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User\OneDrive\Desktop\CAVIJUP\GESTION_HUMANA_CHVS\archivos excel\"/>
    </mc:Choice>
  </mc:AlternateContent>
  <xr:revisionPtr revIDLastSave="0" documentId="8_{306BC616-EC92-4CDA-BFC3-7002C52A1ECF}" xr6:coauthVersionLast="47" xr6:coauthVersionMax="47" xr10:uidLastSave="{00000000-0000-0000-0000-000000000000}"/>
  <bookViews>
    <workbookView xWindow="-108" yWindow="-108" windowWidth="23256" windowHeight="12456" xr2:uid="{A0301B53-C6BA-487B-A5DF-9BFDC6363248}"/>
  </bookViews>
  <sheets>
    <sheet name="RESUMEN DOCUMENTACION ACT" sheetId="1" r:id="rId1"/>
  </sheets>
  <externalReferences>
    <externalReference r:id="rId2"/>
  </externalReferences>
  <definedNames>
    <definedName name="_xlnm._FilterDatabase" localSheetId="0" hidden="1">'RESUMEN DOCUMENTACION ACT'!$A$1:$CP$84</definedName>
    <definedName name="akjhgbksdbj">#REF!</definedName>
    <definedName name="centro_gestor">#REF!</definedName>
    <definedName name="CENTROGESTOR">#REF!</definedName>
    <definedName name="CENTROGESTORDEPENDENCIA">#REF!</definedName>
    <definedName name="centrogestornuevo">#REF!</definedName>
    <definedName name="ddd">#REF!</definedName>
    <definedName name="DEPENDENCIA">#REF!</definedName>
    <definedName name="DEPENDENCIA2">#REF!</definedName>
    <definedName name="excepcional">#REF!</definedName>
    <definedName name="fff">#REF!</definedName>
    <definedName name="fondo">#REF!</definedName>
    <definedName name="FONDO2">#REF!</definedName>
    <definedName name="FONDOS">#REF!</definedName>
    <definedName name="gasto_publico">#REF!</definedName>
    <definedName name="grupos_vulnerables">#REF!</definedName>
    <definedName name="lll">#REF!</definedName>
    <definedName name="meta_plan">#REF!</definedName>
    <definedName name="METAAFPDCC">#REF!</definedName>
    <definedName name="METAPDCC">#REF!</definedName>
    <definedName name="METAPDCC2">#REF!</definedName>
    <definedName name="METASAFPDCC">#REF!</definedName>
    <definedName name="METASAFPDCC2">#REF!</definedName>
    <definedName name="METASAFPDM">#REF!</definedName>
    <definedName name="METASAFPDM2">#REF!</definedName>
    <definedName name="METASPDCC">#REF!</definedName>
    <definedName name="METASPDM">#REF!</definedName>
    <definedName name="mmm">#REF!</definedName>
    <definedName name="movilizador">#REF!</definedName>
    <definedName name="MOVILIZADORES">#REF!</definedName>
    <definedName name="nnn">#REF!</definedName>
    <definedName name="politica_publica">#REF!</definedName>
    <definedName name="pospre">#REF!</definedName>
    <definedName name="rrr">#REF!</definedName>
    <definedName name="ruta">#REF!</definedName>
    <definedName name="sector_mga">#REF!</definedName>
    <definedName name="tt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L149" i="1" l="1"/>
  <c r="CH149" i="1"/>
  <c r="CD149" i="1"/>
  <c r="BZ149" i="1"/>
  <c r="BV149" i="1"/>
  <c r="BQ149" i="1"/>
  <c r="CL148" i="1"/>
  <c r="CH148" i="1"/>
  <c r="CD148" i="1"/>
  <c r="BZ148" i="1"/>
  <c r="BV148" i="1"/>
  <c r="BQ148" i="1"/>
  <c r="CL147" i="1"/>
  <c r="CH147" i="1"/>
  <c r="CD147" i="1"/>
  <c r="BZ147" i="1"/>
  <c r="BV147" i="1"/>
  <c r="BQ147" i="1"/>
  <c r="CL146" i="1"/>
  <c r="CH146" i="1"/>
  <c r="CD146" i="1"/>
  <c r="BZ146" i="1"/>
  <c r="BV146" i="1"/>
  <c r="BQ146" i="1"/>
  <c r="CL145" i="1"/>
  <c r="CH145" i="1"/>
  <c r="CD145" i="1"/>
  <c r="BZ145" i="1"/>
  <c r="BV145" i="1"/>
  <c r="BQ145" i="1"/>
  <c r="CL144" i="1"/>
  <c r="CH144" i="1"/>
  <c r="CD144" i="1"/>
  <c r="BZ144" i="1"/>
  <c r="BV144" i="1"/>
  <c r="BQ144" i="1"/>
  <c r="CL143" i="1"/>
  <c r="CH143" i="1"/>
  <c r="CD143" i="1"/>
  <c r="BZ143" i="1"/>
  <c r="BV143" i="1"/>
  <c r="BQ143" i="1"/>
  <c r="CL142" i="1"/>
  <c r="CH142" i="1"/>
  <c r="CD142" i="1"/>
  <c r="BZ142" i="1"/>
  <c r="BV142" i="1"/>
  <c r="BQ142" i="1"/>
  <c r="CL141" i="1"/>
  <c r="CH141" i="1"/>
  <c r="CD141" i="1"/>
  <c r="BZ141" i="1"/>
  <c r="BV141" i="1"/>
  <c r="BQ141" i="1"/>
  <c r="CL140" i="1"/>
  <c r="CH140" i="1"/>
  <c r="CD140" i="1"/>
  <c r="BZ140" i="1"/>
  <c r="BV140" i="1"/>
  <c r="BQ140" i="1"/>
  <c r="CL139" i="1"/>
  <c r="CH139" i="1"/>
  <c r="CD139" i="1"/>
  <c r="BZ139" i="1"/>
  <c r="BV139" i="1"/>
  <c r="BQ139" i="1"/>
  <c r="CL138" i="1"/>
  <c r="CH138" i="1"/>
  <c r="CD138" i="1"/>
  <c r="BZ138" i="1"/>
  <c r="BV138" i="1"/>
  <c r="BQ138" i="1"/>
  <c r="CL137" i="1"/>
  <c r="CH137" i="1"/>
  <c r="CD137" i="1"/>
  <c r="BZ137" i="1"/>
  <c r="BV137" i="1"/>
  <c r="BQ137" i="1"/>
  <c r="CL136" i="1"/>
  <c r="CH136" i="1"/>
  <c r="CD136" i="1"/>
  <c r="BZ136" i="1"/>
  <c r="BV136" i="1"/>
  <c r="BQ136" i="1"/>
  <c r="CL135" i="1"/>
  <c r="CH135" i="1"/>
  <c r="CD135" i="1"/>
  <c r="BZ135" i="1"/>
  <c r="BV135" i="1"/>
  <c r="BQ135" i="1"/>
  <c r="CL134" i="1"/>
  <c r="CH134" i="1"/>
  <c r="CD134" i="1"/>
  <c r="BZ134" i="1"/>
  <c r="BV134" i="1"/>
  <c r="BQ134" i="1"/>
  <c r="CL133" i="1"/>
  <c r="CH133" i="1"/>
  <c r="CD133" i="1"/>
  <c r="BZ133" i="1"/>
  <c r="BV133" i="1"/>
  <c r="BQ133" i="1"/>
  <c r="CL132" i="1"/>
  <c r="CH132" i="1"/>
  <c r="CD132" i="1"/>
  <c r="BZ132" i="1"/>
  <c r="BV132" i="1"/>
  <c r="BQ132" i="1"/>
  <c r="CL131" i="1"/>
  <c r="CH131" i="1"/>
  <c r="CD131" i="1"/>
  <c r="BZ131" i="1"/>
  <c r="BV131" i="1"/>
  <c r="BQ131" i="1"/>
  <c r="CL130" i="1"/>
  <c r="CH130" i="1"/>
  <c r="CD130" i="1"/>
  <c r="BZ130" i="1"/>
  <c r="BV130" i="1"/>
  <c r="BQ130" i="1"/>
  <c r="CL129" i="1"/>
  <c r="CH129" i="1"/>
  <c r="CD129" i="1"/>
  <c r="BZ129" i="1"/>
  <c r="BV129" i="1"/>
  <c r="BQ129" i="1"/>
  <c r="CL128" i="1"/>
  <c r="CH128" i="1"/>
  <c r="CD128" i="1"/>
  <c r="BZ128" i="1"/>
  <c r="BV128" i="1"/>
  <c r="BQ128" i="1"/>
  <c r="CL127" i="1"/>
  <c r="CH127" i="1"/>
  <c r="CD127" i="1"/>
  <c r="BZ127" i="1"/>
  <c r="BV127" i="1"/>
  <c r="BQ127" i="1"/>
  <c r="CL126" i="1"/>
  <c r="CH126" i="1"/>
  <c r="CD126" i="1"/>
  <c r="BZ126" i="1"/>
  <c r="BV126" i="1"/>
  <c r="BQ126" i="1"/>
  <c r="CL125" i="1"/>
  <c r="CH125" i="1"/>
  <c r="CD125" i="1"/>
  <c r="BZ125" i="1"/>
  <c r="BV125" i="1"/>
  <c r="BQ125" i="1"/>
  <c r="CL124" i="1"/>
  <c r="CH124" i="1"/>
  <c r="CD124" i="1"/>
  <c r="BZ124" i="1"/>
  <c r="BV124" i="1"/>
  <c r="BQ124" i="1"/>
  <c r="CL123" i="1"/>
  <c r="CH123" i="1"/>
  <c r="CD123" i="1"/>
  <c r="BZ123" i="1"/>
  <c r="BV123" i="1"/>
  <c r="BQ123" i="1"/>
  <c r="CL122" i="1"/>
  <c r="CH122" i="1"/>
  <c r="CD122" i="1"/>
  <c r="BZ122" i="1"/>
  <c r="BV122" i="1"/>
  <c r="BQ122" i="1"/>
  <c r="CL121" i="1"/>
  <c r="CH121" i="1"/>
  <c r="CD121" i="1"/>
  <c r="BZ121" i="1"/>
  <c r="BV121" i="1"/>
  <c r="BQ121" i="1"/>
  <c r="CL120" i="1"/>
  <c r="CH120" i="1"/>
  <c r="CD120" i="1"/>
  <c r="BZ120" i="1"/>
  <c r="BV120" i="1"/>
  <c r="BQ120" i="1"/>
  <c r="CL119" i="1"/>
  <c r="CH119" i="1"/>
  <c r="CD119" i="1"/>
  <c r="BZ119" i="1"/>
  <c r="BV119" i="1"/>
  <c r="BQ119" i="1"/>
  <c r="CL118" i="1"/>
  <c r="CH118" i="1"/>
  <c r="CD118" i="1"/>
  <c r="BZ118" i="1"/>
  <c r="BV118" i="1"/>
  <c r="BQ118" i="1"/>
  <c r="CL117" i="1"/>
  <c r="CH117" i="1"/>
  <c r="CD117" i="1"/>
  <c r="BZ117" i="1"/>
  <c r="BV117" i="1"/>
  <c r="BQ117" i="1"/>
  <c r="CL116" i="1"/>
  <c r="CH116" i="1"/>
  <c r="CD116" i="1"/>
  <c r="BZ116" i="1"/>
  <c r="BV116" i="1"/>
  <c r="BQ116" i="1"/>
  <c r="CL115" i="1"/>
  <c r="CH115" i="1"/>
  <c r="CD115" i="1"/>
  <c r="BZ115" i="1"/>
  <c r="BV115" i="1"/>
  <c r="BQ115" i="1"/>
  <c r="CL114" i="1"/>
  <c r="CH114" i="1"/>
  <c r="CD114" i="1"/>
  <c r="BZ114" i="1"/>
  <c r="BV114" i="1"/>
  <c r="BQ114" i="1"/>
  <c r="CL113" i="1"/>
  <c r="CH113" i="1"/>
  <c r="CD113" i="1"/>
  <c r="BZ113" i="1"/>
  <c r="BV113" i="1"/>
  <c r="BQ113" i="1"/>
  <c r="CL112" i="1"/>
  <c r="CH112" i="1"/>
  <c r="CD112" i="1"/>
  <c r="BZ112" i="1"/>
  <c r="BV112" i="1"/>
  <c r="BQ112" i="1"/>
  <c r="CL111" i="1"/>
  <c r="CH111" i="1"/>
  <c r="CD111" i="1"/>
  <c r="BZ111" i="1"/>
  <c r="BV111" i="1"/>
  <c r="BQ111" i="1"/>
  <c r="CL110" i="1"/>
  <c r="CH110" i="1"/>
  <c r="CD110" i="1"/>
  <c r="BZ110" i="1"/>
  <c r="BV110" i="1"/>
  <c r="BQ110" i="1"/>
  <c r="CL109" i="1"/>
  <c r="CH109" i="1"/>
  <c r="CD109" i="1"/>
  <c r="BZ109" i="1"/>
  <c r="BV109" i="1"/>
  <c r="BQ109" i="1"/>
  <c r="CL108" i="1"/>
  <c r="CH108" i="1"/>
  <c r="CD108" i="1"/>
  <c r="BZ108" i="1"/>
  <c r="BV108" i="1"/>
  <c r="BQ108" i="1"/>
  <c r="CL107" i="1"/>
  <c r="CH107" i="1"/>
  <c r="CD107" i="1"/>
  <c r="BZ107" i="1"/>
  <c r="BV107" i="1"/>
  <c r="BQ107" i="1"/>
  <c r="CL106" i="1"/>
  <c r="CH106" i="1"/>
  <c r="CD106" i="1"/>
  <c r="BZ106" i="1"/>
  <c r="BV106" i="1"/>
  <c r="BQ106" i="1"/>
  <c r="CL105" i="1"/>
  <c r="CH105" i="1"/>
  <c r="CD105" i="1"/>
  <c r="BZ105" i="1"/>
  <c r="BV105" i="1"/>
  <c r="BQ105" i="1"/>
  <c r="CL104" i="1"/>
  <c r="CH104" i="1"/>
  <c r="CD104" i="1"/>
  <c r="BZ104" i="1"/>
  <c r="BV104" i="1"/>
  <c r="BQ104" i="1"/>
  <c r="CL103" i="1"/>
  <c r="CH103" i="1"/>
  <c r="CD103" i="1"/>
  <c r="BZ103" i="1"/>
  <c r="BV103" i="1"/>
  <c r="BQ103" i="1"/>
  <c r="CL102" i="1"/>
  <c r="CH102" i="1"/>
  <c r="CD102" i="1"/>
  <c r="BZ102" i="1"/>
  <c r="BV102" i="1"/>
  <c r="BQ102" i="1"/>
  <c r="CL101" i="1"/>
  <c r="CH101" i="1"/>
  <c r="CD101" i="1"/>
  <c r="BZ101" i="1"/>
  <c r="BV101" i="1"/>
  <c r="BQ101" i="1"/>
  <c r="CL100" i="1"/>
  <c r="CH100" i="1"/>
  <c r="CD100" i="1"/>
  <c r="BZ100" i="1"/>
  <c r="BV100" i="1"/>
  <c r="BQ100" i="1"/>
  <c r="CL99" i="1"/>
  <c r="CH99" i="1"/>
  <c r="CD99" i="1"/>
  <c r="BZ99" i="1"/>
  <c r="BV99" i="1"/>
  <c r="BQ99" i="1"/>
  <c r="CL98" i="1"/>
  <c r="CH98" i="1"/>
  <c r="CD98" i="1"/>
  <c r="BZ98" i="1"/>
  <c r="BV98" i="1"/>
  <c r="BQ98" i="1"/>
  <c r="CL97" i="1"/>
  <c r="CH97" i="1"/>
  <c r="CD97" i="1"/>
  <c r="BZ97" i="1"/>
  <c r="BV97" i="1"/>
  <c r="BQ97" i="1"/>
  <c r="CL96" i="1"/>
  <c r="CH96" i="1"/>
  <c r="CD96" i="1"/>
  <c r="BZ96" i="1"/>
  <c r="BV96" i="1"/>
  <c r="BQ96" i="1"/>
  <c r="CL95" i="1"/>
  <c r="CH95" i="1"/>
  <c r="CD95" i="1"/>
  <c r="BZ95" i="1"/>
  <c r="BV95" i="1"/>
  <c r="BQ95" i="1"/>
  <c r="CL94" i="1"/>
  <c r="CH94" i="1"/>
  <c r="CD94" i="1"/>
  <c r="BZ94" i="1"/>
  <c r="BV94" i="1"/>
  <c r="BQ94" i="1"/>
  <c r="CL93" i="1"/>
  <c r="CH93" i="1"/>
  <c r="CD93" i="1"/>
  <c r="BZ93" i="1"/>
  <c r="BV93" i="1"/>
  <c r="BQ93" i="1"/>
  <c r="CL92" i="1"/>
  <c r="CH92" i="1"/>
  <c r="CD92" i="1"/>
  <c r="BZ92" i="1"/>
  <c r="BV92" i="1"/>
  <c r="BQ92" i="1"/>
  <c r="CL91" i="1"/>
  <c r="CH91" i="1"/>
  <c r="CD91" i="1"/>
  <c r="BZ91" i="1"/>
  <c r="BV91" i="1"/>
  <c r="BQ91" i="1"/>
  <c r="CL90" i="1"/>
  <c r="CH90" i="1"/>
  <c r="CD90" i="1"/>
  <c r="BZ90" i="1"/>
  <c r="BV90" i="1"/>
  <c r="BQ90" i="1"/>
  <c r="CL89" i="1"/>
  <c r="CH89" i="1"/>
  <c r="CD89" i="1"/>
  <c r="BZ89" i="1"/>
  <c r="BV89" i="1"/>
  <c r="BQ89" i="1"/>
  <c r="CL88" i="1"/>
  <c r="CH88" i="1"/>
  <c r="CD88" i="1"/>
  <c r="BZ88" i="1"/>
  <c r="BV88" i="1"/>
  <c r="BQ88" i="1"/>
  <c r="CL87" i="1"/>
  <c r="CH87" i="1"/>
  <c r="CD87" i="1"/>
  <c r="BZ87" i="1"/>
  <c r="BV87" i="1"/>
  <c r="BQ87" i="1"/>
  <c r="CL86" i="1"/>
  <c r="CH86" i="1"/>
  <c r="CD86" i="1"/>
  <c r="BZ86" i="1"/>
  <c r="BV86" i="1"/>
  <c r="BQ86" i="1"/>
  <c r="CL85" i="1"/>
  <c r="CH85" i="1"/>
  <c r="CD85" i="1"/>
  <c r="BZ85" i="1"/>
  <c r="BV85" i="1"/>
  <c r="BQ85" i="1"/>
  <c r="CL84" i="1"/>
  <c r="CH84" i="1"/>
  <c r="CD84" i="1"/>
  <c r="BZ84" i="1"/>
  <c r="BV84" i="1"/>
  <c r="BQ84" i="1"/>
  <c r="CL83" i="1"/>
  <c r="CH83" i="1"/>
  <c r="CD83" i="1"/>
  <c r="BZ83" i="1"/>
  <c r="BV83" i="1"/>
  <c r="BQ83" i="1"/>
  <c r="CL82" i="1"/>
  <c r="CH82" i="1"/>
  <c r="CD82" i="1"/>
  <c r="BZ82" i="1"/>
  <c r="BV82" i="1"/>
  <c r="BQ82" i="1"/>
  <c r="CL81" i="1"/>
  <c r="CH81" i="1"/>
  <c r="CD81" i="1"/>
  <c r="BZ81" i="1"/>
  <c r="BV81" i="1"/>
  <c r="BQ81" i="1"/>
  <c r="CL80" i="1"/>
  <c r="CH80" i="1"/>
  <c r="CD80" i="1"/>
  <c r="BZ80" i="1"/>
  <c r="BV80" i="1"/>
  <c r="BQ80" i="1"/>
  <c r="CL79" i="1"/>
  <c r="CH79" i="1"/>
  <c r="CD79" i="1"/>
  <c r="BZ79" i="1"/>
  <c r="BV79" i="1"/>
  <c r="BQ79" i="1"/>
  <c r="CL78" i="1"/>
  <c r="CH78" i="1"/>
  <c r="CD78" i="1"/>
  <c r="BZ78" i="1"/>
  <c r="BV78" i="1"/>
  <c r="BQ78" i="1"/>
  <c r="CL77" i="1"/>
  <c r="CH77" i="1"/>
  <c r="CD77" i="1"/>
  <c r="BZ77" i="1"/>
  <c r="BV77" i="1"/>
  <c r="BQ77" i="1"/>
  <c r="CL76" i="1"/>
  <c r="CH76" i="1"/>
  <c r="CD76" i="1"/>
  <c r="BZ76" i="1"/>
  <c r="BV76" i="1"/>
  <c r="BQ76" i="1"/>
  <c r="CL75" i="1"/>
  <c r="CH75" i="1"/>
  <c r="CD75" i="1"/>
  <c r="BZ75" i="1"/>
  <c r="BV75" i="1"/>
  <c r="BQ75" i="1"/>
  <c r="CL74" i="1"/>
  <c r="CH74" i="1"/>
  <c r="CD74" i="1"/>
  <c r="BZ74" i="1"/>
  <c r="BV74" i="1"/>
  <c r="BQ74" i="1"/>
  <c r="CL73" i="1"/>
  <c r="CH73" i="1"/>
  <c r="CD73" i="1"/>
  <c r="BZ73" i="1"/>
  <c r="BV73" i="1"/>
  <c r="BQ73" i="1"/>
  <c r="CL72" i="1"/>
  <c r="CH72" i="1"/>
  <c r="CD72" i="1"/>
  <c r="BZ72" i="1"/>
  <c r="BV72" i="1"/>
  <c r="BQ72" i="1"/>
  <c r="CL71" i="1"/>
  <c r="CH71" i="1"/>
  <c r="CD71" i="1"/>
  <c r="BZ71" i="1"/>
  <c r="BV71" i="1"/>
  <c r="BQ71" i="1"/>
  <c r="CL70" i="1"/>
  <c r="CH70" i="1"/>
  <c r="CD70" i="1"/>
  <c r="BZ70" i="1"/>
  <c r="BV70" i="1"/>
  <c r="BQ70" i="1"/>
  <c r="CL69" i="1"/>
  <c r="CH69" i="1"/>
  <c r="CD69" i="1"/>
  <c r="BZ69" i="1"/>
  <c r="BV69" i="1"/>
  <c r="BQ69" i="1"/>
  <c r="CL68" i="1"/>
  <c r="CH68" i="1"/>
  <c r="CD68" i="1"/>
  <c r="BZ68" i="1"/>
  <c r="BV68" i="1"/>
  <c r="BQ68" i="1"/>
  <c r="CL67" i="1"/>
  <c r="CH67" i="1"/>
  <c r="CD67" i="1"/>
  <c r="BZ67" i="1"/>
  <c r="BV67" i="1"/>
  <c r="BQ67" i="1"/>
  <c r="CL66" i="1"/>
  <c r="CH66" i="1"/>
  <c r="CD66" i="1"/>
  <c r="BZ66" i="1"/>
  <c r="BV66" i="1"/>
  <c r="BQ66" i="1"/>
  <c r="CL65" i="1"/>
  <c r="CH65" i="1"/>
  <c r="CD65" i="1"/>
  <c r="BZ65" i="1"/>
  <c r="BV65" i="1"/>
  <c r="BQ65" i="1"/>
  <c r="CL64" i="1"/>
  <c r="CH64" i="1"/>
  <c r="CD64" i="1"/>
  <c r="BZ64" i="1"/>
  <c r="BV64" i="1"/>
  <c r="BQ64" i="1"/>
  <c r="CL63" i="1"/>
  <c r="CH63" i="1"/>
  <c r="CD63" i="1"/>
  <c r="BZ63" i="1"/>
  <c r="BV63" i="1"/>
  <c r="BQ63" i="1"/>
  <c r="CL62" i="1"/>
  <c r="CH62" i="1"/>
  <c r="CD62" i="1"/>
  <c r="BZ62" i="1"/>
  <c r="BV62" i="1"/>
  <c r="BQ62" i="1"/>
  <c r="CL61" i="1"/>
  <c r="CH61" i="1"/>
  <c r="CD61" i="1"/>
  <c r="BZ61" i="1"/>
  <c r="BV61" i="1"/>
  <c r="BQ61" i="1"/>
  <c r="CL60" i="1"/>
  <c r="CH60" i="1"/>
  <c r="CD60" i="1"/>
  <c r="BZ60" i="1"/>
  <c r="BV60" i="1"/>
  <c r="BQ60" i="1"/>
  <c r="CL59" i="1"/>
  <c r="CH59" i="1"/>
  <c r="CD59" i="1"/>
  <c r="BZ59" i="1"/>
  <c r="BV59" i="1"/>
  <c r="BQ59" i="1"/>
  <c r="CL58" i="1"/>
  <c r="CH58" i="1"/>
  <c r="CD58" i="1"/>
  <c r="BZ58" i="1"/>
  <c r="BV58" i="1"/>
  <c r="BQ58" i="1"/>
  <c r="CL57" i="1"/>
  <c r="CH57" i="1"/>
  <c r="CD57" i="1"/>
  <c r="BZ57" i="1"/>
  <c r="BV57" i="1"/>
  <c r="BQ57" i="1"/>
  <c r="CL56" i="1"/>
  <c r="CH56" i="1"/>
  <c r="CD56" i="1"/>
  <c r="BZ56" i="1"/>
  <c r="BV56" i="1"/>
  <c r="BQ56" i="1"/>
  <c r="CL55" i="1"/>
  <c r="CH55" i="1"/>
  <c r="CD55" i="1"/>
  <c r="BZ55" i="1"/>
  <c r="BV55" i="1"/>
  <c r="BQ55" i="1"/>
  <c r="CL54" i="1"/>
  <c r="CH54" i="1"/>
  <c r="CD54" i="1"/>
  <c r="BZ54" i="1"/>
  <c r="BV54" i="1"/>
  <c r="BQ54" i="1"/>
  <c r="CL53" i="1"/>
  <c r="CH53" i="1"/>
  <c r="CD53" i="1"/>
  <c r="BZ53" i="1"/>
  <c r="BV53" i="1"/>
  <c r="BQ53" i="1"/>
  <c r="CL52" i="1"/>
  <c r="CH52" i="1"/>
  <c r="CD52" i="1"/>
  <c r="BZ52" i="1"/>
  <c r="BV52" i="1"/>
  <c r="BQ52" i="1"/>
  <c r="CL51" i="1"/>
  <c r="CH51" i="1"/>
  <c r="CD51" i="1"/>
  <c r="BZ51" i="1"/>
  <c r="BV51" i="1"/>
  <c r="BQ51" i="1"/>
  <c r="CL50" i="1"/>
  <c r="CH50" i="1"/>
  <c r="CD50" i="1"/>
  <c r="BZ50" i="1"/>
  <c r="BV50" i="1"/>
  <c r="BQ50" i="1"/>
  <c r="CL49" i="1"/>
  <c r="CH49" i="1"/>
  <c r="CD49" i="1"/>
  <c r="BZ49" i="1"/>
  <c r="BV49" i="1"/>
  <c r="BQ49" i="1"/>
  <c r="CL48" i="1"/>
  <c r="CH48" i="1"/>
  <c r="CD48" i="1"/>
  <c r="BZ48" i="1"/>
  <c r="BV48" i="1"/>
  <c r="BQ48" i="1"/>
  <c r="CL47" i="1"/>
  <c r="CH47" i="1"/>
  <c r="CD47" i="1"/>
  <c r="BZ47" i="1"/>
  <c r="BV47" i="1"/>
  <c r="BQ47" i="1"/>
  <c r="CL46" i="1"/>
  <c r="CH46" i="1"/>
  <c r="CD46" i="1"/>
  <c r="BZ46" i="1"/>
  <c r="BV46" i="1"/>
  <c r="BQ46" i="1"/>
  <c r="CL45" i="1"/>
  <c r="CH45" i="1"/>
  <c r="CD45" i="1"/>
  <c r="BZ45" i="1"/>
  <c r="BV45" i="1"/>
  <c r="BQ45" i="1"/>
  <c r="CL44" i="1"/>
  <c r="CH44" i="1"/>
  <c r="CD44" i="1"/>
  <c r="BZ44" i="1"/>
  <c r="BV44" i="1"/>
  <c r="BQ44" i="1"/>
  <c r="CL43" i="1"/>
  <c r="CH43" i="1"/>
  <c r="CD43" i="1"/>
  <c r="BZ43" i="1"/>
  <c r="BV43" i="1"/>
  <c r="BQ43" i="1"/>
  <c r="CL42" i="1"/>
  <c r="CH42" i="1"/>
  <c r="CD42" i="1"/>
  <c r="BZ42" i="1"/>
  <c r="BV42" i="1"/>
  <c r="BQ42" i="1"/>
  <c r="CL41" i="1"/>
  <c r="CH41" i="1"/>
  <c r="CD41" i="1"/>
  <c r="BZ41" i="1"/>
  <c r="BV41" i="1"/>
  <c r="BQ41" i="1"/>
  <c r="CL40" i="1"/>
  <c r="CH40" i="1"/>
  <c r="CD40" i="1"/>
  <c r="BZ40" i="1"/>
  <c r="BV40" i="1"/>
  <c r="BQ40" i="1"/>
  <c r="CL39" i="1"/>
  <c r="CH39" i="1"/>
  <c r="CD39" i="1"/>
  <c r="BZ39" i="1"/>
  <c r="BV39" i="1"/>
  <c r="BQ39" i="1"/>
  <c r="CL38" i="1"/>
  <c r="CH38" i="1"/>
  <c r="CD38" i="1"/>
  <c r="BZ38" i="1"/>
  <c r="BV38" i="1"/>
  <c r="BQ38" i="1"/>
  <c r="CL37" i="1"/>
  <c r="CH37" i="1"/>
  <c r="CD37" i="1"/>
  <c r="BZ37" i="1"/>
  <c r="BV37" i="1"/>
  <c r="BQ37" i="1"/>
  <c r="CL36" i="1"/>
  <c r="CH36" i="1"/>
  <c r="CD36" i="1"/>
  <c r="BZ36" i="1"/>
  <c r="BV36" i="1"/>
  <c r="BQ36" i="1"/>
  <c r="CL35" i="1"/>
  <c r="CH35" i="1"/>
  <c r="CD35" i="1"/>
  <c r="BZ35" i="1"/>
  <c r="BV35" i="1"/>
  <c r="BQ35" i="1"/>
  <c r="CL34" i="1"/>
  <c r="CH34" i="1"/>
  <c r="CD34" i="1"/>
  <c r="BZ34" i="1"/>
  <c r="BV34" i="1"/>
  <c r="BQ34" i="1"/>
  <c r="CL33" i="1"/>
  <c r="CH33" i="1"/>
  <c r="CD33" i="1"/>
  <c r="BZ33" i="1"/>
  <c r="BV33" i="1"/>
  <c r="BQ33" i="1"/>
  <c r="CL32" i="1"/>
  <c r="CH32" i="1"/>
  <c r="CD32" i="1"/>
  <c r="BZ32" i="1"/>
  <c r="BV32" i="1"/>
  <c r="BQ32" i="1"/>
  <c r="CL31" i="1"/>
  <c r="CH31" i="1"/>
  <c r="CD31" i="1"/>
  <c r="BZ31" i="1"/>
  <c r="BV31" i="1"/>
  <c r="BQ31" i="1"/>
  <c r="CL30" i="1"/>
  <c r="CH30" i="1"/>
  <c r="CD30" i="1"/>
  <c r="BZ30" i="1"/>
  <c r="BV30" i="1"/>
  <c r="BQ30" i="1"/>
  <c r="CL29" i="1"/>
  <c r="CH29" i="1"/>
  <c r="CD29" i="1"/>
  <c r="BZ29" i="1"/>
  <c r="BV29" i="1"/>
  <c r="BQ29" i="1"/>
  <c r="CL28" i="1"/>
  <c r="CH28" i="1"/>
  <c r="CD28" i="1"/>
  <c r="BZ28" i="1"/>
  <c r="BV28" i="1"/>
  <c r="BQ28" i="1"/>
  <c r="CL27" i="1"/>
  <c r="CH27" i="1"/>
  <c r="CD27" i="1"/>
  <c r="BZ27" i="1"/>
  <c r="BV27" i="1"/>
  <c r="BQ27" i="1"/>
  <c r="CL26" i="1"/>
  <c r="CH26" i="1"/>
  <c r="CD26" i="1"/>
  <c r="BZ26" i="1"/>
  <c r="BV26" i="1"/>
  <c r="BQ26" i="1"/>
  <c r="CL25" i="1"/>
  <c r="CH25" i="1"/>
  <c r="CD25" i="1"/>
  <c r="BZ25" i="1"/>
  <c r="BV25" i="1"/>
  <c r="BQ25" i="1"/>
  <c r="CL24" i="1"/>
  <c r="CH24" i="1"/>
  <c r="CD24" i="1"/>
  <c r="BZ24" i="1"/>
  <c r="BV24" i="1"/>
  <c r="BQ24" i="1"/>
  <c r="CL23" i="1"/>
  <c r="CH23" i="1"/>
  <c r="CD23" i="1"/>
  <c r="BZ23" i="1"/>
  <c r="BV23" i="1"/>
  <c r="BQ23" i="1"/>
  <c r="CL22" i="1"/>
  <c r="CH22" i="1"/>
  <c r="CD22" i="1"/>
  <c r="BZ22" i="1"/>
  <c r="BV22" i="1"/>
  <c r="BQ22" i="1"/>
  <c r="CL21" i="1"/>
  <c r="CH21" i="1"/>
  <c r="CD21" i="1"/>
  <c r="BZ21" i="1"/>
  <c r="BV21" i="1"/>
  <c r="BQ21" i="1"/>
  <c r="CL20" i="1"/>
  <c r="CH20" i="1"/>
  <c r="CD20" i="1"/>
  <c r="BZ20" i="1"/>
  <c r="BV20" i="1"/>
  <c r="BQ20" i="1"/>
  <c r="CL19" i="1"/>
  <c r="CH19" i="1"/>
  <c r="CD19" i="1"/>
  <c r="BZ19" i="1"/>
  <c r="BV19" i="1"/>
  <c r="BQ19" i="1"/>
  <c r="CL18" i="1"/>
  <c r="CH18" i="1"/>
  <c r="CD18" i="1"/>
  <c r="BZ18" i="1"/>
  <c r="BV18" i="1"/>
  <c r="BQ18" i="1"/>
  <c r="CL17" i="1"/>
  <c r="CH17" i="1"/>
  <c r="CD17" i="1"/>
  <c r="BZ17" i="1"/>
  <c r="BV17" i="1"/>
  <c r="BQ17" i="1"/>
  <c r="CL16" i="1"/>
  <c r="CH16" i="1"/>
  <c r="CD16" i="1"/>
  <c r="BZ16" i="1"/>
  <c r="BV16" i="1"/>
  <c r="BQ16" i="1"/>
  <c r="CL15" i="1"/>
  <c r="CH15" i="1"/>
  <c r="CD15" i="1"/>
  <c r="BZ15" i="1"/>
  <c r="BV15" i="1"/>
  <c r="BQ15" i="1"/>
  <c r="CL14" i="1"/>
  <c r="CH14" i="1"/>
  <c r="CD14" i="1"/>
  <c r="BZ14" i="1"/>
  <c r="BV14" i="1"/>
  <c r="BQ14" i="1"/>
  <c r="CL13" i="1"/>
  <c r="CH13" i="1"/>
  <c r="CD13" i="1"/>
  <c r="BZ13" i="1"/>
  <c r="BV13" i="1"/>
  <c r="BQ13" i="1"/>
  <c r="CL12" i="1"/>
  <c r="CH12" i="1"/>
  <c r="CD12" i="1"/>
  <c r="BZ12" i="1"/>
  <c r="BV12" i="1"/>
  <c r="BQ12" i="1"/>
  <c r="CL11" i="1"/>
  <c r="CH11" i="1"/>
  <c r="CD11" i="1"/>
  <c r="BZ11" i="1"/>
  <c r="BV11" i="1"/>
  <c r="BQ11" i="1"/>
  <c r="CL10" i="1"/>
  <c r="CH10" i="1"/>
  <c r="CD10" i="1"/>
  <c r="BZ10" i="1"/>
  <c r="BV10" i="1"/>
  <c r="BQ10" i="1"/>
  <c r="CL9" i="1"/>
  <c r="CH9" i="1"/>
  <c r="CD9" i="1"/>
  <c r="BZ9" i="1"/>
  <c r="BV9" i="1"/>
  <c r="BQ9" i="1"/>
  <c r="CL8" i="1"/>
  <c r="CH8" i="1"/>
  <c r="CD8" i="1"/>
  <c r="BZ8" i="1"/>
  <c r="BV8" i="1"/>
  <c r="BQ8" i="1"/>
  <c r="CL7" i="1"/>
  <c r="CH7" i="1"/>
  <c r="CD7" i="1"/>
  <c r="BZ7" i="1"/>
  <c r="BV7" i="1"/>
  <c r="BQ7" i="1"/>
  <c r="CL6" i="1"/>
  <c r="CH6" i="1"/>
  <c r="CD6" i="1"/>
  <c r="BZ6" i="1"/>
  <c r="BV6" i="1"/>
  <c r="BQ6" i="1"/>
  <c r="CL5" i="1"/>
  <c r="CH5" i="1"/>
  <c r="CD5" i="1"/>
  <c r="BZ5" i="1"/>
  <c r="BV5" i="1"/>
  <c r="BQ5" i="1"/>
  <c r="CL4" i="1"/>
  <c r="CH4" i="1"/>
  <c r="CD4" i="1"/>
  <c r="BZ4" i="1"/>
  <c r="BV4" i="1"/>
  <c r="BQ4" i="1"/>
  <c r="CL3" i="1"/>
  <c r="CH3" i="1"/>
  <c r="CD3" i="1"/>
  <c r="BZ3" i="1"/>
  <c r="BV3" i="1"/>
  <c r="BQ3" i="1"/>
  <c r="CL2" i="1"/>
  <c r="CH2" i="1"/>
  <c r="CD2" i="1"/>
  <c r="BZ2" i="1"/>
  <c r="BV2" i="1"/>
  <c r="BQ2" i="1"/>
  <c r="BE149" i="1" a="1"/>
  <c r="AJ149" i="1" a="1"/>
  <c r="AX147" i="1" a="1"/>
  <c r="AC147" i="1" a="1"/>
  <c r="AQ145" i="1" a="1"/>
  <c r="T145" i="1" a="1"/>
  <c r="BE143" i="1" a="1"/>
  <c r="AJ143" i="1" a="1"/>
  <c r="AX141" i="1" a="1"/>
  <c r="AC141" i="1" a="1"/>
  <c r="AQ139" i="1" a="1"/>
  <c r="T139" i="1" a="1"/>
  <c r="BE137" i="1" a="1"/>
  <c r="AJ137" i="1" a="1"/>
  <c r="AX135" i="1" a="1"/>
  <c r="AC135" i="1" a="1"/>
  <c r="AQ133" i="1" a="1"/>
  <c r="T133" i="1" a="1"/>
  <c r="BE131" i="1" a="1"/>
  <c r="AJ131" i="1" a="1"/>
  <c r="AX129" i="1" a="1"/>
  <c r="AC129" i="1" a="1"/>
  <c r="AQ127" i="1" a="1"/>
  <c r="T127" i="1" a="1"/>
  <c r="BE125" i="1" a="1"/>
  <c r="AJ125" i="1" a="1"/>
  <c r="AX123" i="1" a="1"/>
  <c r="AC123" i="1" a="1"/>
  <c r="AQ121" i="1" a="1"/>
  <c r="T121" i="1" a="1"/>
  <c r="BE119" i="1" a="1"/>
  <c r="AJ119" i="1" a="1"/>
  <c r="AX117" i="1" a="1"/>
  <c r="AC117" i="1" a="1"/>
  <c r="AQ115" i="1" a="1"/>
  <c r="T115" i="1" a="1"/>
  <c r="BE113" i="1" a="1"/>
  <c r="AJ113" i="1" a="1"/>
  <c r="AX148" i="1" a="1"/>
  <c r="AC148" i="1" a="1"/>
  <c r="AQ146" i="1" a="1"/>
  <c r="T146" i="1" a="1"/>
  <c r="BE144" i="1" a="1"/>
  <c r="AJ144" i="1" a="1"/>
  <c r="AX142" i="1" a="1"/>
  <c r="AC142" i="1" a="1"/>
  <c r="AQ140" i="1" a="1"/>
  <c r="T140" i="1" a="1"/>
  <c r="AX149" i="1" a="1"/>
  <c r="AC149" i="1" a="1"/>
  <c r="AQ147" i="1" a="1"/>
  <c r="T147" i="1" a="1"/>
  <c r="BE145" i="1" a="1"/>
  <c r="AJ145" i="1" a="1"/>
  <c r="AX143" i="1" a="1"/>
  <c r="AC143" i="1" a="1"/>
  <c r="AQ141" i="1" a="1"/>
  <c r="T141" i="1" a="1"/>
  <c r="BE139" i="1" a="1"/>
  <c r="AJ139" i="1" a="1"/>
  <c r="AX137" i="1" a="1"/>
  <c r="AC137" i="1" a="1"/>
  <c r="AQ135" i="1" a="1"/>
  <c r="T135" i="1" a="1"/>
  <c r="BE133" i="1" a="1"/>
  <c r="AJ133" i="1" a="1"/>
  <c r="AX131" i="1" a="1"/>
  <c r="AC131" i="1" a="1"/>
  <c r="AQ148" i="1" a="1"/>
  <c r="AQ149" i="1" a="1"/>
  <c r="BE148" i="1" a="1"/>
  <c r="AJ148" i="1" a="1"/>
  <c r="AX146" i="1" a="1"/>
  <c r="AC146" i="1" a="1"/>
  <c r="AQ144" i="1" a="1"/>
  <c r="T144" i="1" a="1"/>
  <c r="BE142" i="1" a="1"/>
  <c r="AJ142" i="1" a="1"/>
  <c r="AX140" i="1" a="1"/>
  <c r="AC140" i="1" a="1"/>
  <c r="AQ138" i="1" a="1"/>
  <c r="T138" i="1" a="1"/>
  <c r="BE136" i="1" a="1"/>
  <c r="AJ136" i="1" a="1"/>
  <c r="AX134" i="1" a="1"/>
  <c r="AC134" i="1" a="1"/>
  <c r="AQ132" i="1" a="1"/>
  <c r="T132" i="1" a="1"/>
  <c r="BE130" i="1" a="1"/>
  <c r="AJ130" i="1" a="1"/>
  <c r="AX128" i="1" a="1"/>
  <c r="AC128" i="1" a="1"/>
  <c r="AQ126" i="1" a="1"/>
  <c r="T126" i="1" a="1"/>
  <c r="BE124" i="1" a="1"/>
  <c r="AJ124" i="1" a="1"/>
  <c r="AX122" i="1" a="1"/>
  <c r="AC122" i="1" a="1"/>
  <c r="AQ120" i="1" a="1"/>
  <c r="T120" i="1" a="1"/>
  <c r="BE118" i="1" a="1"/>
  <c r="AJ118" i="1" a="1"/>
  <c r="AX116" i="1" a="1"/>
  <c r="AC116" i="1" a="1"/>
  <c r="AQ114" i="1" a="1"/>
  <c r="T114" i="1" a="1"/>
  <c r="AX139" i="1" a="1"/>
  <c r="AJ135" i="1" a="1"/>
  <c r="T134" i="1" a="1"/>
  <c r="AX133" i="1" a="1"/>
  <c r="AX144" i="1" a="1"/>
  <c r="T142" i="1" a="1"/>
  <c r="T149" i="1" a="1"/>
  <c r="BE147" i="1" a="1"/>
  <c r="AC145" i="1" a="1"/>
  <c r="AJ141" i="1" a="1"/>
  <c r="BE140" i="1" a="1"/>
  <c r="AC130" i="1" a="1"/>
  <c r="AQ125" i="1" a="1"/>
  <c r="AQ124" i="1" a="1"/>
  <c r="AX119" i="1" a="1"/>
  <c r="AX118" i="1" a="1"/>
  <c r="T118" i="1" a="1"/>
  <c r="BE117" i="1" a="1"/>
  <c r="AX112" i="1" a="1"/>
  <c r="AC112" i="1" a="1"/>
  <c r="T148" i="1" a="1"/>
  <c r="AC144" i="1" a="1"/>
  <c r="AQ143" i="1" a="1"/>
  <c r="AC139" i="1" a="1"/>
  <c r="BE135" i="1" a="1"/>
  <c r="AQ134" i="1" a="1"/>
  <c r="AC133" i="1" a="1"/>
  <c r="BE127" i="1" a="1"/>
  <c r="AX126" i="1" a="1"/>
  <c r="AQ123" i="1" a="1"/>
  <c r="T117" i="1" a="1"/>
  <c r="AX138" i="1" a="1"/>
  <c r="T136" i="1" a="1"/>
  <c r="AX132" i="1" a="1"/>
  <c r="T128" i="1" a="1"/>
  <c r="AX121" i="1" a="1"/>
  <c r="AX120" i="1" a="1"/>
  <c r="AC115" i="1" a="1"/>
  <c r="BE114" i="1" a="1"/>
  <c r="AC114" i="1" a="1"/>
  <c r="AC113" i="1" a="1"/>
  <c r="AQ111" i="1" a="1"/>
  <c r="T111" i="1" a="1"/>
  <c r="BE109" i="1" a="1"/>
  <c r="AJ109" i="1" a="1"/>
  <c r="AX107" i="1" a="1"/>
  <c r="AC107" i="1" a="1"/>
  <c r="AQ105" i="1" a="1"/>
  <c r="T105" i="1" a="1"/>
  <c r="BE103" i="1" a="1"/>
  <c r="AJ103" i="1" a="1"/>
  <c r="AX101" i="1" a="1"/>
  <c r="AC101" i="1" a="1"/>
  <c r="AQ99" i="1" a="1"/>
  <c r="T99" i="1" a="1"/>
  <c r="BE97" i="1" a="1"/>
  <c r="AJ97" i="1" a="1"/>
  <c r="AX95" i="1" a="1"/>
  <c r="AC95" i="1" a="1"/>
  <c r="T129" i="1" a="1"/>
  <c r="AQ122" i="1" a="1"/>
  <c r="AQ119" i="1" a="1"/>
  <c r="BE116" i="1" a="1"/>
  <c r="T116" i="1" a="1"/>
  <c r="BE115" i="1" a="1"/>
  <c r="BE146" i="1" a="1"/>
  <c r="AC126" i="1" a="1"/>
  <c r="T123" i="1" a="1"/>
  <c r="AJ121" i="1" a="1"/>
  <c r="AQ117" i="1" a="1"/>
  <c r="BE110" i="1" a="1"/>
  <c r="AX103" i="1" a="1"/>
  <c r="AQ84" i="1" a="1"/>
  <c r="T84" i="1" a="1"/>
  <c r="AX145" i="1" a="1"/>
  <c r="AJ132" i="1" a="1"/>
  <c r="AJ129" i="1" a="1"/>
  <c r="AQ128" i="1" a="1"/>
  <c r="AX125" i="1" a="1"/>
  <c r="BE120" i="1" a="1"/>
  <c r="AX114" i="1" a="1"/>
  <c r="T113" i="1" a="1"/>
  <c r="BE111" i="1" a="1"/>
  <c r="AC111" i="1" a="1"/>
  <c r="AC110" i="1" a="1"/>
  <c r="BE107" i="1" a="1"/>
  <c r="AJ106" i="1" a="1"/>
  <c r="T103" i="1" a="1"/>
  <c r="AJ102" i="1" a="1"/>
  <c r="T101" i="1" a="1"/>
  <c r="AJ100" i="1" a="1"/>
  <c r="AC98" i="1" a="1"/>
  <c r="AX96" i="1" a="1"/>
  <c r="AX93" i="1" a="1"/>
  <c r="AC93" i="1" a="1"/>
  <c r="AQ91" i="1" a="1"/>
  <c r="T91" i="1" a="1"/>
  <c r="BE89" i="1" a="1"/>
  <c r="AJ89" i="1" a="1"/>
  <c r="AX87" i="1" a="1"/>
  <c r="AC87" i="1" a="1"/>
  <c r="AQ85" i="1" a="1"/>
  <c r="T85" i="1" a="1"/>
  <c r="AQ136" i="1" a="1"/>
  <c r="AJ134" i="1" a="1"/>
  <c r="T131" i="1" a="1"/>
  <c r="AQ130" i="1" a="1"/>
  <c r="AC125" i="1" a="1"/>
  <c r="AJ114" i="1" a="1"/>
  <c r="AQ106" i="1" a="1"/>
  <c r="AJ104" i="1" a="1"/>
  <c r="AQ102" i="1" a="1"/>
  <c r="T100" i="1" a="1"/>
  <c r="BE99" i="1" a="1"/>
  <c r="AC99" i="1" a="1"/>
  <c r="BE98" i="1" a="1"/>
  <c r="AJ96" i="1" a="1"/>
  <c r="AJ95" i="1" a="1"/>
  <c r="T94" i="1" a="1"/>
  <c r="AJ93" i="1" a="1"/>
  <c r="AX92" i="1" a="1"/>
  <c r="T92" i="1" a="1"/>
  <c r="BE91" i="1" a="1"/>
  <c r="AQ90" i="1" a="1"/>
  <c r="AX89" i="1" a="1"/>
  <c r="AX85" i="1" a="1"/>
  <c r="T83" i="1" a="1"/>
  <c r="BE80" i="1" a="1"/>
  <c r="AJ80" i="1" a="1"/>
  <c r="AX76" i="1" a="1"/>
  <c r="AC76" i="1" a="1"/>
  <c r="BE126" i="1" a="1"/>
  <c r="AC120" i="1" a="1"/>
  <c r="BE112" i="1" a="1"/>
  <c r="AJ108" i="1" a="1"/>
  <c r="AJ107" i="1" a="1"/>
  <c r="AC105" i="1" a="1"/>
  <c r="BE104" i="1" a="1"/>
  <c r="AX84" i="1" a="1"/>
  <c r="AX81" i="1" a="1"/>
  <c r="AC81" i="1" a="1"/>
  <c r="AQ77" i="1" a="1"/>
  <c r="T77" i="1" a="1"/>
  <c r="AJ128" i="1" a="1"/>
  <c r="AJ127" i="1" a="1"/>
  <c r="AJ122" i="1" a="1"/>
  <c r="AQ116" i="1" a="1"/>
  <c r="AC108" i="1" a="1"/>
  <c r="AC106" i="1" a="1"/>
  <c r="BE105" i="1" a="1"/>
  <c r="BE102" i="1" a="1"/>
  <c r="AJ101" i="1" a="1"/>
  <c r="AQ98" i="1" a="1"/>
  <c r="AQ97" i="1" a="1"/>
  <c r="T95" i="1" a="1"/>
  <c r="AJ94" i="1" a="1"/>
  <c r="T93" i="1" a="1"/>
  <c r="AJ92" i="1" a="1"/>
  <c r="AC90" i="1" a="1"/>
  <c r="AX88" i="1" a="1"/>
  <c r="AC86" i="1" a="1"/>
  <c r="AJ85" i="1" a="1"/>
  <c r="BE83" i="1" a="1"/>
  <c r="AX82" i="1" a="1"/>
  <c r="AC82" i="1" a="1"/>
  <c r="AQ78" i="1" a="1"/>
  <c r="BE138" i="1" a="1"/>
  <c r="AC124" i="1" a="1"/>
  <c r="BE123" i="1" a="1"/>
  <c r="BE106" i="1" a="1"/>
  <c r="T106" i="1" a="1"/>
  <c r="AQ79" i="1" a="1"/>
  <c r="T79" i="1" a="1"/>
  <c r="BE75" i="1" a="1"/>
  <c r="AJ75" i="1" a="1"/>
  <c r="AX71" i="1" a="1"/>
  <c r="AC71" i="1" a="1"/>
  <c r="AQ67" i="1" a="1"/>
  <c r="T67" i="1" a="1"/>
  <c r="AC121" i="1" a="1"/>
  <c r="AQ118" i="1" a="1"/>
  <c r="AX102" i="1" a="1"/>
  <c r="AX94" i="1" a="1"/>
  <c r="AJ87" i="1" a="1"/>
  <c r="AJ86" i="1" a="1"/>
  <c r="BE85" i="1" a="1"/>
  <c r="T80" i="1" a="1"/>
  <c r="AC79" i="1" a="1"/>
  <c r="AC78" i="1" a="1"/>
  <c r="AJ77" i="1" a="1"/>
  <c r="AJ74" i="1" a="1"/>
  <c r="AQ72" i="1" a="1"/>
  <c r="AX69" i="1" a="1"/>
  <c r="BE67" i="1" a="1"/>
  <c r="AX66" i="1" a="1"/>
  <c r="AQ64" i="1" a="1"/>
  <c r="T64" i="1" a="1"/>
  <c r="AX136" i="1" a="1"/>
  <c r="T122" i="1" a="1"/>
  <c r="AC119" i="1" a="1"/>
  <c r="AX115" i="1" a="1"/>
  <c r="AX113" i="1" a="1"/>
  <c r="AJ105" i="1" a="1"/>
  <c r="BE100" i="1" a="1"/>
  <c r="AX99" i="1" a="1"/>
  <c r="AX97" i="1" a="1"/>
  <c r="AQ93" i="1" a="1"/>
  <c r="T90" i="1" a="1"/>
  <c r="AQ88" i="1" a="1"/>
  <c r="AQ83" i="1" a="1"/>
  <c r="AQ82" i="1" a="1"/>
  <c r="BE79" i="1" a="1"/>
  <c r="BE78" i="1" a="1"/>
  <c r="AQ76" i="1" a="1"/>
  <c r="AX75" i="1" a="1"/>
  <c r="T75" i="1" a="1"/>
  <c r="AJ71" i="1" a="1"/>
  <c r="AQ65" i="1" a="1"/>
  <c r="T65" i="1" a="1"/>
  <c r="AX127" i="1" a="1"/>
  <c r="AJ126" i="1" a="1"/>
  <c r="AQ110" i="1" a="1"/>
  <c r="AX109" i="1" a="1"/>
  <c r="AC103" i="1" a="1"/>
  <c r="AJ99" i="1" a="1"/>
  <c r="T98" i="1" a="1"/>
  <c r="AJ146" i="1" a="1"/>
  <c r="T143" i="1" a="1"/>
  <c r="AJ138" i="1" a="1"/>
  <c r="AQ137" i="1" a="1"/>
  <c r="AC118" i="1" a="1"/>
  <c r="AJ110" i="1" a="1"/>
  <c r="AQ107" i="1" a="1"/>
  <c r="AX104" i="1" a="1"/>
  <c r="AQ94" i="1" a="1"/>
  <c r="AX90" i="1" a="1"/>
  <c r="AQ89" i="1" a="1"/>
  <c r="T86" i="1" a="1"/>
  <c r="AJ83" i="1" a="1"/>
  <c r="T137" i="1" a="1"/>
  <c r="AC136" i="1" a="1"/>
  <c r="AX130" i="1" a="1"/>
  <c r="BE128" i="1" a="1"/>
  <c r="T119" i="1" a="1"/>
  <c r="AJ115" i="1" a="1"/>
  <c r="AQ113" i="1" a="1"/>
  <c r="T108" i="1" a="1"/>
  <c r="AX100" i="1" a="1"/>
  <c r="AC96" i="1" a="1"/>
  <c r="BE95" i="1" a="1"/>
  <c r="AC92" i="1" a="1"/>
  <c r="AJ88" i="1" a="1"/>
  <c r="AC83" i="1" a="1"/>
  <c r="AJ82" i="1" a="1"/>
  <c r="AQ80" i="1" a="1"/>
  <c r="AX79" i="1" a="1"/>
  <c r="AX78" i="1" a="1"/>
  <c r="AQ75" i="1" a="1"/>
  <c r="AJ72" i="1" a="1"/>
  <c r="BE68" i="1" a="1"/>
  <c r="AX67" i="1" a="1"/>
  <c r="AQ66" i="1" a="1"/>
  <c r="BE64" i="1" a="1"/>
  <c r="AJ64" i="1" a="1"/>
  <c r="BE122" i="1" a="1"/>
  <c r="AC100" i="1" a="1"/>
  <c r="AX98" i="1" a="1"/>
  <c r="AC94" i="1" a="1"/>
  <c r="T87" i="1" a="1"/>
  <c r="AX86" i="1" a="1"/>
  <c r="AC84" i="1" a="1"/>
  <c r="AX77" i="1" a="1"/>
  <c r="AQ73" i="1" a="1"/>
  <c r="AC70" i="1" a="1"/>
  <c r="AJ69" i="1" a="1"/>
  <c r="AJ68" i="1" a="1"/>
  <c r="BE132" i="1" a="1"/>
  <c r="T130" i="1" a="1"/>
  <c r="AJ116" i="1" a="1"/>
  <c r="T112" i="1" a="1"/>
  <c r="AJ111" i="1" a="1"/>
  <c r="T109" i="1" a="1"/>
  <c r="AX108" i="1" a="1"/>
  <c r="T107" i="1" a="1"/>
  <c r="BE92" i="1" a="1"/>
  <c r="AC91" i="1" a="1"/>
  <c r="AJ90" i="1" a="1"/>
  <c r="AC88" i="1" a="1"/>
  <c r="BE84" i="1" a="1"/>
  <c r="BE82" i="1" a="1"/>
  <c r="AC75" i="1" a="1"/>
  <c r="BE74" i="1" a="1"/>
  <c r="T74" i="1" a="1"/>
  <c r="AC73" i="1" a="1"/>
  <c r="AC72" i="1" a="1"/>
  <c r="AQ70" i="1" a="1"/>
  <c r="T68" i="1" a="1"/>
  <c r="AQ60" i="1" a="1"/>
  <c r="T60" i="1" a="1"/>
  <c r="BE56" i="1" a="1"/>
  <c r="AJ56" i="1" a="1"/>
  <c r="T110" i="1" a="1"/>
  <c r="AQ108" i="1" a="1"/>
  <c r="AX105" i="1" a="1"/>
  <c r="AC104" i="1" a="1"/>
  <c r="T97" i="1" a="1"/>
  <c r="T88" i="1" a="1"/>
  <c r="AC85" i="1" a="1"/>
  <c r="AC77" i="1" a="1"/>
  <c r="AC132" i="1" a="1"/>
  <c r="T104" i="1" a="1"/>
  <c r="AQ103" i="1" a="1"/>
  <c r="AC102" i="1" a="1"/>
  <c r="BE101" i="1" a="1"/>
  <c r="BE96" i="1" a="1"/>
  <c r="AQ95" i="1" a="1"/>
  <c r="AQ81" i="1" a="1"/>
  <c r="BE76" i="1" a="1"/>
  <c r="AX74" i="1" a="1"/>
  <c r="T73" i="1" a="1"/>
  <c r="AC65" i="1" a="1"/>
  <c r="AQ63" i="1" a="1"/>
  <c r="T62" i="1" a="1"/>
  <c r="BE58" i="1" a="1"/>
  <c r="AJ58" i="1" a="1"/>
  <c r="AX54" i="1" a="1"/>
  <c r="AC54" i="1" a="1"/>
  <c r="AJ120" i="1" a="1"/>
  <c r="BE94" i="1" a="1"/>
  <c r="AQ87" i="1" a="1"/>
  <c r="BE86" i="1" a="1"/>
  <c r="T82" i="1" a="1"/>
  <c r="BE81" i="1" a="1"/>
  <c r="AX73" i="1" a="1"/>
  <c r="T71" i="1" a="1"/>
  <c r="AC67" i="1" a="1"/>
  <c r="BE66" i="1" a="1"/>
  <c r="AJ61" i="1" a="1"/>
  <c r="BE141" i="1" a="1"/>
  <c r="AQ129" i="1" a="1"/>
  <c r="BE121" i="1" a="1"/>
  <c r="AQ104" i="1" a="1"/>
  <c r="BE71" i="1" a="1"/>
  <c r="BE70" i="1" a="1"/>
  <c r="AC64" i="1" a="1"/>
  <c r="BE62" i="1" a="1"/>
  <c r="AC138" i="1" a="1"/>
  <c r="AQ86" i="1" a="1"/>
  <c r="AJ84" i="1" a="1"/>
  <c r="AJ81" i="1" a="1"/>
  <c r="T78" i="1" a="1"/>
  <c r="AQ109" i="1" a="1"/>
  <c r="BE108" i="1" a="1"/>
  <c r="AX70" i="1" a="1"/>
  <c r="AC68" i="1" a="1"/>
  <c r="T63" i="1" a="1"/>
  <c r="AX62" i="1" a="1"/>
  <c r="AX124" i="1" a="1"/>
  <c r="AJ123" i="1" a="1"/>
  <c r="AQ100" i="1" a="1"/>
  <c r="AX83" i="1" a="1"/>
  <c r="AJ73" i="1" a="1"/>
  <c r="T72" i="1" a="1"/>
  <c r="AC61" i="1" a="1"/>
  <c r="AX59" i="1" a="1"/>
  <c r="AQ142" i="1" a="1"/>
  <c r="BE134" i="1" a="1"/>
  <c r="AQ131" i="1" a="1"/>
  <c r="BE93" i="1" a="1"/>
  <c r="AX80" i="1" a="1"/>
  <c r="BE72" i="1" a="1"/>
  <c r="AX63" i="1" a="1"/>
  <c r="AJ60" i="1" a="1"/>
  <c r="T57" i="1" a="1"/>
  <c r="AX51" i="1" a="1"/>
  <c r="AC51" i="1" a="1"/>
  <c r="AQ47" i="1" a="1"/>
  <c r="T47" i="1" a="1"/>
  <c r="BE43" i="1" a="1"/>
  <c r="AJ43" i="1" a="1"/>
  <c r="AX39" i="1" a="1"/>
  <c r="AC39" i="1" a="1"/>
  <c r="AQ35" i="1" a="1"/>
  <c r="T35" i="1" a="1"/>
  <c r="BE31" i="1" a="1"/>
  <c r="AJ31" i="1" a="1"/>
  <c r="AX27" i="1" a="1"/>
  <c r="AC27" i="1" a="1"/>
  <c r="AQ23" i="1" a="1"/>
  <c r="T23" i="1" a="1"/>
  <c r="BE19" i="1" a="1"/>
  <c r="AJ19" i="1" a="1"/>
  <c r="AX15" i="1" a="1"/>
  <c r="AC15" i="1" a="1"/>
  <c r="AQ11" i="1" a="1"/>
  <c r="T11" i="1" a="1"/>
  <c r="BE7" i="1" a="1"/>
  <c r="AJ7" i="1" a="1"/>
  <c r="AC127" i="1" a="1"/>
  <c r="T124" i="1" a="1"/>
  <c r="AC109" i="1" a="1"/>
  <c r="AQ96" i="1" a="1"/>
  <c r="AQ92" i="1" a="1"/>
  <c r="BE90" i="1" a="1"/>
  <c r="T81" i="1" a="1"/>
  <c r="AQ74" i="1" a="1"/>
  <c r="AQ71" i="1" a="1"/>
  <c r="AJ66" i="1" a="1"/>
  <c r="AX64" i="1" a="1"/>
  <c r="AQ62" i="1" a="1"/>
  <c r="AX61" i="1" a="1"/>
  <c r="T59" i="1" a="1"/>
  <c r="T55" i="1" a="1"/>
  <c r="AX52" i="1" a="1"/>
  <c r="AC52" i="1" a="1"/>
  <c r="AQ48" i="1" a="1"/>
  <c r="T48" i="1" a="1"/>
  <c r="BE44" i="1" a="1"/>
  <c r="AJ44" i="1" a="1"/>
  <c r="AX40" i="1" a="1"/>
  <c r="AC40" i="1" a="1"/>
  <c r="AQ36" i="1" a="1"/>
  <c r="T36" i="1" a="1"/>
  <c r="BE32" i="1" a="1"/>
  <c r="AJ32" i="1" a="1"/>
  <c r="AX28" i="1" a="1"/>
  <c r="AC28" i="1" a="1"/>
  <c r="AQ24" i="1" a="1"/>
  <c r="T24" i="1" a="1"/>
  <c r="BE20" i="1" a="1"/>
  <c r="AJ20" i="1" a="1"/>
  <c r="AX16" i="1" a="1"/>
  <c r="AC16" i="1" a="1"/>
  <c r="AQ12" i="1" a="1"/>
  <c r="T12" i="1" a="1"/>
  <c r="BE8" i="1" a="1"/>
  <c r="AJ8" i="1" a="1"/>
  <c r="AX4" i="1" a="1"/>
  <c r="AC4" i="1" a="1"/>
  <c r="AJ98" i="1" a="1"/>
  <c r="AC97" i="1" a="1"/>
  <c r="AX91" i="1" a="1"/>
  <c r="AX72" i="1" a="1"/>
  <c r="AJ70" i="1" a="1"/>
  <c r="BE65" i="1" a="1"/>
  <c r="T61" i="1" a="1"/>
  <c r="BE60" i="1" a="1"/>
  <c r="AC58" i="1" a="1"/>
  <c r="AQ57" i="1" a="1"/>
  <c r="AC56" i="1" a="1"/>
  <c r="AJ54" i="1" a="1"/>
  <c r="AX53" i="1" a="1"/>
  <c r="AC53" i="1" a="1"/>
  <c r="AQ49" i="1" a="1"/>
  <c r="T49" i="1" a="1"/>
  <c r="BE45" i="1" a="1"/>
  <c r="AJ45" i="1" a="1"/>
  <c r="AX41" i="1" a="1"/>
  <c r="AC41" i="1" a="1"/>
  <c r="AQ37" i="1" a="1"/>
  <c r="T37" i="1" a="1"/>
  <c r="BE33" i="1" a="1"/>
  <c r="AJ33" i="1" a="1"/>
  <c r="AX29" i="1" a="1"/>
  <c r="AC29" i="1" a="1"/>
  <c r="AQ25" i="1" a="1"/>
  <c r="T25" i="1" a="1"/>
  <c r="BE21" i="1" a="1"/>
  <c r="AJ21" i="1" a="1"/>
  <c r="AX17" i="1" a="1"/>
  <c r="AC17" i="1" a="1"/>
  <c r="AQ13" i="1" a="1"/>
  <c r="T13" i="1" a="1"/>
  <c r="BE9" i="1" a="1"/>
  <c r="AJ9" i="1" a="1"/>
  <c r="AX5" i="1" a="1"/>
  <c r="AC5" i="1" a="1"/>
  <c r="T125" i="1" a="1"/>
  <c r="AQ112" i="1" a="1"/>
  <c r="AX110" i="1" a="1"/>
  <c r="T96" i="1" a="1"/>
  <c r="AC89" i="1" a="1"/>
  <c r="AJ76" i="1" a="1"/>
  <c r="AC69" i="1" a="1"/>
  <c r="AJ62" i="1" a="1"/>
  <c r="AQ59" i="1" a="1"/>
  <c r="AQ55" i="1" a="1"/>
  <c r="AQ50" i="1" a="1"/>
  <c r="T50" i="1" a="1"/>
  <c r="BE46" i="1" a="1"/>
  <c r="AJ46" i="1" a="1"/>
  <c r="AX42" i="1" a="1"/>
  <c r="AC42" i="1" a="1"/>
  <c r="AQ38" i="1" a="1"/>
  <c r="T38" i="1" a="1"/>
  <c r="BE34" i="1" a="1"/>
  <c r="AJ34" i="1" a="1"/>
  <c r="AX30" i="1" a="1"/>
  <c r="AC30" i="1" a="1"/>
  <c r="AQ26" i="1" a="1"/>
  <c r="T26" i="1" a="1"/>
  <c r="AJ147" i="1" a="1"/>
  <c r="AJ140" i="1" a="1"/>
  <c r="AJ117" i="1" a="1"/>
  <c r="AX106" i="1" a="1"/>
  <c r="AQ101" i="1" a="1"/>
  <c r="AC80" i="1" a="1"/>
  <c r="T69" i="1" a="1"/>
  <c r="AX68" i="1" a="1"/>
  <c r="AC66" i="1" a="1"/>
  <c r="BE88" i="1" a="1"/>
  <c r="AJ59" i="1" a="1"/>
  <c r="AX55" i="1" a="1"/>
  <c r="BE51" i="1" a="1"/>
  <c r="T51" i="1" a="1"/>
  <c r="BE48" i="1" a="1"/>
  <c r="AC48" i="1" a="1"/>
  <c r="AQ42" i="1" a="1"/>
  <c r="AJ39" i="1" a="1"/>
  <c r="AJ36" i="1" a="1"/>
  <c r="BE30" i="1" a="1"/>
  <c r="T30" i="1" a="1"/>
  <c r="AQ27" i="1" a="1"/>
  <c r="AX24" i="1" a="1"/>
  <c r="T22" i="1" a="1"/>
  <c r="AQ19" i="1" a="1"/>
  <c r="BE18" i="1" a="1"/>
  <c r="T16" i="1" a="1"/>
  <c r="AJ15" i="1" a="1"/>
  <c r="AQ14" i="1" a="1"/>
  <c r="BE12" i="1" a="1"/>
  <c r="AQ10" i="1" a="1"/>
  <c r="T6" i="1" a="1"/>
  <c r="AJ65" i="1" a="1"/>
  <c r="AQ56" i="1" a="1"/>
  <c r="BE50" i="1" a="1"/>
  <c r="AC50" i="1" a="1"/>
  <c r="BE49" i="1" a="1"/>
  <c r="AC49" i="1" a="1"/>
  <c r="AC43" i="1" a="1"/>
  <c r="AJ38" i="1" a="1"/>
  <c r="AJ37" i="1" a="1"/>
  <c r="AQ31" i="1" a="1"/>
  <c r="AX26" i="1" a="1"/>
  <c r="AX25" i="1" a="1"/>
  <c r="AX21" i="1" a="1"/>
  <c r="AC20" i="1" a="1"/>
  <c r="AX18" i="1" a="1"/>
  <c r="AJ91" i="1" a="1"/>
  <c r="AJ78" i="1" a="1"/>
  <c r="AX58" i="1" a="1"/>
  <c r="AX57" i="1" a="1"/>
  <c r="AQ52" i="1" a="1"/>
  <c r="AX46" i="1" a="1"/>
  <c r="T46" i="1" a="1"/>
  <c r="AX45" i="1" a="1"/>
  <c r="T45" i="1" a="1"/>
  <c r="BE40" i="1" a="1"/>
  <c r="T40" i="1" a="1"/>
  <c r="AC34" i="1" a="1"/>
  <c r="AC33" i="1" a="1"/>
  <c r="AJ28" i="1" a="1"/>
  <c r="T21" i="1" a="1"/>
  <c r="T18" i="1" a="1"/>
  <c r="AJ17" i="1" a="1"/>
  <c r="AX13" i="1" a="1"/>
  <c r="BE11" i="1" a="1"/>
  <c r="AJ67" i="1" a="1"/>
  <c r="T66" i="1" a="1"/>
  <c r="AJ53" i="1" a="1"/>
  <c r="AX47" i="1" a="1"/>
  <c r="AX44" i="1" a="1"/>
  <c r="T44" i="1" a="1"/>
  <c r="AQ41" i="1" a="1"/>
  <c r="BE35" i="1" a="1"/>
  <c r="AC35" i="1" a="1"/>
  <c r="AC32" i="1" a="1"/>
  <c r="BE29" i="1" a="1"/>
  <c r="T29" i="1" a="1"/>
  <c r="AJ23" i="1" a="1"/>
  <c r="AQ22" i="1" a="1"/>
  <c r="AQ16" i="1" a="1"/>
  <c r="BE15" i="1" a="1"/>
  <c r="AC11" i="1" a="1"/>
  <c r="T89" i="1" a="1"/>
  <c r="AC60" i="1" a="1"/>
  <c r="AC59" i="1" a="1"/>
  <c r="AJ55" i="1" a="1"/>
  <c r="AQ51" i="1" a="1"/>
  <c r="AX48" i="1" a="1"/>
  <c r="AJ42" i="1" a="1"/>
  <c r="BE39" i="1" a="1"/>
  <c r="T39" i="1" a="1"/>
  <c r="BE36" i="1" a="1"/>
  <c r="AC36" i="1" a="1"/>
  <c r="AQ30" i="1" a="1"/>
  <c r="AJ27" i="1" a="1"/>
  <c r="AJ24" i="1" a="1"/>
  <c r="AJ22" i="1" a="1"/>
  <c r="AX20" i="1" a="1"/>
  <c r="AJ79" i="1" a="1"/>
  <c r="BE73" i="1" a="1"/>
  <c r="AJ57" i="1" a="1"/>
  <c r="BE54" i="1" a="1"/>
  <c r="T54" i="1" a="1"/>
  <c r="AX50" i="1" a="1"/>
  <c r="AX49" i="1" a="1"/>
  <c r="AX43" i="1" a="1"/>
  <c r="T43" i="1" a="1"/>
  <c r="BE38" i="1" a="1"/>
  <c r="AC38" i="1" a="1"/>
  <c r="BE37" i="1" a="1"/>
  <c r="AC37" i="1" a="1"/>
  <c r="AC31" i="1" a="1"/>
  <c r="AJ26" i="1" a="1"/>
  <c r="AJ25" i="1" a="1"/>
  <c r="AQ21" i="1" a="1"/>
  <c r="T20" i="1" a="1"/>
  <c r="AC19" i="1" a="1"/>
  <c r="AQ18" i="1" a="1"/>
  <c r="BE17" i="1" a="1"/>
  <c r="AX111" i="1" a="1"/>
  <c r="T102" i="1" a="1"/>
  <c r="T76" i="1" a="1"/>
  <c r="AQ68" i="1" a="1"/>
  <c r="AQ58" i="1" a="1"/>
  <c r="AC55" i="1" a="1"/>
  <c r="AJ52" i="1" a="1"/>
  <c r="AQ46" i="1" a="1"/>
  <c r="AQ45" i="1" a="1"/>
  <c r="AQ40" i="1" a="1"/>
  <c r="AX34" i="1" a="1"/>
  <c r="T34" i="1" a="1"/>
  <c r="AX33" i="1" a="1"/>
  <c r="T33" i="1" a="1"/>
  <c r="BE63" i="1" a="1"/>
  <c r="BE59" i="1" a="1"/>
  <c r="T56" i="1" a="1"/>
  <c r="T53" i="1" a="1"/>
  <c r="AJ47" i="1" a="1"/>
  <c r="AQ44" i="1" a="1"/>
  <c r="AJ41" i="1" a="1"/>
  <c r="AX35" i="1" a="1"/>
  <c r="AX32" i="1" a="1"/>
  <c r="T32" i="1" a="1"/>
  <c r="AQ29" i="1" a="1"/>
  <c r="BE23" i="1" a="1"/>
  <c r="AC23" i="1" a="1"/>
  <c r="BE22" i="1" a="1"/>
  <c r="T17" i="1" a="1"/>
  <c r="AJ16" i="1" a="1"/>
  <c r="BE14" i="1" a="1"/>
  <c r="AJ13" i="1" a="1"/>
  <c r="AC9" i="1" a="1"/>
  <c r="T5" i="1" a="1"/>
  <c r="AC3" i="1" a="1"/>
  <c r="BE87" i="1" a="1"/>
  <c r="BE69" i="1" a="1"/>
  <c r="AJ63" i="1" a="1"/>
  <c r="BE61" i="1" a="1"/>
  <c r="AC57" i="1" a="1"/>
  <c r="BE53" i="1" a="1"/>
  <c r="AJ51" i="1" a="1"/>
  <c r="AJ48" i="1" a="1"/>
  <c r="BE42" i="1" a="1"/>
  <c r="T42" i="1" a="1"/>
  <c r="AQ39" i="1" a="1"/>
  <c r="AX36" i="1" a="1"/>
  <c r="AJ30" i="1" a="1"/>
  <c r="BE27" i="1" a="1"/>
  <c r="T27" i="1" a="1"/>
  <c r="BE24" i="1" a="1"/>
  <c r="AC24" i="1" a="1"/>
  <c r="AC22" i="1" a="1"/>
  <c r="AQ20" i="1" a="1"/>
  <c r="AX19" i="1" a="1"/>
  <c r="AQ15" i="1" a="1"/>
  <c r="AC14" i="1" a="1"/>
  <c r="AX10" i="1" a="1"/>
  <c r="AC6" i="1" a="1"/>
  <c r="AJ4" i="1" a="1"/>
  <c r="AC74" i="1" a="1"/>
  <c r="AQ69" i="1" a="1"/>
  <c r="AQ61" i="1" a="1"/>
  <c r="AX56" i="1" a="1"/>
  <c r="AJ50" i="1" a="1"/>
  <c r="AJ49" i="1" a="1"/>
  <c r="AQ43" i="1" a="1"/>
  <c r="AX38" i="1" a="1"/>
  <c r="AX37" i="1" a="1"/>
  <c r="AX31" i="1" a="1"/>
  <c r="T31" i="1" a="1"/>
  <c r="BE26" i="1" a="1"/>
  <c r="AC26" i="1" a="1"/>
  <c r="BE25" i="1" a="1"/>
  <c r="AC25" i="1" a="1"/>
  <c r="T19" i="1" a="1"/>
  <c r="AJ18" i="1" a="1"/>
  <c r="T14" i="1" a="1"/>
  <c r="AJ12" i="1" a="1"/>
  <c r="T10" i="1" a="1"/>
  <c r="AQ7" i="1" a="1"/>
  <c r="BE6" i="1" a="1"/>
  <c r="AQ5" i="1" a="1"/>
  <c r="AX3" i="1" a="1"/>
  <c r="T3" i="1" a="1"/>
  <c r="AJ2" i="1" a="1"/>
  <c r="T70" i="1" a="1"/>
  <c r="AX60" i="1" a="1"/>
  <c r="BE57" i="1" a="1"/>
  <c r="AX23" i="1" a="1"/>
  <c r="AC21" i="1" a="1"/>
  <c r="T9" i="1" a="1"/>
  <c r="BE3" i="1" a="1"/>
  <c r="AQ2" i="1" a="1"/>
  <c r="BE77" i="1" a="1"/>
  <c r="AQ33" i="1" a="1"/>
  <c r="AQ8" i="1" a="1"/>
  <c r="AC7" i="1" a="1"/>
  <c r="BE28" i="1" a="1"/>
  <c r="AJ10" i="1" a="1"/>
  <c r="BE5" i="1" a="1"/>
  <c r="AJ112" i="1" a="1"/>
  <c r="AQ54" i="1" a="1"/>
  <c r="AQ28" i="1" a="1"/>
  <c r="AX12" i="1" a="1"/>
  <c r="AX9" i="1" a="1"/>
  <c r="AC8" i="1" a="1"/>
  <c r="AX6" i="1" a="1"/>
  <c r="AQ3" i="1" a="1"/>
  <c r="T58" i="1" a="1"/>
  <c r="AC44" i="1" a="1"/>
  <c r="AC13" i="1" a="1"/>
  <c r="AC10" i="1" a="1"/>
  <c r="AQ4" i="1" a="1"/>
  <c r="AC2" i="1" a="1"/>
  <c r="AC45" i="1" a="1"/>
  <c r="AJ40" i="1" a="1"/>
  <c r="AQ34" i="1" a="1"/>
  <c r="T28" i="1" a="1"/>
  <c r="T7" i="1" a="1"/>
  <c r="BE129" i="1" a="1"/>
  <c r="BE55" i="1" a="1"/>
  <c r="BE41" i="1" a="1"/>
  <c r="AJ29" i="1" a="1"/>
  <c r="AQ9" i="1" a="1"/>
  <c r="T8" i="1" a="1"/>
  <c r="AQ6" i="1" a="1"/>
  <c r="AJ3" i="1" a="1"/>
  <c r="BE52" i="1" a="1"/>
  <c r="AC46" i="1" a="1"/>
  <c r="BE2" i="1" a="1"/>
  <c r="T2" i="1" a="1"/>
  <c r="AJ35" i="1" a="1"/>
  <c r="AJ6" i="1" a="1"/>
  <c r="AC63" i="1" a="1"/>
  <c r="AQ53" i="1" a="1"/>
  <c r="AX22" i="1" a="1"/>
  <c r="BE4" i="1" a="1"/>
  <c r="AX65" i="1" a="1"/>
  <c r="AC62" i="1" a="1"/>
  <c r="BE47" i="1" a="1"/>
  <c r="T41" i="1" a="1"/>
  <c r="AQ17" i="1" a="1"/>
  <c r="BE16" i="1" a="1"/>
  <c r="T15" i="1" a="1"/>
  <c r="AX14" i="1" a="1"/>
  <c r="AC12" i="1" a="1"/>
  <c r="AX11" i="1" a="1"/>
  <c r="AX7" i="1" a="1"/>
  <c r="AJ5" i="1" a="1"/>
  <c r="AJ14" i="1" a="1"/>
  <c r="AX2" i="1" a="1"/>
  <c r="AC18" i="1" a="1"/>
  <c r="T52" i="1" a="1"/>
  <c r="BE13" i="1" a="1"/>
  <c r="BE10" i="1" a="1"/>
  <c r="AX8" i="1" a="1"/>
  <c r="AC47" i="1" a="1"/>
  <c r="AQ32" i="1" a="1"/>
  <c r="AJ11" i="1" a="1"/>
  <c r="T4" i="1" a="1"/>
  <c r="T4" i="1" l="1"/>
  <c r="AJ11" i="1"/>
  <c r="AQ32" i="1"/>
  <c r="AC47" i="1"/>
  <c r="AX8" i="1"/>
  <c r="BE10" i="1"/>
  <c r="BE13" i="1"/>
  <c r="T52" i="1"/>
  <c r="AC18" i="1"/>
  <c r="AX2" i="1"/>
  <c r="AJ14" i="1"/>
  <c r="AJ5" i="1"/>
  <c r="AX7" i="1"/>
  <c r="AX11" i="1"/>
  <c r="AC12" i="1"/>
  <c r="AX14" i="1"/>
  <c r="T15" i="1"/>
  <c r="BE16" i="1"/>
  <c r="AQ17" i="1"/>
  <c r="T41" i="1"/>
  <c r="BE47" i="1"/>
  <c r="AC62" i="1"/>
  <c r="AX65" i="1"/>
  <c r="BE4" i="1"/>
  <c r="AX22" i="1"/>
  <c r="AQ53" i="1"/>
  <c r="AC63" i="1"/>
  <c r="AJ6" i="1"/>
  <c r="AJ35" i="1"/>
  <c r="T2" i="1"/>
  <c r="BE2" i="1"/>
  <c r="AC46" i="1"/>
  <c r="BE52" i="1"/>
  <c r="AJ3" i="1"/>
  <c r="AQ6" i="1"/>
  <c r="T8" i="1"/>
  <c r="AQ9" i="1"/>
  <c r="AJ29" i="1"/>
  <c r="BE41" i="1"/>
  <c r="BE55" i="1"/>
  <c r="BE129" i="1"/>
  <c r="T7" i="1"/>
  <c r="T28" i="1"/>
  <c r="AQ34" i="1"/>
  <c r="AJ40" i="1"/>
  <c r="AC45" i="1"/>
  <c r="AC2" i="1"/>
  <c r="AQ4" i="1"/>
  <c r="AC10" i="1"/>
  <c r="AC13" i="1"/>
  <c r="AC44" i="1"/>
  <c r="T58" i="1"/>
  <c r="AQ3" i="1"/>
  <c r="AX6" i="1"/>
  <c r="AC8" i="1"/>
  <c r="AX9" i="1"/>
  <c r="AX12" i="1"/>
  <c r="AQ28" i="1"/>
  <c r="AQ54" i="1"/>
  <c r="AJ112" i="1"/>
  <c r="BE5" i="1"/>
  <c r="AJ10" i="1"/>
  <c r="BE28" i="1"/>
  <c r="AC7" i="1"/>
  <c r="AQ8" i="1"/>
  <c r="AQ33" i="1"/>
  <c r="BE77" i="1"/>
  <c r="AQ2" i="1"/>
  <c r="BE3" i="1"/>
  <c r="T9" i="1"/>
  <c r="AC21" i="1"/>
  <c r="AX23" i="1"/>
  <c r="BE57" i="1"/>
  <c r="AX60" i="1"/>
  <c r="T70" i="1"/>
  <c r="AJ2" i="1"/>
  <c r="T3" i="1"/>
  <c r="AX3" i="1"/>
  <c r="AQ5" i="1"/>
  <c r="BE6" i="1"/>
  <c r="AQ7" i="1"/>
  <c r="T10" i="1"/>
  <c r="AJ12" i="1"/>
  <c r="T14" i="1"/>
  <c r="AJ18" i="1"/>
  <c r="T19" i="1"/>
  <c r="AC25" i="1"/>
  <c r="BE25" i="1"/>
  <c r="AC26" i="1"/>
  <c r="BE26" i="1"/>
  <c r="T31" i="1"/>
  <c r="AX31" i="1"/>
  <c r="AX37" i="1"/>
  <c r="AX38" i="1"/>
  <c r="AQ43" i="1"/>
  <c r="AJ49" i="1"/>
  <c r="AJ50" i="1"/>
  <c r="AX56" i="1"/>
  <c r="AQ61" i="1"/>
  <c r="AQ69" i="1"/>
  <c r="AC74" i="1"/>
  <c r="AJ4" i="1"/>
  <c r="AC6" i="1"/>
  <c r="AX10" i="1"/>
  <c r="AC14" i="1"/>
  <c r="AQ15" i="1"/>
  <c r="AX19" i="1"/>
  <c r="AQ20" i="1"/>
  <c r="AC22" i="1"/>
  <c r="AC24" i="1"/>
  <c r="BE24" i="1"/>
  <c r="T27" i="1"/>
  <c r="BE27" i="1"/>
  <c r="AJ30" i="1"/>
  <c r="AX36" i="1"/>
  <c r="AQ39" i="1"/>
  <c r="T42" i="1"/>
  <c r="BE42" i="1"/>
  <c r="AJ48" i="1"/>
  <c r="AJ51" i="1"/>
  <c r="BE53" i="1"/>
  <c r="AC57" i="1"/>
  <c r="BE61" i="1"/>
  <c r="AJ63" i="1"/>
  <c r="BE69" i="1"/>
  <c r="BE87" i="1"/>
  <c r="AC3" i="1"/>
  <c r="T5" i="1"/>
  <c r="AC9" i="1"/>
  <c r="AJ13" i="1"/>
  <c r="BE14" i="1"/>
  <c r="AJ16" i="1"/>
  <c r="T17" i="1"/>
  <c r="BE22" i="1"/>
  <c r="AC23" i="1"/>
  <c r="BE23" i="1"/>
  <c r="AQ29" i="1"/>
  <c r="T32" i="1"/>
  <c r="AX32" i="1"/>
  <c r="AX35" i="1"/>
  <c r="AJ41" i="1"/>
  <c r="AQ44" i="1"/>
  <c r="AJ47" i="1"/>
  <c r="T53" i="1"/>
  <c r="T56" i="1"/>
  <c r="BE59" i="1"/>
  <c r="BE63" i="1"/>
  <c r="T33" i="1"/>
  <c r="AX33" i="1"/>
  <c r="T34" i="1"/>
  <c r="AX34" i="1"/>
  <c r="AQ40" i="1"/>
  <c r="AQ45" i="1"/>
  <c r="AQ46" i="1"/>
  <c r="AJ52" i="1"/>
  <c r="AC55" i="1"/>
  <c r="AQ58" i="1"/>
  <c r="AQ68" i="1"/>
  <c r="T76" i="1"/>
  <c r="T102" i="1"/>
  <c r="AX111" i="1"/>
  <c r="BE17" i="1"/>
  <c r="AQ18" i="1"/>
  <c r="AC19" i="1"/>
  <c r="T20" i="1"/>
  <c r="AQ21" i="1"/>
  <c r="AJ25" i="1"/>
  <c r="AJ26" i="1"/>
  <c r="AC31" i="1"/>
  <c r="AC37" i="1"/>
  <c r="BE37" i="1"/>
  <c r="AC38" i="1"/>
  <c r="BE38" i="1"/>
  <c r="T43" i="1"/>
  <c r="AX43" i="1"/>
  <c r="AX49" i="1"/>
  <c r="AX50" i="1"/>
  <c r="T54" i="1"/>
  <c r="BE54" i="1"/>
  <c r="AJ57" i="1"/>
  <c r="BE73" i="1"/>
  <c r="AJ79" i="1"/>
  <c r="AX20" i="1"/>
  <c r="AJ22" i="1"/>
  <c r="AJ24" i="1"/>
  <c r="AJ27" i="1"/>
  <c r="AQ30" i="1"/>
  <c r="AC36" i="1"/>
  <c r="BE36" i="1"/>
  <c r="T39" i="1"/>
  <c r="BE39" i="1"/>
  <c r="AJ42" i="1"/>
  <c r="AX48" i="1"/>
  <c r="AQ51" i="1"/>
  <c r="AJ55" i="1"/>
  <c r="AC59" i="1"/>
  <c r="AC60" i="1"/>
  <c r="T89" i="1"/>
  <c r="AC11" i="1"/>
  <c r="BE15" i="1"/>
  <c r="AQ16" i="1"/>
  <c r="AQ22" i="1"/>
  <c r="AJ23" i="1"/>
  <c r="T29" i="1"/>
  <c r="BE29" i="1"/>
  <c r="AC32" i="1"/>
  <c r="AC35" i="1"/>
  <c r="BE35" i="1"/>
  <c r="AQ41" i="1"/>
  <c r="T44" i="1"/>
  <c r="AX44" i="1"/>
  <c r="AX47" i="1"/>
  <c r="AJ53" i="1"/>
  <c r="T66" i="1"/>
  <c r="AJ67" i="1"/>
  <c r="BE11" i="1"/>
  <c r="AX13" i="1"/>
  <c r="AJ17" i="1"/>
  <c r="T18" i="1"/>
  <c r="T21" i="1"/>
  <c r="AJ28" i="1"/>
  <c r="AC33" i="1"/>
  <c r="AC34" i="1"/>
  <c r="T40" i="1"/>
  <c r="BE40" i="1"/>
  <c r="T45" i="1"/>
  <c r="AX45" i="1"/>
  <c r="T46" i="1"/>
  <c r="AX46" i="1"/>
  <c r="AQ52" i="1"/>
  <c r="AX57" i="1"/>
  <c r="AX58" i="1"/>
  <c r="AJ78" i="1"/>
  <c r="AJ91" i="1"/>
  <c r="AX18" i="1"/>
  <c r="AC20" i="1"/>
  <c r="AX21" i="1"/>
  <c r="AX25" i="1"/>
  <c r="AX26" i="1"/>
  <c r="AQ31" i="1"/>
  <c r="AJ37" i="1"/>
  <c r="AJ38" i="1"/>
  <c r="AC43" i="1"/>
  <c r="AC49" i="1"/>
  <c r="BE49" i="1"/>
  <c r="AC50" i="1"/>
  <c r="BE50" i="1"/>
  <c r="AQ56" i="1"/>
  <c r="AJ65" i="1"/>
  <c r="T6" i="1"/>
  <c r="AQ10" i="1"/>
  <c r="BE12" i="1"/>
  <c r="AQ14" i="1"/>
  <c r="AJ15" i="1"/>
  <c r="T16" i="1"/>
  <c r="BE18" i="1"/>
  <c r="AQ19" i="1"/>
  <c r="T22" i="1"/>
  <c r="AX24" i="1"/>
  <c r="AQ27" i="1"/>
  <c r="T30" i="1"/>
  <c r="BE30" i="1"/>
  <c r="AJ36" i="1"/>
  <c r="AJ39" i="1"/>
  <c r="AQ42" i="1"/>
  <c r="AC48" i="1"/>
  <c r="BE48" i="1"/>
  <c r="T51" i="1"/>
  <c r="BE51" i="1"/>
  <c r="AX55" i="1"/>
  <c r="AJ59" i="1"/>
  <c r="BE88" i="1"/>
  <c r="AC66" i="1"/>
  <c r="AX68" i="1"/>
  <c r="T69" i="1"/>
  <c r="AC80" i="1"/>
  <c r="AQ101" i="1"/>
  <c r="AX106" i="1"/>
  <c r="AJ117" i="1"/>
  <c r="AJ140" i="1"/>
  <c r="AJ147" i="1"/>
  <c r="T26" i="1"/>
  <c r="AQ26" i="1"/>
  <c r="AC30" i="1"/>
  <c r="AX30" i="1"/>
  <c r="AJ34" i="1"/>
  <c r="BE34" i="1"/>
  <c r="T38" i="1"/>
  <c r="AQ38" i="1"/>
  <c r="AC42" i="1"/>
  <c r="AX42" i="1"/>
  <c r="AJ46" i="1"/>
  <c r="BE46" i="1"/>
  <c r="T50" i="1"/>
  <c r="AQ50" i="1"/>
  <c r="AQ55" i="1"/>
  <c r="AQ59" i="1"/>
  <c r="AJ62" i="1"/>
  <c r="AC69" i="1"/>
  <c r="AJ76" i="1"/>
  <c r="AC89" i="1"/>
  <c r="T96" i="1"/>
  <c r="AX110" i="1"/>
  <c r="AQ112" i="1"/>
  <c r="T125" i="1"/>
  <c r="AC5" i="1"/>
  <c r="AX5" i="1"/>
  <c r="AJ9" i="1"/>
  <c r="BE9" i="1"/>
  <c r="T13" i="1"/>
  <c r="AQ13" i="1"/>
  <c r="AC17" i="1"/>
  <c r="AX17" i="1"/>
  <c r="AJ21" i="1"/>
  <c r="BE21" i="1"/>
  <c r="T25" i="1"/>
  <c r="AQ25" i="1"/>
  <c r="AC29" i="1"/>
  <c r="AX29" i="1"/>
  <c r="AJ33" i="1"/>
  <c r="BE33" i="1"/>
  <c r="T37" i="1"/>
  <c r="AQ37" i="1"/>
  <c r="AC41" i="1"/>
  <c r="AX41" i="1"/>
  <c r="AJ45" i="1"/>
  <c r="BE45" i="1"/>
  <c r="T49" i="1"/>
  <c r="AQ49" i="1"/>
  <c r="AC53" i="1"/>
  <c r="AX53" i="1"/>
  <c r="AJ54" i="1"/>
  <c r="AC56" i="1"/>
  <c r="AQ57" i="1"/>
  <c r="AC58" i="1"/>
  <c r="BE60" i="1"/>
  <c r="T61" i="1"/>
  <c r="BE65" i="1"/>
  <c r="AJ70" i="1"/>
  <c r="AX72" i="1"/>
  <c r="AX91" i="1"/>
  <c r="AC97" i="1"/>
  <c r="AJ98" i="1"/>
  <c r="AC4" i="1"/>
  <c r="AX4" i="1"/>
  <c r="AJ8" i="1"/>
  <c r="BE8" i="1"/>
  <c r="T12" i="1"/>
  <c r="AQ12" i="1"/>
  <c r="AC16" i="1"/>
  <c r="AX16" i="1"/>
  <c r="AJ20" i="1"/>
  <c r="BE20" i="1"/>
  <c r="T24" i="1"/>
  <c r="AQ24" i="1"/>
  <c r="AC28" i="1"/>
  <c r="AX28" i="1"/>
  <c r="AJ32" i="1"/>
  <c r="BE32" i="1"/>
  <c r="T36" i="1"/>
  <c r="AQ36" i="1"/>
  <c r="AC40" i="1"/>
  <c r="AX40" i="1"/>
  <c r="AJ44" i="1"/>
  <c r="BE44" i="1"/>
  <c r="T48" i="1"/>
  <c r="AQ48" i="1"/>
  <c r="AC52" i="1"/>
  <c r="AX52" i="1"/>
  <c r="T55" i="1"/>
  <c r="T59" i="1"/>
  <c r="AX61" i="1"/>
  <c r="AQ62" i="1"/>
  <c r="AX64" i="1"/>
  <c r="AJ66" i="1"/>
  <c r="AQ71" i="1"/>
  <c r="AQ74" i="1"/>
  <c r="T81" i="1"/>
  <c r="BE90" i="1"/>
  <c r="AQ92" i="1"/>
  <c r="AQ96" i="1"/>
  <c r="AC109" i="1"/>
  <c r="T124" i="1"/>
  <c r="AC127" i="1"/>
  <c r="AJ7" i="1"/>
  <c r="BE7" i="1"/>
  <c r="T11" i="1"/>
  <c r="AQ11" i="1"/>
  <c r="AC15" i="1"/>
  <c r="AX15" i="1"/>
  <c r="AJ19" i="1"/>
  <c r="BE19" i="1"/>
  <c r="T23" i="1"/>
  <c r="AQ23" i="1"/>
  <c r="AC27" i="1"/>
  <c r="AX27" i="1"/>
  <c r="AJ31" i="1"/>
  <c r="BE31" i="1"/>
  <c r="T35" i="1"/>
  <c r="AQ35" i="1"/>
  <c r="AC39" i="1"/>
  <c r="AX39" i="1"/>
  <c r="AJ43" i="1"/>
  <c r="BE43" i="1"/>
  <c r="T47" i="1"/>
  <c r="AQ47" i="1"/>
  <c r="AC51" i="1"/>
  <c r="AX51" i="1"/>
  <c r="T57" i="1"/>
  <c r="AJ60" i="1"/>
  <c r="AX63" i="1"/>
  <c r="BE72" i="1"/>
  <c r="AX80" i="1"/>
  <c r="BE93" i="1"/>
  <c r="AQ131" i="1"/>
  <c r="BE134" i="1"/>
  <c r="AQ142" i="1"/>
  <c r="AX59" i="1"/>
  <c r="AC61" i="1"/>
  <c r="T72" i="1"/>
  <c r="AJ73" i="1"/>
  <c r="AX83" i="1"/>
  <c r="AQ100" i="1"/>
  <c r="AJ123" i="1"/>
  <c r="AX124" i="1"/>
  <c r="AX62" i="1"/>
  <c r="T63" i="1"/>
  <c r="AC68" i="1"/>
  <c r="AX70" i="1"/>
  <c r="BE108" i="1"/>
  <c r="AQ109" i="1"/>
  <c r="T78" i="1"/>
  <c r="AJ81" i="1"/>
  <c r="AJ84" i="1"/>
  <c r="AQ86" i="1"/>
  <c r="AC138" i="1"/>
  <c r="BE62" i="1"/>
  <c r="AC64" i="1"/>
  <c r="BE70" i="1"/>
  <c r="BE71" i="1"/>
  <c r="AQ104" i="1"/>
  <c r="BE121" i="1"/>
  <c r="AQ129" i="1"/>
  <c r="BE141" i="1"/>
  <c r="AJ61" i="1"/>
  <c r="BE66" i="1"/>
  <c r="AC67" i="1"/>
  <c r="T71" i="1"/>
  <c r="AX73" i="1"/>
  <c r="BE81" i="1"/>
  <c r="T82" i="1"/>
  <c r="BE86" i="1"/>
  <c r="AQ87" i="1"/>
  <c r="BE94" i="1"/>
  <c r="AJ120" i="1"/>
  <c r="AC54" i="1"/>
  <c r="AX54" i="1"/>
  <c r="AJ58" i="1"/>
  <c r="BE58" i="1"/>
  <c r="T62" i="1"/>
  <c r="AQ63" i="1"/>
  <c r="AC65" i="1"/>
  <c r="T73" i="1"/>
  <c r="AX74" i="1"/>
  <c r="BE76" i="1"/>
  <c r="AQ81" i="1"/>
  <c r="AQ95" i="1"/>
  <c r="BE96" i="1"/>
  <c r="BE101" i="1"/>
  <c r="AC102" i="1"/>
  <c r="AQ103" i="1"/>
  <c r="T104" i="1"/>
  <c r="AC132" i="1"/>
  <c r="AC77" i="1"/>
  <c r="AC85" i="1"/>
  <c r="T88" i="1"/>
  <c r="T97" i="1"/>
  <c r="AC104" i="1"/>
  <c r="AX105" i="1"/>
  <c r="AQ108" i="1"/>
  <c r="T110" i="1"/>
  <c r="AJ56" i="1"/>
  <c r="BE56" i="1"/>
  <c r="T60" i="1"/>
  <c r="AQ60" i="1"/>
  <c r="T68" i="1"/>
  <c r="AQ70" i="1"/>
  <c r="AC72" i="1"/>
  <c r="AC73" i="1"/>
  <c r="T74" i="1"/>
  <c r="BE74" i="1"/>
  <c r="AC75" i="1"/>
  <c r="BE82" i="1"/>
  <c r="BE84" i="1"/>
  <c r="AC88" i="1"/>
  <c r="AJ90" i="1"/>
  <c r="AC91" i="1"/>
  <c r="BE92" i="1"/>
  <c r="T107" i="1"/>
  <c r="AX108" i="1"/>
  <c r="T109" i="1"/>
  <c r="AJ111" i="1"/>
  <c r="T112" i="1"/>
  <c r="AJ116" i="1"/>
  <c r="T130" i="1"/>
  <c r="BE132" i="1"/>
  <c r="AJ68" i="1"/>
  <c r="AJ69" i="1"/>
  <c r="AC70" i="1"/>
  <c r="AQ73" i="1"/>
  <c r="AX77" i="1"/>
  <c r="AC84" i="1"/>
  <c r="AX86" i="1"/>
  <c r="T87" i="1"/>
  <c r="AC94" i="1"/>
  <c r="AX98" i="1"/>
  <c r="AC100" i="1"/>
  <c r="BE122" i="1"/>
  <c r="AJ64" i="1"/>
  <c r="BE64" i="1"/>
  <c r="AQ66" i="1"/>
  <c r="AX67" i="1"/>
  <c r="BE68" i="1"/>
  <c r="AJ72" i="1"/>
  <c r="AQ75" i="1"/>
  <c r="AX78" i="1"/>
  <c r="AX79" i="1"/>
  <c r="AQ80" i="1"/>
  <c r="AJ82" i="1"/>
  <c r="AC83" i="1"/>
  <c r="AJ88" i="1"/>
  <c r="AC92" i="1"/>
  <c r="BE95" i="1"/>
  <c r="AC96" i="1"/>
  <c r="AX100" i="1"/>
  <c r="T108" i="1"/>
  <c r="AQ113" i="1"/>
  <c r="AJ115" i="1"/>
  <c r="T119" i="1"/>
  <c r="BE128" i="1"/>
  <c r="AX130" i="1"/>
  <c r="AC136" i="1"/>
  <c r="T137" i="1"/>
  <c r="AJ83" i="1"/>
  <c r="T86" i="1"/>
  <c r="AQ89" i="1"/>
  <c r="AX90" i="1"/>
  <c r="AQ94" i="1"/>
  <c r="AX104" i="1"/>
  <c r="AQ107" i="1"/>
  <c r="AJ110" i="1"/>
  <c r="AC118" i="1"/>
  <c r="AQ137" i="1"/>
  <c r="AJ138" i="1"/>
  <c r="T143" i="1"/>
  <c r="AJ146" i="1"/>
  <c r="T98" i="1"/>
  <c r="AJ99" i="1"/>
  <c r="AC103" i="1"/>
  <c r="AX109" i="1"/>
  <c r="AQ110" i="1"/>
  <c r="AJ126" i="1"/>
  <c r="AX127" i="1"/>
  <c r="T65" i="1"/>
  <c r="AQ65" i="1"/>
  <c r="AJ71" i="1"/>
  <c r="T75" i="1"/>
  <c r="AX75" i="1"/>
  <c r="AQ76" i="1"/>
  <c r="BE78" i="1"/>
  <c r="BE79" i="1"/>
  <c r="AQ82" i="1"/>
  <c r="AQ83" i="1"/>
  <c r="AQ88" i="1"/>
  <c r="T90" i="1"/>
  <c r="AQ93" i="1"/>
  <c r="AX97" i="1"/>
  <c r="AX99" i="1"/>
  <c r="BE100" i="1"/>
  <c r="AJ105" i="1"/>
  <c r="AX113" i="1"/>
  <c r="AX115" i="1"/>
  <c r="AC119" i="1"/>
  <c r="T122" i="1"/>
  <c r="AX136" i="1"/>
  <c r="T64" i="1"/>
  <c r="AQ64" i="1"/>
  <c r="AX66" i="1"/>
  <c r="BE67" i="1"/>
  <c r="AX69" i="1"/>
  <c r="AQ72" i="1"/>
  <c r="AJ74" i="1"/>
  <c r="AJ77" i="1"/>
  <c r="AC78" i="1"/>
  <c r="AC79" i="1"/>
  <c r="T80" i="1"/>
  <c r="BE85" i="1"/>
  <c r="AJ86" i="1"/>
  <c r="AJ87" i="1"/>
  <c r="AX94" i="1"/>
  <c r="AX102" i="1"/>
  <c r="AQ118" i="1"/>
  <c r="AC121" i="1"/>
  <c r="T67" i="1"/>
  <c r="AQ67" i="1"/>
  <c r="AC71" i="1"/>
  <c r="AX71" i="1"/>
  <c r="AJ75" i="1"/>
  <c r="BE75" i="1"/>
  <c r="T79" i="1"/>
  <c r="AQ79" i="1"/>
  <c r="T106" i="1"/>
  <c r="BE106" i="1"/>
  <c r="BE123" i="1"/>
  <c r="AC124" i="1"/>
  <c r="BE138" i="1"/>
  <c r="AQ78" i="1"/>
  <c r="AC82" i="1"/>
  <c r="AX82" i="1"/>
  <c r="BE83" i="1"/>
  <c r="AJ85" i="1"/>
  <c r="AC86" i="1"/>
  <c r="AX88" i="1"/>
  <c r="AC90" i="1"/>
  <c r="AJ92" i="1"/>
  <c r="T93" i="1"/>
  <c r="AJ94" i="1"/>
  <c r="T95" i="1"/>
  <c r="AQ97" i="1"/>
  <c r="AQ98" i="1"/>
  <c r="AJ101" i="1"/>
  <c r="BE102" i="1"/>
  <c r="BE105" i="1"/>
  <c r="AC106" i="1"/>
  <c r="AC108" i="1"/>
  <c r="AQ116" i="1"/>
  <c r="AJ122" i="1"/>
  <c r="AJ127" i="1"/>
  <c r="AJ128" i="1"/>
  <c r="T77" i="1"/>
  <c r="AQ77" i="1"/>
  <c r="AC81" i="1"/>
  <c r="AX81" i="1"/>
  <c r="AX84" i="1"/>
  <c r="BE104" i="1"/>
  <c r="AC105" i="1"/>
  <c r="AJ107" i="1"/>
  <c r="AJ108" i="1"/>
  <c r="BE112" i="1"/>
  <c r="AC120" i="1"/>
  <c r="BE126" i="1"/>
  <c r="AC76" i="1"/>
  <c r="AX76" i="1"/>
  <c r="AJ80" i="1"/>
  <c r="BE80" i="1"/>
  <c r="T83" i="1"/>
  <c r="AX85" i="1"/>
  <c r="AX89" i="1"/>
  <c r="AQ90" i="1"/>
  <c r="BE91" i="1"/>
  <c r="T92" i="1"/>
  <c r="AX92" i="1"/>
  <c r="AJ93" i="1"/>
  <c r="T94" i="1"/>
  <c r="AJ95" i="1"/>
  <c r="AJ96" i="1"/>
  <c r="BE98" i="1"/>
  <c r="AC99" i="1"/>
  <c r="BE99" i="1"/>
  <c r="T100" i="1"/>
  <c r="AQ102" i="1"/>
  <c r="AJ104" i="1"/>
  <c r="AQ106" i="1"/>
  <c r="AJ114" i="1"/>
  <c r="AC125" i="1"/>
  <c r="AQ130" i="1"/>
  <c r="T131" i="1"/>
  <c r="AJ134" i="1"/>
  <c r="AQ136" i="1"/>
  <c r="T85" i="1"/>
  <c r="AQ85" i="1"/>
  <c r="AC87" i="1"/>
  <c r="AX87" i="1"/>
  <c r="AJ89" i="1"/>
  <c r="BE89" i="1"/>
  <c r="T91" i="1"/>
  <c r="AQ91" i="1"/>
  <c r="AC93" i="1"/>
  <c r="AX93" i="1"/>
  <c r="AX96" i="1"/>
  <c r="AC98" i="1"/>
  <c r="AJ100" i="1"/>
  <c r="T101" i="1"/>
  <c r="AJ102" i="1"/>
  <c r="T103" i="1"/>
  <c r="AJ106" i="1"/>
  <c r="BE107" i="1"/>
  <c r="AC110" i="1"/>
  <c r="AC111" i="1"/>
  <c r="BE111" i="1"/>
  <c r="T113" i="1"/>
  <c r="AX114" i="1"/>
  <c r="BE120" i="1"/>
  <c r="AX125" i="1"/>
  <c r="AQ128" i="1"/>
  <c r="AJ129" i="1"/>
  <c r="AJ132" i="1"/>
  <c r="AX145" i="1"/>
  <c r="T84" i="1"/>
  <c r="AQ84" i="1"/>
  <c r="AX103" i="1"/>
  <c r="BE110" i="1"/>
  <c r="AQ117" i="1"/>
  <c r="AJ121" i="1"/>
  <c r="T123" i="1"/>
  <c r="AC126" i="1"/>
  <c r="BE146" i="1"/>
  <c r="BE115" i="1"/>
  <c r="T116" i="1"/>
  <c r="BE116" i="1"/>
  <c r="AQ119" i="1"/>
  <c r="AQ122" i="1"/>
  <c r="T129" i="1"/>
  <c r="AC95" i="1"/>
  <c r="AX95" i="1"/>
  <c r="AJ97" i="1"/>
  <c r="BE97" i="1"/>
  <c r="T99" i="1"/>
  <c r="AQ99" i="1"/>
  <c r="AC101" i="1"/>
  <c r="AX101" i="1"/>
  <c r="AJ103" i="1"/>
  <c r="BE103" i="1"/>
  <c r="T105" i="1"/>
  <c r="AQ105" i="1"/>
  <c r="AC107" i="1"/>
  <c r="AX107" i="1"/>
  <c r="AJ109" i="1"/>
  <c r="BE109" i="1"/>
  <c r="T111" i="1"/>
  <c r="AQ111" i="1"/>
  <c r="AC113" i="1"/>
  <c r="AC114" i="1"/>
  <c r="BE114" i="1"/>
  <c r="AC115" i="1"/>
  <c r="AX120" i="1"/>
  <c r="AX121" i="1"/>
  <c r="T128" i="1"/>
  <c r="AX132" i="1"/>
  <c r="T136" i="1"/>
  <c r="AX138" i="1"/>
  <c r="T117" i="1"/>
  <c r="AQ123" i="1"/>
  <c r="AX126" i="1"/>
  <c r="BE127" i="1"/>
  <c r="AC133" i="1"/>
  <c r="AQ134" i="1"/>
  <c r="BE135" i="1"/>
  <c r="AC139" i="1"/>
  <c r="AQ143" i="1"/>
  <c r="AC144" i="1"/>
  <c r="T148" i="1"/>
  <c r="AC112" i="1"/>
  <c r="AX112" i="1"/>
  <c r="BE117" i="1"/>
  <c r="T118" i="1"/>
  <c r="AX118" i="1"/>
  <c r="AX119" i="1"/>
  <c r="AQ124" i="1"/>
  <c r="AQ125" i="1"/>
  <c r="AC130" i="1"/>
  <c r="BE140" i="1"/>
  <c r="AJ141" i="1"/>
  <c r="AC145" i="1"/>
  <c r="BE147" i="1"/>
  <c r="T149" i="1"/>
  <c r="T142" i="1"/>
  <c r="AX144" i="1"/>
  <c r="AX133" i="1"/>
  <c r="T134" i="1"/>
  <c r="AJ135" i="1"/>
  <c r="AX139" i="1"/>
  <c r="T114" i="1"/>
  <c r="AQ114" i="1"/>
  <c r="AC116" i="1"/>
  <c r="AX116" i="1"/>
  <c r="AJ118" i="1"/>
  <c r="BE118" i="1"/>
  <c r="T120" i="1"/>
  <c r="AQ120" i="1"/>
  <c r="AC122" i="1"/>
  <c r="AX122" i="1"/>
  <c r="AJ124" i="1"/>
  <c r="BE124" i="1"/>
  <c r="T126" i="1"/>
  <c r="AQ126" i="1"/>
  <c r="AC128" i="1"/>
  <c r="AX128" i="1"/>
  <c r="AJ130" i="1"/>
  <c r="BE130" i="1"/>
  <c r="T132" i="1"/>
  <c r="AQ132" i="1"/>
  <c r="AC134" i="1"/>
  <c r="AX134" i="1"/>
  <c r="AJ136" i="1"/>
  <c r="BE136" i="1"/>
  <c r="T138" i="1"/>
  <c r="AQ138" i="1"/>
  <c r="AC140" i="1"/>
  <c r="AX140" i="1"/>
  <c r="AJ142" i="1"/>
  <c r="BE142" i="1"/>
  <c r="T144" i="1"/>
  <c r="AQ144" i="1"/>
  <c r="AC146" i="1"/>
  <c r="AX146" i="1"/>
  <c r="AJ148" i="1"/>
  <c r="BE148" i="1"/>
  <c r="AQ149" i="1"/>
  <c r="AQ148" i="1"/>
  <c r="AC131" i="1"/>
  <c r="AX131" i="1"/>
  <c r="AJ133" i="1"/>
  <c r="BE133" i="1"/>
  <c r="T135" i="1"/>
  <c r="AQ135" i="1"/>
  <c r="AC137" i="1"/>
  <c r="AX137" i="1"/>
  <c r="AJ139" i="1"/>
  <c r="BE139" i="1"/>
  <c r="T141" i="1"/>
  <c r="AQ141" i="1"/>
  <c r="AC143" i="1"/>
  <c r="AX143" i="1"/>
  <c r="AJ145" i="1"/>
  <c r="BE145" i="1"/>
  <c r="T147" i="1"/>
  <c r="AQ147" i="1"/>
  <c r="AC149" i="1"/>
  <c r="AX149" i="1"/>
  <c r="T140" i="1"/>
  <c r="AQ140" i="1"/>
  <c r="AC142" i="1"/>
  <c r="AX142" i="1"/>
  <c r="AJ144" i="1"/>
  <c r="BE144" i="1"/>
  <c r="T146" i="1"/>
  <c r="AQ146" i="1"/>
  <c r="AC148" i="1"/>
  <c r="AX148" i="1"/>
  <c r="AJ113" i="1"/>
  <c r="BE113" i="1"/>
  <c r="T115" i="1"/>
  <c r="AQ115" i="1"/>
  <c r="AC117" i="1"/>
  <c r="AX117" i="1"/>
  <c r="AJ119" i="1"/>
  <c r="BE119" i="1"/>
  <c r="T121" i="1"/>
  <c r="AQ121" i="1"/>
  <c r="AC123" i="1"/>
  <c r="AX123" i="1"/>
  <c r="AJ125" i="1"/>
  <c r="BE125" i="1"/>
  <c r="T127" i="1"/>
  <c r="AQ127" i="1"/>
  <c r="AC129" i="1"/>
  <c r="AX129" i="1"/>
  <c r="AJ131" i="1"/>
  <c r="BE131" i="1"/>
  <c r="T133" i="1"/>
  <c r="AQ133" i="1"/>
  <c r="AC135" i="1"/>
  <c r="AX135" i="1"/>
  <c r="AJ137" i="1"/>
  <c r="BE137" i="1"/>
  <c r="T139" i="1"/>
  <c r="AQ139" i="1"/>
  <c r="AC141" i="1"/>
  <c r="AX141" i="1"/>
  <c r="AJ143" i="1"/>
  <c r="BE143" i="1"/>
  <c r="T145" i="1"/>
  <c r="AQ145" i="1"/>
  <c r="AC147" i="1"/>
  <c r="AX147" i="1"/>
  <c r="AJ149" i="1"/>
  <c r="BE149" i="1"/>
  <c r="AW135" i="1" l="1"/>
  <c r="AY135" i="1" s="1"/>
  <c r="AP147" i="1"/>
  <c r="AR147" i="1" s="1"/>
  <c r="AP135" i="1"/>
  <c r="AR135" i="1" s="1"/>
  <c r="AP132" i="1"/>
  <c r="AR132" i="1" s="1"/>
  <c r="AY144" i="1"/>
  <c r="AW144" i="1"/>
  <c r="AW126" i="1"/>
  <c r="AY126" i="1" s="1"/>
  <c r="AD101" i="1"/>
  <c r="AB101" i="1"/>
  <c r="AI129" i="1"/>
  <c r="AK129" i="1"/>
  <c r="AI102" i="1"/>
  <c r="AK102" i="1"/>
  <c r="U100" i="1"/>
  <c r="BJ100" i="1"/>
  <c r="S100" i="1"/>
  <c r="AB105" i="1"/>
  <c r="AD105" i="1" s="1"/>
  <c r="BJ79" i="1"/>
  <c r="S79" i="1"/>
  <c r="U79" i="1" s="1"/>
  <c r="BJ64" i="1"/>
  <c r="S64" i="1"/>
  <c r="U64" i="1"/>
  <c r="AI126" i="1"/>
  <c r="AK126" i="1" s="1"/>
  <c r="AW78" i="1"/>
  <c r="AY78" i="1" s="1"/>
  <c r="AK111" i="1"/>
  <c r="AI111" i="1"/>
  <c r="AB104" i="1"/>
  <c r="AD104" i="1"/>
  <c r="BD94" i="1"/>
  <c r="BF94" i="1" s="1"/>
  <c r="BD108" i="1"/>
  <c r="BF108" i="1"/>
  <c r="AP47" i="1"/>
  <c r="AR47" i="1"/>
  <c r="S55" i="1"/>
  <c r="U55" i="1" s="1"/>
  <c r="BJ55" i="1"/>
  <c r="AI32" i="1"/>
  <c r="AK32" i="1"/>
  <c r="AI8" i="1"/>
  <c r="AK8" i="1" s="1"/>
  <c r="BJ37" i="1"/>
  <c r="S37" i="1"/>
  <c r="AI62" i="1"/>
  <c r="AK62" i="1" s="1"/>
  <c r="AW68" i="1"/>
  <c r="AY68" i="1"/>
  <c r="BD30" i="1"/>
  <c r="BF30" i="1" s="1"/>
  <c r="AW25" i="1"/>
  <c r="AY25" i="1"/>
  <c r="U45" i="1"/>
  <c r="S45" i="1"/>
  <c r="BJ45" i="1"/>
  <c r="S66" i="1"/>
  <c r="U66" i="1" s="1"/>
  <c r="BK66" i="1" s="1"/>
  <c r="BJ66" i="1"/>
  <c r="AP22" i="1"/>
  <c r="AR22" i="1"/>
  <c r="BJ54" i="1"/>
  <c r="S54" i="1"/>
  <c r="AP46" i="1"/>
  <c r="AR46" i="1" s="1"/>
  <c r="AP44" i="1"/>
  <c r="AR44" i="1" s="1"/>
  <c r="AI13" i="1"/>
  <c r="AK13" i="1" s="1"/>
  <c r="AR15" i="1"/>
  <c r="AP15" i="1"/>
  <c r="AW38" i="1"/>
  <c r="AY38" i="1" s="1"/>
  <c r="S10" i="1"/>
  <c r="BJ10" i="1"/>
  <c r="U10" i="1"/>
  <c r="S9" i="1"/>
  <c r="U9" i="1" s="1"/>
  <c r="BJ9" i="1"/>
  <c r="AR28" i="1"/>
  <c r="AP28" i="1"/>
  <c r="AD45" i="1"/>
  <c r="AB45" i="1"/>
  <c r="AB135" i="1"/>
  <c r="AD135" i="1" s="1"/>
  <c r="AB148" i="1"/>
  <c r="AD148" i="1" s="1"/>
  <c r="U147" i="1"/>
  <c r="BJ147" i="1"/>
  <c r="S147" i="1"/>
  <c r="BJ132" i="1"/>
  <c r="S132" i="1"/>
  <c r="U132" i="1" s="1"/>
  <c r="BD117" i="1"/>
  <c r="BF117" i="1" s="1"/>
  <c r="BF146" i="1"/>
  <c r="BD146" i="1"/>
  <c r="BJ101" i="1"/>
  <c r="S101" i="1"/>
  <c r="U101" i="1" s="1"/>
  <c r="BD99" i="1"/>
  <c r="BF99" i="1" s="1"/>
  <c r="BD104" i="1"/>
  <c r="BF104" i="1" s="1"/>
  <c r="BD75" i="1"/>
  <c r="BF75" i="1" s="1"/>
  <c r="BD85" i="1"/>
  <c r="BF85" i="1" s="1"/>
  <c r="AP83" i="1"/>
  <c r="AR83" i="1" s="1"/>
  <c r="AW104" i="1"/>
  <c r="AY104" i="1" s="1"/>
  <c r="AP75" i="1"/>
  <c r="AR75" i="1" s="1"/>
  <c r="BJ109" i="1"/>
  <c r="U109" i="1"/>
  <c r="S109" i="1"/>
  <c r="BJ97" i="1"/>
  <c r="S97" i="1"/>
  <c r="BF76" i="1"/>
  <c r="BD76" i="1"/>
  <c r="AP104" i="1"/>
  <c r="AR104" i="1"/>
  <c r="AW70" i="1"/>
  <c r="AY70" i="1" s="1"/>
  <c r="AP142" i="1"/>
  <c r="AR142" i="1" s="1"/>
  <c r="BJ47" i="1"/>
  <c r="S47" i="1"/>
  <c r="U47" i="1" s="1"/>
  <c r="AR96" i="1"/>
  <c r="AP96" i="1"/>
  <c r="AW52" i="1"/>
  <c r="AY52" i="1"/>
  <c r="AW4" i="1"/>
  <c r="AY4" i="1" s="1"/>
  <c r="AB56" i="1"/>
  <c r="AD56" i="1" s="1"/>
  <c r="BF33" i="1"/>
  <c r="BD33" i="1"/>
  <c r="BF9" i="1"/>
  <c r="BD9" i="1"/>
  <c r="AY30" i="1"/>
  <c r="AW30" i="1"/>
  <c r="S30" i="1"/>
  <c r="BJ30" i="1"/>
  <c r="U30" i="1"/>
  <c r="AW21" i="1"/>
  <c r="AY21" i="1" s="1"/>
  <c r="AI53" i="1"/>
  <c r="AK53" i="1" s="1"/>
  <c r="AI41" i="1"/>
  <c r="AK41" i="1" s="1"/>
  <c r="AB14" i="1"/>
  <c r="AD14" i="1"/>
  <c r="BD3" i="1"/>
  <c r="BF3" i="1" s="1"/>
  <c r="AI40" i="1"/>
  <c r="AK40" i="1" s="1"/>
  <c r="BF52" i="1"/>
  <c r="BD52" i="1"/>
  <c r="AP145" i="1"/>
  <c r="AR145" i="1"/>
  <c r="AP121" i="1"/>
  <c r="AR121" i="1" s="1"/>
  <c r="AP146" i="1"/>
  <c r="AR146" i="1" s="1"/>
  <c r="BF133" i="1"/>
  <c r="BD133" i="1"/>
  <c r="BD142" i="1"/>
  <c r="BF142" i="1"/>
  <c r="BD118" i="1"/>
  <c r="BF118" i="1" s="1"/>
  <c r="S117" i="1"/>
  <c r="U117" i="1"/>
  <c r="BJ117" i="1"/>
  <c r="AB126" i="1"/>
  <c r="AD126" i="1" s="1"/>
  <c r="AK100" i="1"/>
  <c r="AI100" i="1"/>
  <c r="BJ85" i="1"/>
  <c r="S85" i="1"/>
  <c r="U85" i="1" s="1"/>
  <c r="AD99" i="1"/>
  <c r="AB99" i="1"/>
  <c r="AW84" i="1"/>
  <c r="AY84" i="1"/>
  <c r="BD83" i="1"/>
  <c r="BF83" i="1" s="1"/>
  <c r="S80" i="1"/>
  <c r="BJ80" i="1"/>
  <c r="AP82" i="1"/>
  <c r="AR82" i="1" s="1"/>
  <c r="AR94" i="1"/>
  <c r="AP94" i="1"/>
  <c r="AB84" i="1"/>
  <c r="AD84" i="1" s="1"/>
  <c r="BJ88" i="1"/>
  <c r="S88" i="1"/>
  <c r="BD86" i="1"/>
  <c r="BF86" i="1"/>
  <c r="AD68" i="1"/>
  <c r="AB68" i="1"/>
  <c r="BD43" i="1"/>
  <c r="BF43" i="1"/>
  <c r="BD19" i="1"/>
  <c r="BF19" i="1" s="1"/>
  <c r="AB52" i="1"/>
  <c r="AD52" i="1"/>
  <c r="AI54" i="1"/>
  <c r="AK54" i="1" s="1"/>
  <c r="AI9" i="1"/>
  <c r="AK9" i="1" s="1"/>
  <c r="AD30" i="1"/>
  <c r="AB30" i="1"/>
  <c r="AP27" i="1"/>
  <c r="AR27" i="1" s="1"/>
  <c r="AB20" i="1"/>
  <c r="AD20" i="1" s="1"/>
  <c r="BD15" i="1"/>
  <c r="BF15" i="1" s="1"/>
  <c r="AB36" i="1"/>
  <c r="AD36" i="1" s="1"/>
  <c r="AW49" i="1"/>
  <c r="AY49" i="1" s="1"/>
  <c r="AR40" i="1"/>
  <c r="AP40" i="1"/>
  <c r="S5" i="1"/>
  <c r="U5" i="1"/>
  <c r="BJ5" i="1"/>
  <c r="AP39" i="1"/>
  <c r="AR39" i="1" s="1"/>
  <c r="AY31" i="1"/>
  <c r="AW31" i="1"/>
  <c r="AY9" i="1"/>
  <c r="AW9" i="1"/>
  <c r="S41" i="1"/>
  <c r="U41" i="1" s="1"/>
  <c r="BJ41" i="1"/>
  <c r="BJ133" i="1"/>
  <c r="S133" i="1"/>
  <c r="AI145" i="1"/>
  <c r="AK145" i="1" s="1"/>
  <c r="AK133" i="1"/>
  <c r="AI133" i="1"/>
  <c r="AI130" i="1"/>
  <c r="AK130" i="1" s="1"/>
  <c r="BD147" i="1"/>
  <c r="BF147" i="1" s="1"/>
  <c r="AW138" i="1"/>
  <c r="AY138" i="1" s="1"/>
  <c r="BJ123" i="1"/>
  <c r="S123" i="1"/>
  <c r="U123" i="1" s="1"/>
  <c r="AB98" i="1"/>
  <c r="AD98" i="1"/>
  <c r="AP136" i="1"/>
  <c r="AR136" i="1" s="1"/>
  <c r="BD98" i="1"/>
  <c r="BF98" i="1" s="1"/>
  <c r="BD80" i="1"/>
  <c r="BF80" i="1" s="1"/>
  <c r="AI101" i="1"/>
  <c r="AK101" i="1"/>
  <c r="AY71" i="1"/>
  <c r="AW71" i="1"/>
  <c r="AB119" i="1"/>
  <c r="AD119" i="1" s="1"/>
  <c r="AW90" i="1"/>
  <c r="AY90" i="1" s="1"/>
  <c r="AW77" i="1"/>
  <c r="AY77" i="1" s="1"/>
  <c r="S82" i="1"/>
  <c r="U82" i="1" s="1"/>
  <c r="BJ82" i="1"/>
  <c r="AY29" i="1"/>
  <c r="AW29" i="1"/>
  <c r="AP50" i="1"/>
  <c r="AR50" i="1" s="1"/>
  <c r="AI59" i="1"/>
  <c r="AK59" i="1" s="1"/>
  <c r="AW24" i="1"/>
  <c r="AY24" i="1" s="1"/>
  <c r="BD50" i="1"/>
  <c r="BF50" i="1" s="1"/>
  <c r="AB34" i="1"/>
  <c r="AD34" i="1" s="1"/>
  <c r="AY44" i="1"/>
  <c r="AW44" i="1"/>
  <c r="AP30" i="1"/>
  <c r="AR30" i="1" s="1"/>
  <c r="AY43" i="1"/>
  <c r="AW43" i="1"/>
  <c r="AY34" i="1"/>
  <c r="AW34" i="1"/>
  <c r="AY32" i="1"/>
  <c r="AW32" i="1"/>
  <c r="AB6" i="1"/>
  <c r="AD6" i="1" s="1"/>
  <c r="AR5" i="1"/>
  <c r="AP5" i="1"/>
  <c r="AB8" i="1"/>
  <c r="AD8" i="1" s="1"/>
  <c r="BJ28" i="1"/>
  <c r="S28" i="1"/>
  <c r="AP17" i="1"/>
  <c r="AR17" i="1" s="1"/>
  <c r="BD143" i="1"/>
  <c r="BF143" i="1" s="1"/>
  <c r="BD131" i="1"/>
  <c r="BF131" i="1"/>
  <c r="BF144" i="1"/>
  <c r="BD144" i="1"/>
  <c r="AW131" i="1"/>
  <c r="AY131" i="1" s="1"/>
  <c r="AW128" i="1"/>
  <c r="AY128" i="1"/>
  <c r="AB145" i="1"/>
  <c r="AD145" i="1"/>
  <c r="U136" i="1"/>
  <c r="S136" i="1"/>
  <c r="BJ136" i="1"/>
  <c r="AK97" i="1"/>
  <c r="AI97" i="1"/>
  <c r="AW114" i="1"/>
  <c r="AY114" i="1"/>
  <c r="AK134" i="1"/>
  <c r="AI134" i="1"/>
  <c r="AI96" i="1"/>
  <c r="AK96" i="1" s="1"/>
  <c r="AI80" i="1"/>
  <c r="AK80" i="1" s="1"/>
  <c r="AP98" i="1"/>
  <c r="AR98" i="1"/>
  <c r="AB71" i="1"/>
  <c r="AD71" i="1" s="1"/>
  <c r="AW115" i="1"/>
  <c r="AY115" i="1" s="1"/>
  <c r="AK99" i="1"/>
  <c r="AI99" i="1"/>
  <c r="AY67" i="1"/>
  <c r="AW67" i="1"/>
  <c r="AR73" i="1"/>
  <c r="AP73" i="1"/>
  <c r="BJ68" i="1"/>
  <c r="S68" i="1"/>
  <c r="BI68" i="1" s="1"/>
  <c r="CO68" i="1" s="1"/>
  <c r="CP68" i="1" s="1"/>
  <c r="BD81" i="1"/>
  <c r="BF81" i="1" s="1"/>
  <c r="AW62" i="1"/>
  <c r="AY62" i="1" s="1"/>
  <c r="BD93" i="1"/>
  <c r="BF93" i="1" s="1"/>
  <c r="BJ48" i="1"/>
  <c r="S48" i="1"/>
  <c r="U48" i="1" s="1"/>
  <c r="BK48" i="1" s="1"/>
  <c r="AB97" i="1"/>
  <c r="AD97" i="1" s="1"/>
  <c r="AB5" i="1"/>
  <c r="AD5" i="1" s="1"/>
  <c r="BJ26" i="1"/>
  <c r="S26" i="1"/>
  <c r="AW55" i="1"/>
  <c r="AY55" i="1"/>
  <c r="AB50" i="1"/>
  <c r="AD50" i="1"/>
  <c r="AI91" i="1"/>
  <c r="AK91" i="1" s="1"/>
  <c r="S44" i="1"/>
  <c r="U44" i="1" s="1"/>
  <c r="BK44" i="1" s="1"/>
  <c r="BJ44" i="1"/>
  <c r="AI27" i="1"/>
  <c r="AK27" i="1" s="1"/>
  <c r="BJ43" i="1"/>
  <c r="S43" i="1"/>
  <c r="BD17" i="1"/>
  <c r="BF17" i="1" s="1"/>
  <c r="BJ32" i="1"/>
  <c r="S32" i="1"/>
  <c r="BF87" i="1"/>
  <c r="BD87" i="1"/>
  <c r="AI30" i="1"/>
  <c r="AK30" i="1"/>
  <c r="AI4" i="1"/>
  <c r="AK4" i="1" s="1"/>
  <c r="BF26" i="1"/>
  <c r="BD26" i="1"/>
  <c r="AW3" i="1"/>
  <c r="AY3" i="1" s="1"/>
  <c r="AP33" i="1"/>
  <c r="AR33" i="1" s="1"/>
  <c r="AY6" i="1"/>
  <c r="AW6" i="1"/>
  <c r="BJ7" i="1"/>
  <c r="S7" i="1"/>
  <c r="U7" i="1"/>
  <c r="BD16" i="1"/>
  <c r="BF16" i="1" s="1"/>
  <c r="AI143" i="1"/>
  <c r="AK143" i="1"/>
  <c r="AI131" i="1"/>
  <c r="AK131" i="1" s="1"/>
  <c r="AI119" i="1"/>
  <c r="AK119" i="1" s="1"/>
  <c r="AB116" i="1"/>
  <c r="AD116" i="1" s="1"/>
  <c r="AW147" i="1"/>
  <c r="AY147" i="1"/>
  <c r="AP144" i="1"/>
  <c r="AR144" i="1"/>
  <c r="AP120" i="1"/>
  <c r="AR120" i="1"/>
  <c r="S118" i="1"/>
  <c r="U118" i="1" s="1"/>
  <c r="BJ118" i="1"/>
  <c r="AD113" i="1"/>
  <c r="AB113" i="1"/>
  <c r="BD115" i="1"/>
  <c r="BF115" i="1" s="1"/>
  <c r="AB87" i="1"/>
  <c r="AD87" i="1" s="1"/>
  <c r="AW89" i="1"/>
  <c r="AY89" i="1" s="1"/>
  <c r="AB106" i="1"/>
  <c r="AD106" i="1" s="1"/>
  <c r="AB86" i="1"/>
  <c r="AD86" i="1"/>
  <c r="AK86" i="1"/>
  <c r="AI86" i="1"/>
  <c r="AP88" i="1"/>
  <c r="AR88" i="1"/>
  <c r="AR107" i="1"/>
  <c r="AP107" i="1"/>
  <c r="AI115" i="1"/>
  <c r="AK115" i="1" s="1"/>
  <c r="U87" i="1"/>
  <c r="BJ87" i="1"/>
  <c r="S87" i="1"/>
  <c r="S74" i="1"/>
  <c r="U74" i="1" s="1"/>
  <c r="BJ74" i="1"/>
  <c r="AP81" i="1"/>
  <c r="AR81" i="1" s="1"/>
  <c r="BD121" i="1"/>
  <c r="BF121" i="1" s="1"/>
  <c r="AW59" i="1"/>
  <c r="AY59" i="1" s="1"/>
  <c r="AP23" i="1"/>
  <c r="AR23" i="1" s="1"/>
  <c r="AB109" i="1"/>
  <c r="AD109" i="1" s="1"/>
  <c r="AR57" i="1"/>
  <c r="AP57" i="1"/>
  <c r="BJ13" i="1"/>
  <c r="S13" i="1"/>
  <c r="AI34" i="1"/>
  <c r="AK34" i="1" s="1"/>
  <c r="BJ6" i="1"/>
  <c r="S6" i="1"/>
  <c r="U6" i="1" s="1"/>
  <c r="BJ39" i="1"/>
  <c r="S39" i="1"/>
  <c r="U39" i="1" s="1"/>
  <c r="BK39" i="1" s="1"/>
  <c r="AR21" i="1"/>
  <c r="AP21" i="1"/>
  <c r="BD42" i="1"/>
  <c r="BF42" i="1"/>
  <c r="AI3" i="1"/>
  <c r="AK3" i="1" s="1"/>
  <c r="AB147" i="1"/>
  <c r="AD147" i="1"/>
  <c r="AD123" i="1"/>
  <c r="AB123" i="1"/>
  <c r="BJ135" i="1"/>
  <c r="U135" i="1"/>
  <c r="S135" i="1"/>
  <c r="BJ144" i="1"/>
  <c r="S144" i="1"/>
  <c r="U144" i="1"/>
  <c r="BJ120" i="1"/>
  <c r="S120" i="1"/>
  <c r="U120" i="1" s="1"/>
  <c r="U142" i="1"/>
  <c r="S142" i="1"/>
  <c r="BJ142" i="1"/>
  <c r="AP123" i="1"/>
  <c r="AR123" i="1"/>
  <c r="AR111" i="1"/>
  <c r="AP111" i="1"/>
  <c r="AP99" i="1"/>
  <c r="AR99" i="1" s="1"/>
  <c r="AP128" i="1"/>
  <c r="AR128" i="1" s="1"/>
  <c r="AP85" i="1"/>
  <c r="AR85" i="1" s="1"/>
  <c r="AW85" i="1"/>
  <c r="AY85" i="1" s="1"/>
  <c r="BD105" i="1"/>
  <c r="BF105" i="1"/>
  <c r="AI85" i="1"/>
  <c r="AK85" i="1" s="1"/>
  <c r="AW136" i="1"/>
  <c r="AY136" i="1" s="1"/>
  <c r="AP110" i="1"/>
  <c r="AR110" i="1"/>
  <c r="AP113" i="1"/>
  <c r="AR113" i="1" s="1"/>
  <c r="AW86" i="1"/>
  <c r="AY86" i="1" s="1"/>
  <c r="AB73" i="1"/>
  <c r="AD73" i="1" s="1"/>
  <c r="AP87" i="1"/>
  <c r="AR87" i="1" s="1"/>
  <c r="BJ23" i="1"/>
  <c r="S23" i="1"/>
  <c r="U23" i="1" s="1"/>
  <c r="AW28" i="1"/>
  <c r="AY28" i="1" s="1"/>
  <c r="AP59" i="1"/>
  <c r="AR59" i="1" s="1"/>
  <c r="AB66" i="1"/>
  <c r="AD66" i="1"/>
  <c r="AK65" i="1"/>
  <c r="AI65" i="1"/>
  <c r="BD40" i="1"/>
  <c r="BF40" i="1" s="1"/>
  <c r="AR16" i="1"/>
  <c r="AP16" i="1"/>
  <c r="BF36" i="1"/>
  <c r="BD36" i="1"/>
  <c r="AW50" i="1"/>
  <c r="AY50" i="1" s="1"/>
  <c r="S20" i="1"/>
  <c r="BJ20" i="1"/>
  <c r="AR45" i="1"/>
  <c r="AP45" i="1"/>
  <c r="AB9" i="1"/>
  <c r="AD9" i="1"/>
  <c r="BJ42" i="1"/>
  <c r="U42" i="1"/>
  <c r="S42" i="1"/>
  <c r="AY37" i="1"/>
  <c r="AW37" i="1"/>
  <c r="AP7" i="1"/>
  <c r="AR7" i="1" s="1"/>
  <c r="AY12" i="1"/>
  <c r="AW12" i="1"/>
  <c r="BD47" i="1"/>
  <c r="BF47" i="1" s="1"/>
  <c r="AP133" i="1"/>
  <c r="AR133" i="1" s="1"/>
  <c r="BF145" i="1"/>
  <c r="BD145" i="1"/>
  <c r="BD130" i="1"/>
  <c r="BF130" i="1" s="1"/>
  <c r="BJ149" i="1"/>
  <c r="S149" i="1"/>
  <c r="U149" i="1" s="1"/>
  <c r="AW112" i="1"/>
  <c r="AY112" i="1" s="1"/>
  <c r="BJ111" i="1"/>
  <c r="S111" i="1"/>
  <c r="BJ99" i="1"/>
  <c r="S99" i="1"/>
  <c r="U99" i="1"/>
  <c r="AY125" i="1"/>
  <c r="AW125" i="1"/>
  <c r="S83" i="1"/>
  <c r="BJ83" i="1"/>
  <c r="U83" i="1"/>
  <c r="BD102" i="1"/>
  <c r="BF102" i="1"/>
  <c r="AK75" i="1"/>
  <c r="AI75" i="1"/>
  <c r="U122" i="1"/>
  <c r="S122" i="1"/>
  <c r="BJ122" i="1"/>
  <c r="AY109" i="1"/>
  <c r="AW109" i="1"/>
  <c r="S108" i="1"/>
  <c r="BJ108" i="1"/>
  <c r="U108" i="1"/>
  <c r="AI72" i="1"/>
  <c r="AK72" i="1"/>
  <c r="AY108" i="1"/>
  <c r="AW108" i="1"/>
  <c r="AD72" i="1"/>
  <c r="AB72" i="1"/>
  <c r="AY74" i="1"/>
  <c r="AW74" i="1"/>
  <c r="BD71" i="1"/>
  <c r="BF71" i="1" s="1"/>
  <c r="BF134" i="1"/>
  <c r="BD134" i="1"/>
  <c r="AP92" i="1"/>
  <c r="AR92" i="1" s="1"/>
  <c r="AB28" i="1"/>
  <c r="AD28" i="1" s="1"/>
  <c r="AB4" i="1"/>
  <c r="AD4" i="1" s="1"/>
  <c r="AK33" i="1"/>
  <c r="AI33" i="1"/>
  <c r="AP55" i="1"/>
  <c r="AR55" i="1" s="1"/>
  <c r="BD88" i="1"/>
  <c r="BF88" i="1" s="1"/>
  <c r="AP56" i="1"/>
  <c r="AR56" i="1"/>
  <c r="U40" i="1"/>
  <c r="S40" i="1"/>
  <c r="BJ40" i="1"/>
  <c r="AW47" i="1"/>
  <c r="AY47" i="1" s="1"/>
  <c r="AD19" i="1"/>
  <c r="AB19" i="1"/>
  <c r="AW35" i="1"/>
  <c r="AY35" i="1" s="1"/>
  <c r="AW10" i="1"/>
  <c r="AY10" i="1" s="1"/>
  <c r="BD6" i="1"/>
  <c r="BF6" i="1"/>
  <c r="AP2" i="1"/>
  <c r="AR2" i="1" s="1"/>
  <c r="AP34" i="1"/>
  <c r="AR34" i="1"/>
  <c r="AD46" i="1"/>
  <c r="AB46" i="1"/>
  <c r="BJ145" i="1"/>
  <c r="S145" i="1"/>
  <c r="BJ121" i="1"/>
  <c r="S121" i="1"/>
  <c r="BI121" i="1" s="1"/>
  <c r="CO121" i="1" s="1"/>
  <c r="BJ146" i="1"/>
  <c r="S146" i="1"/>
  <c r="AI142" i="1"/>
  <c r="AK142" i="1" s="1"/>
  <c r="AI118" i="1"/>
  <c r="AK118" i="1"/>
  <c r="AB112" i="1"/>
  <c r="AD112" i="1" s="1"/>
  <c r="BD109" i="1"/>
  <c r="BF109" i="1"/>
  <c r="BF97" i="1"/>
  <c r="BD97" i="1"/>
  <c r="BF120" i="1"/>
  <c r="BD120" i="1"/>
  <c r="AW81" i="1"/>
  <c r="AY81" i="1" s="1"/>
  <c r="AW82" i="1"/>
  <c r="AY82" i="1"/>
  <c r="AB79" i="1"/>
  <c r="AD79" i="1" s="1"/>
  <c r="BD79" i="1"/>
  <c r="BF79" i="1"/>
  <c r="AB103" i="1"/>
  <c r="AD103" i="1" s="1"/>
  <c r="AW100" i="1"/>
  <c r="AY100" i="1" s="1"/>
  <c r="BF68" i="1"/>
  <c r="BD68" i="1"/>
  <c r="BJ107" i="1"/>
  <c r="S107" i="1"/>
  <c r="AR70" i="1"/>
  <c r="AP70" i="1"/>
  <c r="AB85" i="1"/>
  <c r="AD85" i="1"/>
  <c r="BJ73" i="1"/>
  <c r="S73" i="1"/>
  <c r="BD70" i="1"/>
  <c r="BF70" i="1" s="1"/>
  <c r="S63" i="1"/>
  <c r="BJ63" i="1"/>
  <c r="U63" i="1"/>
  <c r="AP131" i="1"/>
  <c r="AR131" i="1" s="1"/>
  <c r="AI43" i="1"/>
  <c r="AK43" i="1"/>
  <c r="AI19" i="1"/>
  <c r="AK19" i="1"/>
  <c r="BD90" i="1"/>
  <c r="BF90" i="1" s="1"/>
  <c r="AP48" i="1"/>
  <c r="AR48" i="1" s="1"/>
  <c r="AP24" i="1"/>
  <c r="AR24" i="1"/>
  <c r="AK98" i="1"/>
  <c r="AI98" i="1"/>
  <c r="AW53" i="1"/>
  <c r="AY53" i="1" s="1"/>
  <c r="AW5" i="1"/>
  <c r="AY5" i="1" s="1"/>
  <c r="AP26" i="1"/>
  <c r="AR26" i="1" s="1"/>
  <c r="AY18" i="1"/>
  <c r="AW18" i="1"/>
  <c r="AB11" i="1"/>
  <c r="AD11" i="1"/>
  <c r="AR18" i="1"/>
  <c r="AP18" i="1"/>
  <c r="AB3" i="1"/>
  <c r="AD3" i="1"/>
  <c r="AW36" i="1"/>
  <c r="AY36" i="1" s="1"/>
  <c r="BJ31" i="1"/>
  <c r="U31" i="1"/>
  <c r="S31" i="1"/>
  <c r="BD77" i="1"/>
  <c r="BF77" i="1" s="1"/>
  <c r="BD2" i="1"/>
  <c r="BF2" i="1" s="1"/>
  <c r="BD119" i="1"/>
  <c r="BF119" i="1" s="1"/>
  <c r="AY143" i="1"/>
  <c r="AW143" i="1"/>
  <c r="AW140" i="1"/>
  <c r="AY140" i="1" s="1"/>
  <c r="AW116" i="1"/>
  <c r="AY116" i="1" s="1"/>
  <c r="BJ148" i="1"/>
  <c r="S148" i="1"/>
  <c r="AI109" i="1"/>
  <c r="AK109" i="1" s="1"/>
  <c r="AI121" i="1"/>
  <c r="AK121" i="1"/>
  <c r="AW96" i="1"/>
  <c r="AY96" i="1" s="1"/>
  <c r="AB81" i="1"/>
  <c r="AD81" i="1"/>
  <c r="AB82" i="1"/>
  <c r="AD82" i="1" s="1"/>
  <c r="AB78" i="1"/>
  <c r="AD78" i="1" s="1"/>
  <c r="BF78" i="1"/>
  <c r="BD78" i="1"/>
  <c r="AP89" i="1"/>
  <c r="AR89" i="1"/>
  <c r="AB96" i="1"/>
  <c r="AD96" i="1" s="1"/>
  <c r="BD92" i="1"/>
  <c r="BF92" i="1" s="1"/>
  <c r="AB77" i="1"/>
  <c r="AD77" i="1" s="1"/>
  <c r="AB65" i="1"/>
  <c r="AD65" i="1" s="1"/>
  <c r="AD64" i="1"/>
  <c r="AB64" i="1"/>
  <c r="AW39" i="1"/>
  <c r="AY39" i="1"/>
  <c r="AW15" i="1"/>
  <c r="AY15" i="1"/>
  <c r="S81" i="1"/>
  <c r="BI81" i="1" s="1"/>
  <c r="CO81" i="1" s="1"/>
  <c r="CP81" i="1" s="1"/>
  <c r="BJ81" i="1"/>
  <c r="BJ24" i="1"/>
  <c r="S24" i="1"/>
  <c r="U24" i="1"/>
  <c r="AD53" i="1"/>
  <c r="AB53" i="1"/>
  <c r="AB29" i="1"/>
  <c r="AD29" i="1" s="1"/>
  <c r="BJ50" i="1"/>
  <c r="S50" i="1"/>
  <c r="S22" i="1"/>
  <c r="U22" i="1" s="1"/>
  <c r="BJ22" i="1"/>
  <c r="AB33" i="1"/>
  <c r="AD33" i="1" s="1"/>
  <c r="BJ89" i="1"/>
  <c r="S89" i="1"/>
  <c r="S34" i="1"/>
  <c r="BI34" i="1" s="1"/>
  <c r="CO34" i="1" s="1"/>
  <c r="CP34" i="1" s="1"/>
  <c r="BJ34" i="1"/>
  <c r="U34" i="1"/>
  <c r="U2" i="1"/>
  <c r="BJ2" i="1"/>
  <c r="S2" i="1"/>
  <c r="AI95" i="1"/>
  <c r="AK95" i="1" s="1"/>
  <c r="AD62" i="1"/>
  <c r="AB62" i="1"/>
  <c r="AB18" i="1"/>
  <c r="AD18" i="1" s="1"/>
  <c r="BJ52" i="1"/>
  <c r="S52" i="1"/>
  <c r="BI52" i="1" s="1"/>
  <c r="CO52" i="1" s="1"/>
  <c r="CP52" i="1" s="1"/>
  <c r="BD13" i="1"/>
  <c r="BF13" i="1" s="1"/>
  <c r="BF10" i="1"/>
  <c r="BD10" i="1"/>
  <c r="AB140" i="1"/>
  <c r="AD140" i="1"/>
  <c r="AD143" i="1"/>
  <c r="AB143" i="1"/>
  <c r="AB131" i="1"/>
  <c r="AD131" i="1" s="1"/>
  <c r="AW123" i="1"/>
  <c r="AY123" i="1" s="1"/>
  <c r="AW148" i="1"/>
  <c r="AY148" i="1" s="1"/>
  <c r="AK144" i="1"/>
  <c r="AI144" i="1"/>
  <c r="AB128" i="1"/>
  <c r="AD128" i="1"/>
  <c r="AI141" i="1"/>
  <c r="AK141" i="1" s="1"/>
  <c r="AB144" i="1"/>
  <c r="AD144" i="1" s="1"/>
  <c r="AW132" i="1"/>
  <c r="AY132" i="1" s="1"/>
  <c r="AW107" i="1"/>
  <c r="AY107" i="1"/>
  <c r="AY95" i="1"/>
  <c r="AW95" i="1"/>
  <c r="AP117" i="1"/>
  <c r="AR117" i="1" s="1"/>
  <c r="U113" i="1"/>
  <c r="S113" i="1"/>
  <c r="BJ113" i="1"/>
  <c r="AW93" i="1"/>
  <c r="AY93" i="1" s="1"/>
  <c r="BJ131" i="1"/>
  <c r="S131" i="1"/>
  <c r="BI131" i="1" s="1"/>
  <c r="CO131" i="1" s="1"/>
  <c r="AR77" i="1"/>
  <c r="AP77" i="1"/>
  <c r="AP67" i="1"/>
  <c r="AR67" i="1" s="1"/>
  <c r="AY113" i="1"/>
  <c r="AW113" i="1"/>
  <c r="S98" i="1"/>
  <c r="U98" i="1"/>
  <c r="BJ98" i="1"/>
  <c r="U86" i="1"/>
  <c r="BJ86" i="1"/>
  <c r="S86" i="1"/>
  <c r="BI86" i="1" s="1"/>
  <c r="CO86" i="1" s="1"/>
  <c r="BD95" i="1"/>
  <c r="BF95" i="1" s="1"/>
  <c r="AB70" i="1"/>
  <c r="AD70" i="1"/>
  <c r="AD91" i="1"/>
  <c r="AB91" i="1"/>
  <c r="AP60" i="1"/>
  <c r="AR60" i="1" s="1"/>
  <c r="AP63" i="1"/>
  <c r="AR63" i="1"/>
  <c r="AW73" i="1"/>
  <c r="AY73" i="1" s="1"/>
  <c r="AY124" i="1"/>
  <c r="AW124" i="1"/>
  <c r="AB39" i="1"/>
  <c r="AD39" i="1"/>
  <c r="AR74" i="1"/>
  <c r="AP74" i="1"/>
  <c r="BD20" i="1"/>
  <c r="BF20" i="1"/>
  <c r="AP25" i="1"/>
  <c r="AR25" i="1" s="1"/>
  <c r="BD51" i="1"/>
  <c r="BF51" i="1"/>
  <c r="AR41" i="1"/>
  <c r="AP41" i="1"/>
  <c r="AP29" i="1"/>
  <c r="AR29" i="1" s="1"/>
  <c r="U3" i="1"/>
  <c r="S3" i="1"/>
  <c r="BJ3" i="1"/>
  <c r="AP8" i="1"/>
  <c r="AR8" i="1" s="1"/>
  <c r="BF129" i="1"/>
  <c r="BD129" i="1"/>
  <c r="AW8" i="1"/>
  <c r="AY8" i="1" s="1"/>
  <c r="AW141" i="1"/>
  <c r="AY141" i="1"/>
  <c r="AY117" i="1"/>
  <c r="AW117" i="1"/>
  <c r="AW142" i="1"/>
  <c r="AY142" i="1" s="1"/>
  <c r="AR148" i="1"/>
  <c r="AP148" i="1"/>
  <c r="AP126" i="1"/>
  <c r="AR126" i="1" s="1"/>
  <c r="BF140" i="1"/>
  <c r="BD140" i="1"/>
  <c r="AP143" i="1"/>
  <c r="AR143" i="1"/>
  <c r="AB107" i="1"/>
  <c r="AD107" i="1" s="1"/>
  <c r="BD110" i="1"/>
  <c r="BF110" i="1" s="1"/>
  <c r="AP130" i="1"/>
  <c r="AR130" i="1" s="1"/>
  <c r="BJ77" i="1"/>
  <c r="S77" i="1"/>
  <c r="BF138" i="1"/>
  <c r="BD138" i="1"/>
  <c r="AI74" i="1"/>
  <c r="AK74" i="1"/>
  <c r="AW75" i="1"/>
  <c r="AY75" i="1" s="1"/>
  <c r="AI83" i="1"/>
  <c r="AK83" i="1" s="1"/>
  <c r="BD64" i="1"/>
  <c r="BF64" i="1" s="1"/>
  <c r="AI90" i="1"/>
  <c r="AK90" i="1" s="1"/>
  <c r="BJ60" i="1"/>
  <c r="S60" i="1"/>
  <c r="S104" i="1"/>
  <c r="BJ104" i="1"/>
  <c r="AB138" i="1"/>
  <c r="AD138" i="1" s="1"/>
  <c r="AI123" i="1"/>
  <c r="AK123" i="1" s="1"/>
  <c r="BD72" i="1"/>
  <c r="BF72" i="1" s="1"/>
  <c r="AP11" i="1"/>
  <c r="AR11" i="1" s="1"/>
  <c r="AP71" i="1"/>
  <c r="AR71" i="1" s="1"/>
  <c r="AI44" i="1"/>
  <c r="AK44" i="1" s="1"/>
  <c r="AI20" i="1"/>
  <c r="AK20" i="1"/>
  <c r="AW72" i="1"/>
  <c r="AY72" i="1" s="1"/>
  <c r="U25" i="1"/>
  <c r="BJ25" i="1"/>
  <c r="S25" i="1"/>
  <c r="AI140" i="1"/>
  <c r="AK140" i="1" s="1"/>
  <c r="U51" i="1"/>
  <c r="S51" i="1"/>
  <c r="BJ51" i="1"/>
  <c r="AB49" i="1"/>
  <c r="AD49" i="1"/>
  <c r="AW58" i="1"/>
  <c r="AY58" i="1" s="1"/>
  <c r="S21" i="1"/>
  <c r="BJ21" i="1"/>
  <c r="BD35" i="1"/>
  <c r="BF35" i="1" s="1"/>
  <c r="AD59" i="1"/>
  <c r="AB59" i="1"/>
  <c r="AB38" i="1"/>
  <c r="AD38" i="1"/>
  <c r="BF23" i="1"/>
  <c r="BD23" i="1"/>
  <c r="U27" i="1"/>
  <c r="BJ27" i="1"/>
  <c r="S27" i="1"/>
  <c r="BI27" i="1" s="1"/>
  <c r="CO27" i="1" s="1"/>
  <c r="CP27" i="1" s="1"/>
  <c r="BF25" i="1"/>
  <c r="BD25" i="1"/>
  <c r="AB47" i="1"/>
  <c r="AD47" i="1"/>
  <c r="AB141" i="1"/>
  <c r="AD141" i="1" s="1"/>
  <c r="AB142" i="1"/>
  <c r="AD142" i="1" s="1"/>
  <c r="AP149" i="1"/>
  <c r="AR149" i="1" s="1"/>
  <c r="BJ126" i="1"/>
  <c r="S126" i="1"/>
  <c r="BI126" i="1" s="1"/>
  <c r="CO126" i="1" s="1"/>
  <c r="BJ114" i="1"/>
  <c r="S114" i="1"/>
  <c r="U114" i="1"/>
  <c r="AY121" i="1"/>
  <c r="AW121" i="1"/>
  <c r="AB111" i="1"/>
  <c r="AD111" i="1" s="1"/>
  <c r="AB125" i="1"/>
  <c r="AD125" i="1" s="1"/>
  <c r="AI93" i="1"/>
  <c r="AK93" i="1" s="1"/>
  <c r="AI128" i="1"/>
  <c r="AK128" i="1" s="1"/>
  <c r="AB124" i="1"/>
  <c r="AD124" i="1" s="1"/>
  <c r="AD121" i="1"/>
  <c r="AB121" i="1"/>
  <c r="AP72" i="1"/>
  <c r="AR72" i="1"/>
  <c r="S143" i="1"/>
  <c r="BI143" i="1" s="1"/>
  <c r="CO143" i="1" s="1"/>
  <c r="BJ143" i="1"/>
  <c r="U143" i="1"/>
  <c r="U137" i="1"/>
  <c r="BJ137" i="1"/>
  <c r="S137" i="1"/>
  <c r="AI64" i="1"/>
  <c r="AK64" i="1" s="1"/>
  <c r="AK68" i="1"/>
  <c r="AI68" i="1"/>
  <c r="BD56" i="1"/>
  <c r="BF56" i="1" s="1"/>
  <c r="AP103" i="1"/>
  <c r="AR103" i="1"/>
  <c r="BD58" i="1"/>
  <c r="BF58" i="1" s="1"/>
  <c r="AR86" i="1"/>
  <c r="AP86" i="1"/>
  <c r="AP100" i="1"/>
  <c r="AR100" i="1" s="1"/>
  <c r="BJ11" i="1"/>
  <c r="S11" i="1"/>
  <c r="U11" i="1"/>
  <c r="AW40" i="1"/>
  <c r="AY40" i="1" s="1"/>
  <c r="BF45" i="1"/>
  <c r="BD45" i="1"/>
  <c r="BF21" i="1"/>
  <c r="BD21" i="1"/>
  <c r="AW110" i="1"/>
  <c r="AY110" i="1"/>
  <c r="AI117" i="1"/>
  <c r="AK117" i="1" s="1"/>
  <c r="S16" i="1"/>
  <c r="BJ16" i="1"/>
  <c r="AW57" i="1"/>
  <c r="AY57" i="1" s="1"/>
  <c r="S18" i="1"/>
  <c r="BJ18" i="1"/>
  <c r="AI55" i="1"/>
  <c r="AK55" i="1"/>
  <c r="AY20" i="1"/>
  <c r="AW20" i="1"/>
  <c r="S76" i="1"/>
  <c r="BJ76" i="1"/>
  <c r="U76" i="1"/>
  <c r="BD24" i="1"/>
  <c r="BF24" i="1" s="1"/>
  <c r="BD28" i="1"/>
  <c r="BF28" i="1" s="1"/>
  <c r="AD44" i="1"/>
  <c r="AB44" i="1"/>
  <c r="AB63" i="1"/>
  <c r="AD63" i="1"/>
  <c r="AB12" i="1"/>
  <c r="AD12" i="1" s="1"/>
  <c r="AP139" i="1"/>
  <c r="AR139" i="1"/>
  <c r="AP115" i="1"/>
  <c r="AR115" i="1" s="1"/>
  <c r="BD148" i="1"/>
  <c r="BF148" i="1"/>
  <c r="BD124" i="1"/>
  <c r="BF124" i="1" s="1"/>
  <c r="AP125" i="1"/>
  <c r="AR125" i="1"/>
  <c r="AW120" i="1"/>
  <c r="AY120" i="1" s="1"/>
  <c r="AP122" i="1"/>
  <c r="AR122" i="1" s="1"/>
  <c r="AB110" i="1"/>
  <c r="AD110" i="1" s="1"/>
  <c r="AI114" i="1"/>
  <c r="AK114" i="1" s="1"/>
  <c r="AI127" i="1"/>
  <c r="AK127" i="1" s="1"/>
  <c r="S93" i="1"/>
  <c r="BJ93" i="1"/>
  <c r="U93" i="1"/>
  <c r="AP118" i="1"/>
  <c r="AR118" i="1"/>
  <c r="AW69" i="1"/>
  <c r="AY69" i="1" s="1"/>
  <c r="AI71" i="1"/>
  <c r="AK71" i="1" s="1"/>
  <c r="AD136" i="1"/>
  <c r="AB136" i="1"/>
  <c r="BD132" i="1"/>
  <c r="BF132" i="1" s="1"/>
  <c r="AI56" i="1"/>
  <c r="AK56" i="1" s="1"/>
  <c r="BD66" i="1"/>
  <c r="BF66" i="1"/>
  <c r="AY83" i="1"/>
  <c r="AW83" i="1"/>
  <c r="BD31" i="1"/>
  <c r="BF31" i="1" s="1"/>
  <c r="AY64" i="1"/>
  <c r="AW64" i="1"/>
  <c r="AB16" i="1"/>
  <c r="AD16" i="1"/>
  <c r="AK45" i="1"/>
  <c r="AI45" i="1"/>
  <c r="BJ96" i="1"/>
  <c r="S96" i="1"/>
  <c r="AW106" i="1"/>
  <c r="AY106" i="1"/>
  <c r="AI15" i="1"/>
  <c r="AK15" i="1" s="1"/>
  <c r="AR52" i="1"/>
  <c r="AP52" i="1"/>
  <c r="AP51" i="1"/>
  <c r="AR51" i="1" s="1"/>
  <c r="BF59" i="1"/>
  <c r="BD59" i="1"/>
  <c r="AB57" i="1"/>
  <c r="AD57" i="1" s="1"/>
  <c r="AW56" i="1"/>
  <c r="AY56" i="1" s="1"/>
  <c r="BJ19" i="1"/>
  <c r="U19" i="1"/>
  <c r="S19" i="1"/>
  <c r="AI10" i="1"/>
  <c r="AK10" i="1" s="1"/>
  <c r="AB13" i="1"/>
  <c r="AD13" i="1" s="1"/>
  <c r="AP53" i="1"/>
  <c r="AR53" i="1"/>
  <c r="AW11" i="1"/>
  <c r="AY11" i="1" s="1"/>
  <c r="BJ139" i="1"/>
  <c r="S139" i="1"/>
  <c r="U139" i="1"/>
  <c r="BJ115" i="1"/>
  <c r="S115" i="1"/>
  <c r="AK139" i="1"/>
  <c r="AI139" i="1"/>
  <c r="AI136" i="1"/>
  <c r="AK136" i="1"/>
  <c r="AK135" i="1"/>
  <c r="AI135" i="1"/>
  <c r="AR134" i="1"/>
  <c r="AP134" i="1"/>
  <c r="BD103" i="1"/>
  <c r="BF103" i="1" s="1"/>
  <c r="BJ84" i="1"/>
  <c r="S84" i="1"/>
  <c r="U84" i="1"/>
  <c r="BF89" i="1"/>
  <c r="BD89" i="1"/>
  <c r="BJ92" i="1"/>
  <c r="S92" i="1"/>
  <c r="AI122" i="1"/>
  <c r="AK122" i="1" s="1"/>
  <c r="BF106" i="1"/>
  <c r="BD106" i="1"/>
  <c r="AW102" i="1"/>
  <c r="AY102" i="1" s="1"/>
  <c r="AP65" i="1"/>
  <c r="AR65" i="1" s="1"/>
  <c r="AW130" i="1"/>
  <c r="AY130" i="1" s="1"/>
  <c r="AB100" i="1"/>
  <c r="AD100" i="1" s="1"/>
  <c r="BF82" i="1"/>
  <c r="BD82" i="1"/>
  <c r="BF101" i="1"/>
  <c r="BD101" i="1"/>
  <c r="AW54" i="1"/>
  <c r="AY54" i="1" s="1"/>
  <c r="AI61" i="1"/>
  <c r="AK61" i="1" s="1"/>
  <c r="AI73" i="1"/>
  <c r="AK73" i="1" s="1"/>
  <c r="AI31" i="1"/>
  <c r="AK31" i="1" s="1"/>
  <c r="AR62" i="1"/>
  <c r="AP62" i="1"/>
  <c r="S61" i="1"/>
  <c r="BI61" i="1" s="1"/>
  <c r="CO61" i="1" s="1"/>
  <c r="CP61" i="1" s="1"/>
  <c r="BJ61" i="1"/>
  <c r="AW17" i="1"/>
  <c r="AY17" i="1" s="1"/>
  <c r="AP42" i="1"/>
  <c r="AR42" i="1" s="1"/>
  <c r="AW48" i="1"/>
  <c r="AY48" i="1" s="1"/>
  <c r="BD53" i="1"/>
  <c r="BF53" i="1"/>
  <c r="AI50" i="1"/>
  <c r="AK50" i="1" s="1"/>
  <c r="BD57" i="1"/>
  <c r="BF57" i="1" s="1"/>
  <c r="AB10" i="1"/>
  <c r="AD10" i="1" s="1"/>
  <c r="AW22" i="1"/>
  <c r="AY22" i="1" s="1"/>
  <c r="BJ4" i="1"/>
  <c r="S4" i="1"/>
  <c r="BD149" i="1"/>
  <c r="BF149" i="1" s="1"/>
  <c r="BD137" i="1"/>
  <c r="BF137" i="1" s="1"/>
  <c r="BD125" i="1"/>
  <c r="BF125" i="1"/>
  <c r="BF113" i="1"/>
  <c r="BD113" i="1"/>
  <c r="AW149" i="1"/>
  <c r="AY149" i="1" s="1"/>
  <c r="AY137" i="1"/>
  <c r="AW137" i="1"/>
  <c r="AW146" i="1"/>
  <c r="AY146" i="1" s="1"/>
  <c r="AW134" i="1"/>
  <c r="AY134" i="1" s="1"/>
  <c r="AW122" i="1"/>
  <c r="AY122" i="1"/>
  <c r="U134" i="1"/>
  <c r="BJ134" i="1"/>
  <c r="S134" i="1"/>
  <c r="AW119" i="1"/>
  <c r="AY119" i="1"/>
  <c r="AB133" i="1"/>
  <c r="AD133" i="1" s="1"/>
  <c r="BD114" i="1"/>
  <c r="BF114" i="1" s="1"/>
  <c r="AI103" i="1"/>
  <c r="AK103" i="1" s="1"/>
  <c r="BD116" i="1"/>
  <c r="BF116" i="1"/>
  <c r="AW145" i="1"/>
  <c r="AY145" i="1" s="1"/>
  <c r="AI106" i="1"/>
  <c r="AK106" i="1" s="1"/>
  <c r="AI89" i="1"/>
  <c r="AK89" i="1" s="1"/>
  <c r="AI104" i="1"/>
  <c r="AK104" i="1" s="1"/>
  <c r="BF91" i="1"/>
  <c r="BD91" i="1"/>
  <c r="AI108" i="1"/>
  <c r="AK108" i="1"/>
  <c r="AR116" i="1"/>
  <c r="AP116" i="1"/>
  <c r="AB90" i="1"/>
  <c r="AD90" i="1"/>
  <c r="BJ106" i="1"/>
  <c r="S106" i="1"/>
  <c r="AY94" i="1"/>
  <c r="AW94" i="1"/>
  <c r="AW66" i="1"/>
  <c r="AY66" i="1"/>
  <c r="AR93" i="1"/>
  <c r="AP93" i="1"/>
  <c r="BJ65" i="1"/>
  <c r="S65" i="1"/>
  <c r="U65" i="1" s="1"/>
  <c r="AB118" i="1"/>
  <c r="AD118" i="1" s="1"/>
  <c r="BD128" i="1"/>
  <c r="BF128" i="1"/>
  <c r="AR80" i="1"/>
  <c r="AP80" i="1"/>
  <c r="AW98" i="1"/>
  <c r="AY98" i="1" s="1"/>
  <c r="AI116" i="1"/>
  <c r="AK116" i="1" s="1"/>
  <c r="AB75" i="1"/>
  <c r="AD75" i="1"/>
  <c r="AP108" i="1"/>
  <c r="AR108" i="1" s="1"/>
  <c r="BD96" i="1"/>
  <c r="BF96" i="1"/>
  <c r="AD54" i="1"/>
  <c r="AB54" i="1"/>
  <c r="BD141" i="1"/>
  <c r="BF141" i="1"/>
  <c r="BJ78" i="1"/>
  <c r="S78" i="1"/>
  <c r="U78" i="1"/>
  <c r="S72" i="1"/>
  <c r="BJ72" i="1"/>
  <c r="U72" i="1"/>
  <c r="AW51" i="1"/>
  <c r="AY51" i="1"/>
  <c r="AW27" i="1"/>
  <c r="AY27" i="1" s="1"/>
  <c r="AB127" i="1"/>
  <c r="AD127" i="1"/>
  <c r="AY61" i="1"/>
  <c r="AW61" i="1"/>
  <c r="BJ36" i="1"/>
  <c r="S36" i="1"/>
  <c r="U36" i="1" s="1"/>
  <c r="BJ12" i="1"/>
  <c r="S12" i="1"/>
  <c r="U12" i="1"/>
  <c r="BF60" i="1"/>
  <c r="BD60" i="1"/>
  <c r="AB41" i="1"/>
  <c r="AD41" i="1" s="1"/>
  <c r="AD17" i="1"/>
  <c r="AB17" i="1"/>
  <c r="AI76" i="1"/>
  <c r="AK76" i="1"/>
  <c r="BJ38" i="1"/>
  <c r="S38" i="1"/>
  <c r="BI38" i="1" s="1"/>
  <c r="CO38" i="1" s="1"/>
  <c r="CP38" i="1" s="1"/>
  <c r="AB80" i="1"/>
  <c r="AD80" i="1" s="1"/>
  <c r="AI39" i="1"/>
  <c r="AK39" i="1"/>
  <c r="BF12" i="1"/>
  <c r="BD12" i="1"/>
  <c r="AP31" i="1"/>
  <c r="AR31" i="1"/>
  <c r="S46" i="1"/>
  <c r="U46" i="1" s="1"/>
  <c r="BK46" i="1" s="1"/>
  <c r="BJ46" i="1"/>
  <c r="BD11" i="1"/>
  <c r="BF11" i="1" s="1"/>
  <c r="U29" i="1"/>
  <c r="S29" i="1"/>
  <c r="BJ29" i="1"/>
  <c r="AI42" i="1"/>
  <c r="AK42" i="1" s="1"/>
  <c r="AI57" i="1"/>
  <c r="AK57" i="1"/>
  <c r="AK26" i="1"/>
  <c r="AI26" i="1"/>
  <c r="AD55" i="1"/>
  <c r="AB55" i="1"/>
  <c r="BJ53" i="1"/>
  <c r="U53" i="1"/>
  <c r="S53" i="1"/>
  <c r="AI16" i="1"/>
  <c r="AK16" i="1" s="1"/>
  <c r="AK51" i="1"/>
  <c r="AI51" i="1"/>
  <c r="AP20" i="1"/>
  <c r="AR20" i="1"/>
  <c r="AI49" i="1"/>
  <c r="AK49" i="1" s="1"/>
  <c r="U14" i="1"/>
  <c r="BJ14" i="1"/>
  <c r="S14" i="1"/>
  <c r="AW23" i="1"/>
  <c r="AY23" i="1"/>
  <c r="AI112" i="1"/>
  <c r="AK112" i="1" s="1"/>
  <c r="AP4" i="1"/>
  <c r="AR4" i="1" s="1"/>
  <c r="BJ8" i="1"/>
  <c r="S8" i="1"/>
  <c r="BI8" i="1" s="1"/>
  <c r="CO8" i="1" s="1"/>
  <c r="CP8" i="1" s="1"/>
  <c r="BD4" i="1"/>
  <c r="BF4" i="1" s="1"/>
  <c r="AK5" i="1"/>
  <c r="AI5" i="1"/>
  <c r="AW76" i="1"/>
  <c r="AY76" i="1"/>
  <c r="AP97" i="1"/>
  <c r="AR97" i="1" s="1"/>
  <c r="AP78" i="1"/>
  <c r="AR78" i="1"/>
  <c r="AI77" i="1"/>
  <c r="AK77" i="1" s="1"/>
  <c r="AP76" i="1"/>
  <c r="AR76" i="1"/>
  <c r="AP66" i="1"/>
  <c r="AR66" i="1" s="1"/>
  <c r="AB132" i="1"/>
  <c r="AD132" i="1" s="1"/>
  <c r="BF62" i="1"/>
  <c r="BD62" i="1"/>
  <c r="AW80" i="1"/>
  <c r="AY80" i="1"/>
  <c r="AB15" i="1"/>
  <c r="AD15" i="1"/>
  <c r="BD44" i="1"/>
  <c r="BF44" i="1"/>
  <c r="AW91" i="1"/>
  <c r="AY91" i="1" s="1"/>
  <c r="AP49" i="1"/>
  <c r="AR49" i="1" s="1"/>
  <c r="BJ125" i="1"/>
  <c r="S125" i="1"/>
  <c r="BF46" i="1"/>
  <c r="BD46" i="1"/>
  <c r="AI147" i="1"/>
  <c r="AK147" i="1" s="1"/>
  <c r="AP19" i="1"/>
  <c r="AR19" i="1" s="1"/>
  <c r="BD49" i="1"/>
  <c r="BF49" i="1"/>
  <c r="AK78" i="1"/>
  <c r="AI78" i="1"/>
  <c r="AI28" i="1"/>
  <c r="AK28" i="1" s="1"/>
  <c r="AD60" i="1"/>
  <c r="AB60" i="1"/>
  <c r="AK24" i="1"/>
  <c r="AI24" i="1"/>
  <c r="BF38" i="1"/>
  <c r="BD38" i="1"/>
  <c r="AW111" i="1"/>
  <c r="AY111" i="1"/>
  <c r="AY33" i="1"/>
  <c r="AW33" i="1"/>
  <c r="BD69" i="1"/>
  <c r="BF69" i="1"/>
  <c r="BD27" i="1"/>
  <c r="BF27" i="1" s="1"/>
  <c r="AD74" i="1"/>
  <c r="AB74" i="1"/>
  <c r="AB26" i="1"/>
  <c r="AD26" i="1" s="1"/>
  <c r="AP3" i="1"/>
  <c r="AR3" i="1" s="1"/>
  <c r="AK35" i="1"/>
  <c r="AI35" i="1"/>
  <c r="BJ15" i="1"/>
  <c r="S15" i="1"/>
  <c r="AW129" i="1"/>
  <c r="AY129" i="1"/>
  <c r="AP141" i="1"/>
  <c r="AR141" i="1" s="1"/>
  <c r="AP138" i="1"/>
  <c r="AR138" i="1" s="1"/>
  <c r="AP114" i="1"/>
  <c r="AR114" i="1"/>
  <c r="U128" i="1"/>
  <c r="BJ128" i="1"/>
  <c r="S128" i="1"/>
  <c r="AB95" i="1"/>
  <c r="AD95" i="1" s="1"/>
  <c r="BF111" i="1"/>
  <c r="BD111" i="1"/>
  <c r="AD93" i="1"/>
  <c r="AB93" i="1"/>
  <c r="BJ94" i="1"/>
  <c r="S94" i="1"/>
  <c r="AB76" i="1"/>
  <c r="AD76" i="1" s="1"/>
  <c r="BJ95" i="1"/>
  <c r="S95" i="1"/>
  <c r="U95" i="1" s="1"/>
  <c r="BJ67" i="1"/>
  <c r="S67" i="1"/>
  <c r="BI67" i="1" s="1"/>
  <c r="CO67" i="1" s="1"/>
  <c r="CP67" i="1" s="1"/>
  <c r="AK105" i="1"/>
  <c r="AI105" i="1"/>
  <c r="AI146" i="1"/>
  <c r="AK146" i="1" s="1"/>
  <c r="AB92" i="1"/>
  <c r="AD92" i="1" s="1"/>
  <c r="AI69" i="1"/>
  <c r="AK69" i="1" s="1"/>
  <c r="S62" i="1"/>
  <c r="BI62" i="1" s="1"/>
  <c r="CO62" i="1" s="1"/>
  <c r="CP62" i="1" s="1"/>
  <c r="BJ62" i="1"/>
  <c r="S71" i="1"/>
  <c r="BI71" i="1" s="1"/>
  <c r="CO71" i="1" s="1"/>
  <c r="CP71" i="1" s="1"/>
  <c r="BJ71" i="1"/>
  <c r="AP35" i="1"/>
  <c r="AR35" i="1"/>
  <c r="U49" i="1"/>
  <c r="BJ49" i="1"/>
  <c r="S49" i="1"/>
  <c r="AR112" i="1"/>
  <c r="AP112" i="1"/>
  <c r="AK46" i="1"/>
  <c r="AI46" i="1"/>
  <c r="BD18" i="1"/>
  <c r="BF18" i="1" s="1"/>
  <c r="AI22" i="1"/>
  <c r="AK22" i="1" s="1"/>
  <c r="U102" i="1"/>
  <c r="BJ102" i="1"/>
  <c r="S102" i="1"/>
  <c r="BJ33" i="1"/>
  <c r="U33" i="1"/>
  <c r="S33" i="1"/>
  <c r="BI33" i="1" s="1"/>
  <c r="CO33" i="1" s="1"/>
  <c r="CP33" i="1" s="1"/>
  <c r="AK63" i="1"/>
  <c r="AI63" i="1"/>
  <c r="AR69" i="1"/>
  <c r="AP69" i="1"/>
  <c r="AI2" i="1"/>
  <c r="AK2" i="1" s="1"/>
  <c r="AD7" i="1"/>
  <c r="AB7" i="1"/>
  <c r="S58" i="1"/>
  <c r="BJ58" i="1"/>
  <c r="U58" i="1"/>
  <c r="BD55" i="1"/>
  <c r="BF55" i="1"/>
  <c r="AI6" i="1"/>
  <c r="AK6" i="1"/>
  <c r="AW14" i="1"/>
  <c r="AY14" i="1" s="1"/>
  <c r="AB129" i="1"/>
  <c r="AD129" i="1"/>
  <c r="AD117" i="1"/>
  <c r="AB117" i="1"/>
  <c r="BJ141" i="1"/>
  <c r="S141" i="1"/>
  <c r="BJ138" i="1"/>
  <c r="S138" i="1"/>
  <c r="U138" i="1"/>
  <c r="AD130" i="1"/>
  <c r="AB130" i="1"/>
  <c r="AB139" i="1"/>
  <c r="AD139" i="1" s="1"/>
  <c r="AP105" i="1"/>
  <c r="AR105" i="1" s="1"/>
  <c r="BJ129" i="1"/>
  <c r="S129" i="1"/>
  <c r="BI129" i="1" s="1"/>
  <c r="CO129" i="1" s="1"/>
  <c r="AW103" i="1"/>
  <c r="AY103" i="1" s="1"/>
  <c r="AR91" i="1"/>
  <c r="AP91" i="1"/>
  <c r="BD126" i="1"/>
  <c r="BF126" i="1" s="1"/>
  <c r="AI94" i="1"/>
  <c r="AK94" i="1" s="1"/>
  <c r="BD100" i="1"/>
  <c r="BF100" i="1" s="1"/>
  <c r="BJ75" i="1"/>
  <c r="S75" i="1"/>
  <c r="BI75" i="1" s="1"/>
  <c r="CO75" i="1" s="1"/>
  <c r="CP75" i="1" s="1"/>
  <c r="U75" i="1"/>
  <c r="AI88" i="1"/>
  <c r="AK88" i="1"/>
  <c r="AD88" i="1"/>
  <c r="AB88" i="1"/>
  <c r="AB67" i="1"/>
  <c r="AD67" i="1" s="1"/>
  <c r="AY63" i="1"/>
  <c r="AW63" i="1"/>
  <c r="BJ35" i="1"/>
  <c r="S35" i="1"/>
  <c r="U35" i="1"/>
  <c r="AK66" i="1"/>
  <c r="AI66" i="1"/>
  <c r="AW16" i="1"/>
  <c r="AY16" i="1" s="1"/>
  <c r="AI70" i="1"/>
  <c r="AK70" i="1" s="1"/>
  <c r="AY42" i="1"/>
  <c r="AW42" i="1"/>
  <c r="BD48" i="1"/>
  <c r="BF48" i="1" s="1"/>
  <c r="AB43" i="1"/>
  <c r="AD43" i="1" s="1"/>
  <c r="AD35" i="1"/>
  <c r="AB35" i="1"/>
  <c r="BF37" i="1"/>
  <c r="BD37" i="1"/>
  <c r="BD63" i="1"/>
  <c r="BF63" i="1" s="1"/>
  <c r="AD23" i="1"/>
  <c r="AB23" i="1"/>
  <c r="BD61" i="1"/>
  <c r="BF61" i="1" s="1"/>
  <c r="AP61" i="1"/>
  <c r="AR61" i="1"/>
  <c r="AD25" i="1"/>
  <c r="AB25" i="1"/>
  <c r="U70" i="1"/>
  <c r="S70" i="1"/>
  <c r="BJ70" i="1"/>
  <c r="BD41" i="1"/>
  <c r="BF41" i="1"/>
  <c r="AP32" i="1"/>
  <c r="AR32" i="1" s="1"/>
  <c r="AP127" i="1"/>
  <c r="AR127" i="1"/>
  <c r="AP140" i="1"/>
  <c r="AR140" i="1" s="1"/>
  <c r="BD139" i="1"/>
  <c r="BF139" i="1" s="1"/>
  <c r="BD136" i="1"/>
  <c r="BF136" i="1" s="1"/>
  <c r="AW139" i="1"/>
  <c r="AY139" i="1" s="1"/>
  <c r="BF135" i="1"/>
  <c r="BD135" i="1"/>
  <c r="BJ105" i="1"/>
  <c r="S105" i="1"/>
  <c r="BI105" i="1" s="1"/>
  <c r="CO105" i="1" s="1"/>
  <c r="U105" i="1"/>
  <c r="AP84" i="1"/>
  <c r="AR84" i="1" s="1"/>
  <c r="BJ91" i="1"/>
  <c r="S91" i="1"/>
  <c r="BI91" i="1" s="1"/>
  <c r="CO91" i="1" s="1"/>
  <c r="AW92" i="1"/>
  <c r="AY92" i="1"/>
  <c r="AB120" i="1"/>
  <c r="AD120" i="1" s="1"/>
  <c r="BD123" i="1"/>
  <c r="BF123" i="1" s="1"/>
  <c r="AW99" i="1"/>
  <c r="AY99" i="1"/>
  <c r="AI138" i="1"/>
  <c r="AK138" i="1" s="1"/>
  <c r="AD83" i="1"/>
  <c r="AB83" i="1"/>
  <c r="BD122" i="1"/>
  <c r="BF122" i="1"/>
  <c r="BD84" i="1"/>
  <c r="BF84" i="1" s="1"/>
  <c r="AB102" i="1"/>
  <c r="AD102" i="1" s="1"/>
  <c r="AI58" i="1"/>
  <c r="AK58" i="1" s="1"/>
  <c r="AI84" i="1"/>
  <c r="AK84" i="1"/>
  <c r="AK60" i="1"/>
  <c r="AI60" i="1"/>
  <c r="BD7" i="1"/>
  <c r="BF7" i="1"/>
  <c r="AB40" i="1"/>
  <c r="AD40" i="1" s="1"/>
  <c r="BD65" i="1"/>
  <c r="BF65" i="1" s="1"/>
  <c r="AI21" i="1"/>
  <c r="AK21" i="1" s="1"/>
  <c r="AB42" i="1"/>
  <c r="AD42" i="1" s="1"/>
  <c r="AB48" i="1"/>
  <c r="AD48" i="1" s="1"/>
  <c r="AI38" i="1"/>
  <c r="AK38" i="1"/>
  <c r="AK17" i="1"/>
  <c r="AI17" i="1"/>
  <c r="AB32" i="1"/>
  <c r="AD32" i="1" s="1"/>
  <c r="AI79" i="1"/>
  <c r="AK79" i="1"/>
  <c r="AB37" i="1"/>
  <c r="AD37" i="1" s="1"/>
  <c r="AP68" i="1"/>
  <c r="AR68" i="1" s="1"/>
  <c r="BD22" i="1"/>
  <c r="BF22" i="1" s="1"/>
  <c r="AB24" i="1"/>
  <c r="AD24" i="1" s="1"/>
  <c r="AW60" i="1"/>
  <c r="AY60" i="1"/>
  <c r="AI29" i="1"/>
  <c r="AK29" i="1"/>
  <c r="AI11" i="1"/>
  <c r="AK11" i="1" s="1"/>
  <c r="BJ127" i="1"/>
  <c r="S127" i="1"/>
  <c r="U127" i="1"/>
  <c r="U140" i="1"/>
  <c r="BJ140" i="1"/>
  <c r="S140" i="1"/>
  <c r="AI148" i="1"/>
  <c r="AK148" i="1"/>
  <c r="AI124" i="1"/>
  <c r="AK124" i="1"/>
  <c r="AP124" i="1"/>
  <c r="AR124" i="1"/>
  <c r="AD115" i="1"/>
  <c r="AB115" i="1"/>
  <c r="AP119" i="1"/>
  <c r="AR119" i="1" s="1"/>
  <c r="BD107" i="1"/>
  <c r="BF107" i="1" s="1"/>
  <c r="AP106" i="1"/>
  <c r="AR106" i="1" s="1"/>
  <c r="BD112" i="1"/>
  <c r="BF112" i="1" s="1"/>
  <c r="AI92" i="1"/>
  <c r="AK92" i="1"/>
  <c r="BD67" i="1"/>
  <c r="BF67" i="1" s="1"/>
  <c r="AW97" i="1"/>
  <c r="AY97" i="1" s="1"/>
  <c r="AP137" i="1"/>
  <c r="AR137" i="1" s="1"/>
  <c r="AI82" i="1"/>
  <c r="AK82" i="1" s="1"/>
  <c r="S130" i="1"/>
  <c r="BI130" i="1" s="1"/>
  <c r="CO130" i="1" s="1"/>
  <c r="BJ130" i="1"/>
  <c r="U130" i="1"/>
  <c r="S110" i="1"/>
  <c r="BI110" i="1" s="1"/>
  <c r="CO110" i="1" s="1"/>
  <c r="BJ110" i="1"/>
  <c r="AI81" i="1"/>
  <c r="AK81" i="1" s="1"/>
  <c r="S57" i="1"/>
  <c r="U57" i="1" s="1"/>
  <c r="BJ57" i="1"/>
  <c r="AI7" i="1"/>
  <c r="AK7" i="1"/>
  <c r="AP36" i="1"/>
  <c r="AR36" i="1" s="1"/>
  <c r="AP12" i="1"/>
  <c r="AR12" i="1" s="1"/>
  <c r="AW41" i="1"/>
  <c r="AY41" i="1" s="1"/>
  <c r="AD89" i="1"/>
  <c r="AB89" i="1"/>
  <c r="AP38" i="1"/>
  <c r="AR38" i="1" s="1"/>
  <c r="AP101" i="1"/>
  <c r="AR101" i="1" s="1"/>
  <c r="AR14" i="1"/>
  <c r="AP14" i="1"/>
  <c r="AI37" i="1"/>
  <c r="AK37" i="1" s="1"/>
  <c r="AW46" i="1"/>
  <c r="AY46" i="1" s="1"/>
  <c r="AY13" i="1"/>
  <c r="AW13" i="1"/>
  <c r="BD29" i="1"/>
  <c r="BF29" i="1" s="1"/>
  <c r="BD73" i="1"/>
  <c r="BF73" i="1"/>
  <c r="AD31" i="1"/>
  <c r="AB31" i="1"/>
  <c r="AR58" i="1"/>
  <c r="AP58" i="1"/>
  <c r="BJ56" i="1"/>
  <c r="S56" i="1"/>
  <c r="U56" i="1" s="1"/>
  <c r="BJ17" i="1"/>
  <c r="S17" i="1"/>
  <c r="AB22" i="1"/>
  <c r="AD22" i="1"/>
  <c r="AI18" i="1"/>
  <c r="AK18" i="1" s="1"/>
  <c r="BF5" i="1"/>
  <c r="BD5" i="1"/>
  <c r="AP9" i="1"/>
  <c r="AR9" i="1" s="1"/>
  <c r="AY7" i="1"/>
  <c r="AW7" i="1"/>
  <c r="AI149" i="1"/>
  <c r="AK149" i="1"/>
  <c r="AI137" i="1"/>
  <c r="AK137" i="1"/>
  <c r="AI125" i="1"/>
  <c r="AK125" i="1" s="1"/>
  <c r="AK113" i="1"/>
  <c r="AI113" i="1"/>
  <c r="AB149" i="1"/>
  <c r="AD149" i="1" s="1"/>
  <c r="AD137" i="1"/>
  <c r="AB137" i="1"/>
  <c r="AB146" i="1"/>
  <c r="AD146" i="1"/>
  <c r="AB134" i="1"/>
  <c r="AD134" i="1"/>
  <c r="AB122" i="1"/>
  <c r="AD122" i="1" s="1"/>
  <c r="AW133" i="1"/>
  <c r="AY133" i="1" s="1"/>
  <c r="AW118" i="1"/>
  <c r="AY118" i="1" s="1"/>
  <c r="BD127" i="1"/>
  <c r="BF127" i="1" s="1"/>
  <c r="AB114" i="1"/>
  <c r="AD114" i="1"/>
  <c r="AW101" i="1"/>
  <c r="AY101" i="1"/>
  <c r="BJ116" i="1"/>
  <c r="S116" i="1"/>
  <c r="BI116" i="1" s="1"/>
  <c r="CO116" i="1" s="1"/>
  <c r="AK132" i="1"/>
  <c r="AI132" i="1"/>
  <c r="S103" i="1"/>
  <c r="BJ103" i="1"/>
  <c r="AW87" i="1"/>
  <c r="AY87" i="1" s="1"/>
  <c r="AP102" i="1"/>
  <c r="AR102" i="1" s="1"/>
  <c r="AP90" i="1"/>
  <c r="AR90" i="1" s="1"/>
  <c r="AI107" i="1"/>
  <c r="AK107" i="1" s="1"/>
  <c r="AB108" i="1"/>
  <c r="AD108" i="1" s="1"/>
  <c r="AW88" i="1"/>
  <c r="AY88" i="1" s="1"/>
  <c r="AP79" i="1"/>
  <c r="AR79" i="1" s="1"/>
  <c r="AI87" i="1"/>
  <c r="AK87" i="1" s="1"/>
  <c r="AP64" i="1"/>
  <c r="AR64" i="1" s="1"/>
  <c r="S90" i="1"/>
  <c r="BI90" i="1" s="1"/>
  <c r="CO90" i="1" s="1"/>
  <c r="BJ90" i="1"/>
  <c r="AW127" i="1"/>
  <c r="AY127" i="1" s="1"/>
  <c r="AK110" i="1"/>
  <c r="AI110" i="1"/>
  <c r="S119" i="1"/>
  <c r="U119" i="1"/>
  <c r="BJ119" i="1"/>
  <c r="AY79" i="1"/>
  <c r="AW79" i="1"/>
  <c r="AD94" i="1"/>
  <c r="AB94" i="1"/>
  <c r="BJ112" i="1"/>
  <c r="S112" i="1"/>
  <c r="U112" i="1" s="1"/>
  <c r="BD74" i="1"/>
  <c r="BF74" i="1" s="1"/>
  <c r="AW105" i="1"/>
  <c r="AY105" i="1"/>
  <c r="AP95" i="1"/>
  <c r="AR95" i="1"/>
  <c r="AI120" i="1"/>
  <c r="AK120" i="1" s="1"/>
  <c r="AP129" i="1"/>
  <c r="AR129" i="1" s="1"/>
  <c r="AP109" i="1"/>
  <c r="AR109" i="1" s="1"/>
  <c r="AB61" i="1"/>
  <c r="AD61" i="1" s="1"/>
  <c r="AB51" i="1"/>
  <c r="AD51" i="1"/>
  <c r="AB27" i="1"/>
  <c r="AD27" i="1"/>
  <c r="S124" i="1"/>
  <c r="BI124" i="1" s="1"/>
  <c r="CO124" i="1" s="1"/>
  <c r="U124" i="1"/>
  <c r="BJ124" i="1"/>
  <c r="S59" i="1"/>
  <c r="U59" i="1"/>
  <c r="BJ59" i="1"/>
  <c r="BD32" i="1"/>
  <c r="BF32" i="1" s="1"/>
  <c r="BD8" i="1"/>
  <c r="BF8" i="1"/>
  <c r="AB58" i="1"/>
  <c r="AD58" i="1" s="1"/>
  <c r="AP37" i="1"/>
  <c r="AR37" i="1" s="1"/>
  <c r="AR13" i="1"/>
  <c r="AP13" i="1"/>
  <c r="AB69" i="1"/>
  <c r="AD69" i="1"/>
  <c r="BF34" i="1"/>
  <c r="BD34" i="1"/>
  <c r="BJ69" i="1"/>
  <c r="S69" i="1"/>
  <c r="BI69" i="1" s="1"/>
  <c r="CO69" i="1" s="1"/>
  <c r="CP69" i="1" s="1"/>
  <c r="AK36" i="1"/>
  <c r="AI36" i="1"/>
  <c r="AP10" i="1"/>
  <c r="AR10" i="1" s="1"/>
  <c r="AW26" i="1"/>
  <c r="AY26" i="1"/>
  <c r="AW45" i="1"/>
  <c r="AY45" i="1" s="1"/>
  <c r="AI67" i="1"/>
  <c r="AK67" i="1"/>
  <c r="AI23" i="1"/>
  <c r="AK23" i="1" s="1"/>
  <c r="BF39" i="1"/>
  <c r="BD39" i="1"/>
  <c r="BF54" i="1"/>
  <c r="BD54" i="1"/>
  <c r="AI25" i="1"/>
  <c r="AK25" i="1" s="1"/>
  <c r="AI52" i="1"/>
  <c r="AK52" i="1" s="1"/>
  <c r="AI47" i="1"/>
  <c r="AK47" i="1" s="1"/>
  <c r="BD14" i="1"/>
  <c r="BF14" i="1"/>
  <c r="AK48" i="1"/>
  <c r="AI48" i="1"/>
  <c r="AY19" i="1"/>
  <c r="AW19" i="1"/>
  <c r="AP43" i="1"/>
  <c r="AR43" i="1" s="1"/>
  <c r="AI12" i="1"/>
  <c r="AK12" i="1" s="1"/>
  <c r="AB21" i="1"/>
  <c r="AD21" i="1" s="1"/>
  <c r="AP54" i="1"/>
  <c r="AR54" i="1"/>
  <c r="AD2" i="1"/>
  <c r="AB2" i="1"/>
  <c r="AR6" i="1"/>
  <c r="AP6" i="1"/>
  <c r="AW65" i="1"/>
  <c r="AY65" i="1"/>
  <c r="AI14" i="1"/>
  <c r="AK14" i="1" s="1"/>
  <c r="AW2" i="1"/>
  <c r="AY2" i="1"/>
  <c r="BK65" i="1" l="1"/>
  <c r="BK123" i="1"/>
  <c r="BK95" i="1"/>
  <c r="BK149" i="1"/>
  <c r="BK118" i="1"/>
  <c r="BK56" i="1"/>
  <c r="BK57" i="1"/>
  <c r="BK6" i="1"/>
  <c r="BK112" i="1"/>
  <c r="BK36" i="1"/>
  <c r="BK22" i="1"/>
  <c r="BK74" i="1"/>
  <c r="BK85" i="1"/>
  <c r="BK101" i="1"/>
  <c r="BK55" i="1"/>
  <c r="BK120" i="1"/>
  <c r="BK79" i="1"/>
  <c r="BK23" i="1"/>
  <c r="BK47" i="1"/>
  <c r="BK82" i="1"/>
  <c r="BK41" i="1"/>
  <c r="BK132" i="1"/>
  <c r="BK9" i="1"/>
  <c r="U116" i="1"/>
  <c r="BK116" i="1" s="1"/>
  <c r="BK27" i="1"/>
  <c r="BK119" i="1"/>
  <c r="BI103" i="1"/>
  <c r="CO103" i="1" s="1"/>
  <c r="BK140" i="1"/>
  <c r="BI94" i="1"/>
  <c r="CO94" i="1" s="1"/>
  <c r="BK114" i="1"/>
  <c r="U103" i="1"/>
  <c r="BK103" i="1" s="1"/>
  <c r="BK127" i="1"/>
  <c r="U94" i="1"/>
  <c r="BK94" i="1" s="1"/>
  <c r="BI84" i="1"/>
  <c r="CO84" i="1" s="1"/>
  <c r="CP84" i="1" s="1"/>
  <c r="BI115" i="1"/>
  <c r="CO115" i="1" s="1"/>
  <c r="BI93" i="1"/>
  <c r="CO93" i="1" s="1"/>
  <c r="BI114" i="1"/>
  <c r="CO114" i="1" s="1"/>
  <c r="BI60" i="1"/>
  <c r="CO60" i="1" s="1"/>
  <c r="CP60" i="1" s="1"/>
  <c r="BI24" i="1"/>
  <c r="CO24" i="1" s="1"/>
  <c r="CP24" i="1" s="1"/>
  <c r="BI108" i="1"/>
  <c r="CO108" i="1" s="1"/>
  <c r="BI83" i="1"/>
  <c r="CO83" i="1" s="1"/>
  <c r="CP83" i="1" s="1"/>
  <c r="BI20" i="1"/>
  <c r="CO20" i="1" s="1"/>
  <c r="CP20" i="1" s="1"/>
  <c r="BI32" i="1"/>
  <c r="CO32" i="1" s="1"/>
  <c r="CP32" i="1" s="1"/>
  <c r="U68" i="1"/>
  <c r="BK68" i="1" s="1"/>
  <c r="BI5" i="1"/>
  <c r="CO5" i="1" s="1"/>
  <c r="CP5" i="1" s="1"/>
  <c r="BI54" i="1"/>
  <c r="CO54" i="1" s="1"/>
  <c r="CP54" i="1" s="1"/>
  <c r="BK35" i="1"/>
  <c r="BI35" i="1"/>
  <c r="CO35" i="1" s="1"/>
  <c r="CP35" i="1" s="1"/>
  <c r="BK33" i="1"/>
  <c r="BI15" i="1"/>
  <c r="CO15" i="1" s="1"/>
  <c r="CP15" i="1" s="1"/>
  <c r="U8" i="1"/>
  <c r="BK8" i="1" s="1"/>
  <c r="BI148" i="1"/>
  <c r="CO148" i="1" s="1"/>
  <c r="BI107" i="1"/>
  <c r="CO107" i="1" s="1"/>
  <c r="BI145" i="1"/>
  <c r="CO145" i="1" s="1"/>
  <c r="BK135" i="1"/>
  <c r="BI133" i="1"/>
  <c r="CO133" i="1" s="1"/>
  <c r="BI85" i="1"/>
  <c r="CO85" i="1" s="1"/>
  <c r="BK59" i="1"/>
  <c r="BI59" i="1"/>
  <c r="CO59" i="1" s="1"/>
  <c r="CP59" i="1" s="1"/>
  <c r="U90" i="1"/>
  <c r="BK90" i="1" s="1"/>
  <c r="BI127" i="1"/>
  <c r="CO127" i="1" s="1"/>
  <c r="U91" i="1"/>
  <c r="BK91" i="1" s="1"/>
  <c r="U71" i="1"/>
  <c r="BK71" i="1" s="1"/>
  <c r="BI53" i="1"/>
  <c r="CO53" i="1" s="1"/>
  <c r="CP53" i="1" s="1"/>
  <c r="BI29" i="1"/>
  <c r="CO29" i="1" s="1"/>
  <c r="CP29" i="1" s="1"/>
  <c r="U115" i="1"/>
  <c r="BK115" i="1" s="1"/>
  <c r="BI137" i="1"/>
  <c r="CO137" i="1" s="1"/>
  <c r="U60" i="1"/>
  <c r="BK60" i="1" s="1"/>
  <c r="U148" i="1"/>
  <c r="BK148" i="1" s="1"/>
  <c r="BI63" i="1"/>
  <c r="CO63" i="1" s="1"/>
  <c r="CP63" i="1" s="1"/>
  <c r="U107" i="1"/>
  <c r="BK107" i="1" s="1"/>
  <c r="U20" i="1"/>
  <c r="BK20" i="1" s="1"/>
  <c r="BI87" i="1"/>
  <c r="CO87" i="1" s="1"/>
  <c r="U32" i="1"/>
  <c r="BK32" i="1" s="1"/>
  <c r="BI136" i="1"/>
  <c r="CO136" i="1" s="1"/>
  <c r="BI30" i="1"/>
  <c r="CO30" i="1" s="1"/>
  <c r="CP30" i="1" s="1"/>
  <c r="BI10" i="1"/>
  <c r="CO10" i="1" s="1"/>
  <c r="CP10" i="1" s="1"/>
  <c r="U54" i="1"/>
  <c r="BK54" i="1" s="1"/>
  <c r="BK75" i="1"/>
  <c r="BI141" i="1"/>
  <c r="CO141" i="1" s="1"/>
  <c r="BI56" i="1"/>
  <c r="CO56" i="1" s="1"/>
  <c r="CP56" i="1" s="1"/>
  <c r="BK102" i="1"/>
  <c r="BK134" i="1"/>
  <c r="BK51" i="1"/>
  <c r="BI104" i="1"/>
  <c r="CO104" i="1" s="1"/>
  <c r="BK24" i="1"/>
  <c r="BK63" i="1"/>
  <c r="BI149" i="1"/>
  <c r="CO149" i="1" s="1"/>
  <c r="BI39" i="1"/>
  <c r="CO39" i="1" s="1"/>
  <c r="CP39" i="1" s="1"/>
  <c r="BI74" i="1"/>
  <c r="CO74" i="1" s="1"/>
  <c r="CP74" i="1" s="1"/>
  <c r="BI44" i="1"/>
  <c r="CO44" i="1" s="1"/>
  <c r="CP44" i="1" s="1"/>
  <c r="BK5" i="1"/>
  <c r="BK30" i="1"/>
  <c r="BI101" i="1"/>
  <c r="CO101" i="1" s="1"/>
  <c r="U110" i="1"/>
  <c r="BK110" i="1" s="1"/>
  <c r="BI70" i="1"/>
  <c r="CO70" i="1" s="1"/>
  <c r="CP70" i="1" s="1"/>
  <c r="BI14" i="1"/>
  <c r="CO14" i="1" s="1"/>
  <c r="CP14" i="1" s="1"/>
  <c r="BK53" i="1"/>
  <c r="BK29" i="1"/>
  <c r="U61" i="1"/>
  <c r="BK61" i="1" s="1"/>
  <c r="BI19" i="1"/>
  <c r="CO19" i="1" s="1"/>
  <c r="CP19" i="1" s="1"/>
  <c r="U126" i="1"/>
  <c r="BK126" i="1" s="1"/>
  <c r="BI25" i="1"/>
  <c r="CO25" i="1" s="1"/>
  <c r="CP25" i="1" s="1"/>
  <c r="BI2" i="1"/>
  <c r="CO2" i="1" s="1"/>
  <c r="CP2" i="1" s="1"/>
  <c r="BI31" i="1"/>
  <c r="CO31" i="1" s="1"/>
  <c r="CP31" i="1" s="1"/>
  <c r="BI142" i="1"/>
  <c r="CO142" i="1" s="1"/>
  <c r="BI118" i="1"/>
  <c r="CO118" i="1" s="1"/>
  <c r="BK136" i="1"/>
  <c r="BI82" i="1"/>
  <c r="CO82" i="1" s="1"/>
  <c r="CP82" i="1" s="1"/>
  <c r="BK139" i="1"/>
  <c r="BK19" i="1"/>
  <c r="BI18" i="1"/>
  <c r="CO18" i="1" s="1"/>
  <c r="CP18" i="1" s="1"/>
  <c r="BK137" i="1"/>
  <c r="BI21" i="1"/>
  <c r="CO21" i="1" s="1"/>
  <c r="CP21" i="1" s="1"/>
  <c r="BI77" i="1"/>
  <c r="CO77" i="1" s="1"/>
  <c r="CP77" i="1" s="1"/>
  <c r="BI22" i="1"/>
  <c r="CO22" i="1" s="1"/>
  <c r="CP22" i="1" s="1"/>
  <c r="BK31" i="1"/>
  <c r="BK99" i="1"/>
  <c r="BK142" i="1"/>
  <c r="BI6" i="1"/>
  <c r="CO6" i="1" s="1"/>
  <c r="CP6" i="1" s="1"/>
  <c r="BK87" i="1"/>
  <c r="BI48" i="1"/>
  <c r="CO48" i="1" s="1"/>
  <c r="CP48" i="1" s="1"/>
  <c r="BI41" i="1"/>
  <c r="CO41" i="1" s="1"/>
  <c r="CP41" i="1" s="1"/>
  <c r="BI80" i="1"/>
  <c r="CO80" i="1" s="1"/>
  <c r="CP80" i="1" s="1"/>
  <c r="BI97" i="1"/>
  <c r="CO97" i="1" s="1"/>
  <c r="BI100" i="1"/>
  <c r="CO100" i="1" s="1"/>
  <c r="BK70" i="1"/>
  <c r="BK130" i="1"/>
  <c r="BI138" i="1"/>
  <c r="CO138" i="1" s="1"/>
  <c r="U67" i="1"/>
  <c r="BK67" i="1" s="1"/>
  <c r="BK14" i="1"/>
  <c r="BI12" i="1"/>
  <c r="CO12" i="1" s="1"/>
  <c r="CP12" i="1" s="1"/>
  <c r="BI106" i="1"/>
  <c r="CO106" i="1" s="1"/>
  <c r="BI139" i="1"/>
  <c r="CO139" i="1" s="1"/>
  <c r="U18" i="1"/>
  <c r="BK18" i="1" s="1"/>
  <c r="BK143" i="1"/>
  <c r="U21" i="1"/>
  <c r="BK21" i="1" s="1"/>
  <c r="BK25" i="1"/>
  <c r="U77" i="1"/>
  <c r="BK77" i="1" s="1"/>
  <c r="U131" i="1"/>
  <c r="BK131" i="1" s="1"/>
  <c r="BK2" i="1"/>
  <c r="BI50" i="1"/>
  <c r="CO50" i="1" s="1"/>
  <c r="CP50" i="1" s="1"/>
  <c r="U81" i="1"/>
  <c r="BK81" i="1" s="1"/>
  <c r="BI73" i="1"/>
  <c r="CO73" i="1" s="1"/>
  <c r="CP73" i="1" s="1"/>
  <c r="BI146" i="1"/>
  <c r="CO146" i="1" s="1"/>
  <c r="BI122" i="1"/>
  <c r="CO122" i="1" s="1"/>
  <c r="BI99" i="1"/>
  <c r="CO99" i="1" s="1"/>
  <c r="BI42" i="1"/>
  <c r="CO42" i="1" s="1"/>
  <c r="CP42" i="1" s="1"/>
  <c r="U80" i="1"/>
  <c r="BK80" i="1" s="1"/>
  <c r="U97" i="1"/>
  <c r="BK97" i="1" s="1"/>
  <c r="BI55" i="1"/>
  <c r="CO55" i="1" s="1"/>
  <c r="CP55" i="1" s="1"/>
  <c r="BK72" i="1"/>
  <c r="BK86" i="1"/>
  <c r="BK34" i="1"/>
  <c r="BK122" i="1"/>
  <c r="BK42" i="1"/>
  <c r="BI120" i="1"/>
  <c r="CO120" i="1" s="1"/>
  <c r="BI43" i="1"/>
  <c r="CO43" i="1" s="1"/>
  <c r="CP43" i="1" s="1"/>
  <c r="BI28" i="1"/>
  <c r="CO28" i="1" s="1"/>
  <c r="CP28" i="1" s="1"/>
  <c r="BI88" i="1"/>
  <c r="CO88" i="1" s="1"/>
  <c r="BI47" i="1"/>
  <c r="CO47" i="1" s="1"/>
  <c r="CP47" i="1" s="1"/>
  <c r="BK100" i="1"/>
  <c r="BK138" i="1"/>
  <c r="U62" i="1"/>
  <c r="BK62" i="1" s="1"/>
  <c r="U38" i="1"/>
  <c r="BK38" i="1" s="1"/>
  <c r="U106" i="1"/>
  <c r="BK106" i="1" s="1"/>
  <c r="BI4" i="1"/>
  <c r="CO4" i="1" s="1"/>
  <c r="CP4" i="1" s="1"/>
  <c r="BI92" i="1"/>
  <c r="CO92" i="1" s="1"/>
  <c r="U50" i="1"/>
  <c r="BK50" i="1" s="1"/>
  <c r="U73" i="1"/>
  <c r="BK73" i="1" s="1"/>
  <c r="U146" i="1"/>
  <c r="BK146" i="1" s="1"/>
  <c r="BI40" i="1"/>
  <c r="CO40" i="1" s="1"/>
  <c r="CP40" i="1" s="1"/>
  <c r="BI111" i="1"/>
  <c r="CO111" i="1" s="1"/>
  <c r="U43" i="1"/>
  <c r="BK43" i="1" s="1"/>
  <c r="U88" i="1"/>
  <c r="BK88" i="1" s="1"/>
  <c r="BI109" i="1"/>
  <c r="CO109" i="1" s="1"/>
  <c r="BI36" i="1"/>
  <c r="CO36" i="1" s="1"/>
  <c r="CP36" i="1" s="1"/>
  <c r="BK40" i="1"/>
  <c r="BI23" i="1"/>
  <c r="CO23" i="1" s="1"/>
  <c r="CP23" i="1" s="1"/>
  <c r="BK144" i="1"/>
  <c r="BI13" i="1"/>
  <c r="CO13" i="1" s="1"/>
  <c r="CP13" i="1" s="1"/>
  <c r="BK7" i="1"/>
  <c r="BI26" i="1"/>
  <c r="CO26" i="1" s="1"/>
  <c r="CP26" i="1" s="1"/>
  <c r="U28" i="1"/>
  <c r="BK28" i="1" s="1"/>
  <c r="BK117" i="1"/>
  <c r="BK109" i="1"/>
  <c r="BI132" i="1"/>
  <c r="CO132" i="1" s="1"/>
  <c r="BI66" i="1"/>
  <c r="CO66" i="1" s="1"/>
  <c r="CP66" i="1" s="1"/>
  <c r="BI37" i="1"/>
  <c r="CO37" i="1" s="1"/>
  <c r="CP37" i="1" s="1"/>
  <c r="BK64" i="1"/>
  <c r="BK124" i="1"/>
  <c r="BI96" i="1"/>
  <c r="CO96" i="1" s="1"/>
  <c r="BK76" i="1"/>
  <c r="BI119" i="1"/>
  <c r="CO119" i="1" s="1"/>
  <c r="BI128" i="1"/>
  <c r="CO128" i="1" s="1"/>
  <c r="BK78" i="1"/>
  <c r="BI16" i="1"/>
  <c r="CO16" i="1" s="1"/>
  <c r="CP16" i="1" s="1"/>
  <c r="BI98" i="1"/>
  <c r="CO98" i="1" s="1"/>
  <c r="BI89" i="1"/>
  <c r="CO89" i="1" s="1"/>
  <c r="U121" i="1"/>
  <c r="BK121" i="1" s="1"/>
  <c r="U111" i="1"/>
  <c r="BK111" i="1" s="1"/>
  <c r="BI144" i="1"/>
  <c r="CO144" i="1" s="1"/>
  <c r="BI7" i="1"/>
  <c r="CO7" i="1" s="1"/>
  <c r="CP7" i="1" s="1"/>
  <c r="BI117" i="1"/>
  <c r="CO117" i="1" s="1"/>
  <c r="BI64" i="1"/>
  <c r="CO64" i="1" s="1"/>
  <c r="CP64" i="1" s="1"/>
  <c r="U129" i="1"/>
  <c r="BK129" i="1" s="1"/>
  <c r="BI95" i="1"/>
  <c r="CO95" i="1" s="1"/>
  <c r="BI46" i="1"/>
  <c r="CO46" i="1" s="1"/>
  <c r="CP46" i="1" s="1"/>
  <c r="BK98" i="1"/>
  <c r="U52" i="1"/>
  <c r="BK52" i="1" s="1"/>
  <c r="U69" i="1"/>
  <c r="BK69" i="1" s="1"/>
  <c r="BI17" i="1"/>
  <c r="CO17" i="1" s="1"/>
  <c r="CP17" i="1" s="1"/>
  <c r="U141" i="1"/>
  <c r="BK141" i="1" s="1"/>
  <c r="BI49" i="1"/>
  <c r="CO49" i="1" s="1"/>
  <c r="CP49" i="1" s="1"/>
  <c r="BI125" i="1"/>
  <c r="CO125" i="1" s="1"/>
  <c r="U4" i="1"/>
  <c r="BK4" i="1" s="1"/>
  <c r="U92" i="1"/>
  <c r="BK92" i="1" s="1"/>
  <c r="BK11" i="1"/>
  <c r="U17" i="1"/>
  <c r="BK17" i="1" s="1"/>
  <c r="BI140" i="1"/>
  <c r="CO140" i="1" s="1"/>
  <c r="BI58" i="1"/>
  <c r="CO58" i="1" s="1"/>
  <c r="CP58" i="1" s="1"/>
  <c r="BI102" i="1"/>
  <c r="CO102" i="1" s="1"/>
  <c r="U15" i="1"/>
  <c r="BK15" i="1" s="1"/>
  <c r="U125" i="1"/>
  <c r="BK125" i="1" s="1"/>
  <c r="BI78" i="1"/>
  <c r="CO78" i="1" s="1"/>
  <c r="CP78" i="1" s="1"/>
  <c r="BI134" i="1"/>
  <c r="CO134" i="1" s="1"/>
  <c r="U96" i="1"/>
  <c r="BK96" i="1" s="1"/>
  <c r="BI76" i="1"/>
  <c r="CO76" i="1" s="1"/>
  <c r="CP76" i="1" s="1"/>
  <c r="U16" i="1"/>
  <c r="BK16" i="1" s="1"/>
  <c r="BI11" i="1"/>
  <c r="CO11" i="1" s="1"/>
  <c r="CP11" i="1" s="1"/>
  <c r="BI3" i="1"/>
  <c r="CO3" i="1" s="1"/>
  <c r="CP3" i="1" s="1"/>
  <c r="BI113" i="1"/>
  <c r="CO113" i="1" s="1"/>
  <c r="U13" i="1"/>
  <c r="BK13" i="1" s="1"/>
  <c r="U26" i="1"/>
  <c r="BK26" i="1" s="1"/>
  <c r="BI147" i="1"/>
  <c r="CO147" i="1" s="1"/>
  <c r="BI45" i="1"/>
  <c r="CO45" i="1" s="1"/>
  <c r="CP45" i="1" s="1"/>
  <c r="U37" i="1"/>
  <c r="BK37" i="1" s="1"/>
  <c r="BK58" i="1"/>
  <c r="BI65" i="1"/>
  <c r="CO65" i="1" s="1"/>
  <c r="CP65" i="1" s="1"/>
  <c r="BI57" i="1"/>
  <c r="CO57" i="1" s="1"/>
  <c r="CP57" i="1" s="1"/>
  <c r="BK49" i="1"/>
  <c r="BK128" i="1"/>
  <c r="BK93" i="1"/>
  <c r="BI51" i="1"/>
  <c r="CO51" i="1" s="1"/>
  <c r="CP51" i="1" s="1"/>
  <c r="U104" i="1"/>
  <c r="BK104" i="1" s="1"/>
  <c r="BK3" i="1"/>
  <c r="BK113" i="1"/>
  <c r="U89" i="1"/>
  <c r="BK89" i="1" s="1"/>
  <c r="U145" i="1"/>
  <c r="BK145" i="1" s="1"/>
  <c r="BK108" i="1"/>
  <c r="BK83" i="1"/>
  <c r="BI135" i="1"/>
  <c r="CO135" i="1" s="1"/>
  <c r="BI123" i="1"/>
  <c r="CO123" i="1" s="1"/>
  <c r="U133" i="1"/>
  <c r="BK133" i="1" s="1"/>
  <c r="BI9" i="1"/>
  <c r="CO9" i="1" s="1"/>
  <c r="CP9" i="1" s="1"/>
  <c r="BK45" i="1"/>
  <c r="BI79" i="1"/>
  <c r="CO79" i="1" s="1"/>
  <c r="CP79" i="1" s="1"/>
  <c r="BK12" i="1"/>
  <c r="BK105" i="1"/>
  <c r="BI72" i="1"/>
  <c r="CO72" i="1" s="1"/>
  <c r="CP72" i="1" s="1"/>
  <c r="BI112" i="1"/>
  <c r="CO112" i="1" s="1"/>
  <c r="BK84" i="1"/>
  <c r="BK147" i="1"/>
  <c r="BK1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<sst xmlns="http://schemas.openxmlformats.org/spreadsheetml/2006/main" count="2581" uniqueCount="1042">
  <si>
    <t>ITEM</t>
  </si>
  <si>
    <t xml:space="preserve">Perfil </t>
  </si>
  <si>
    <t>Area del conocimiento</t>
  </si>
  <si>
    <t xml:space="preserve">Tipo de perfil </t>
  </si>
  <si>
    <t>Area de conocimiento</t>
  </si>
  <si>
    <t>Profesion</t>
  </si>
  <si>
    <t>Experiencia</t>
  </si>
  <si>
    <t>Tiempo de experiencia</t>
  </si>
  <si>
    <t>Cantidad</t>
  </si>
  <si>
    <t>CEDULA</t>
  </si>
  <si>
    <t>DESCRIPCIÓN</t>
  </si>
  <si>
    <t>GENERO</t>
  </si>
  <si>
    <t>BASE ANEXO 11</t>
  </si>
  <si>
    <t>DIRECCION</t>
  </si>
  <si>
    <t>TELEFONO</t>
  </si>
  <si>
    <t>CORREO</t>
  </si>
  <si>
    <t>FECHA INICIAL</t>
  </si>
  <si>
    <t>FECHA DE TERMINACION</t>
  </si>
  <si>
    <t>1. CERTIFICADOS LABORALES O CONTRACTUALES
MESES EXPERIENCIA</t>
  </si>
  <si>
    <t>1. CERTIFICADOS LABORALES O CONTRACTUALES
DIAS EXPERIENCIA</t>
  </si>
  <si>
    <t>1. CERTIFICADOS LABORALES O CONTRACTUALES
DIAS RESIDUAL EXPERIENCIA</t>
  </si>
  <si>
    <t>CARGO</t>
  </si>
  <si>
    <t>CARGO ANEXO 11</t>
  </si>
  <si>
    <t>OBJETO CONTRACTUAL</t>
  </si>
  <si>
    <t>FUNCIONES</t>
  </si>
  <si>
    <t>FECHA INICIAL 2</t>
  </si>
  <si>
    <t>FECHA DE TERMINACION 2</t>
  </si>
  <si>
    <t>2. CERTIFICADOS LABORALES O CONTRACTUALES
MESES EXPERIENCIA</t>
  </si>
  <si>
    <t>2. CERTIFICADOS LABORALES O CONTRACTUALES
DIAS EXPERIENCIA</t>
  </si>
  <si>
    <t>2. CERTIFICADOS LABORALES O CONTRACTUALES
DIAS RESIDUAL EXPERIENCIA</t>
  </si>
  <si>
    <t>FECHA INICIAL 3</t>
  </si>
  <si>
    <t>FECHA DE TERMINACION 3</t>
  </si>
  <si>
    <t>3. CERTIFICADOS LABORALES O CONTRACTUALES
MESES EXPERIENCIA</t>
  </si>
  <si>
    <t>3. CERTIFICADOS LABORALES O CONTRACTUALES
DIAS EXPERIENCIA</t>
  </si>
  <si>
    <t>3. CERTIFICADOS LABORALES O CONTRACTUALES
DIAS RESIDUAL EXPERIENCIA</t>
  </si>
  <si>
    <t>FECHA INICIAL 4</t>
  </si>
  <si>
    <t>FECHA DE TERMINACION 4</t>
  </si>
  <si>
    <t>4. CERTIFICADOS LABORALES O CONTRACTUALES
MESES EXPERIENCIA</t>
  </si>
  <si>
    <t>4. CERTIFICADOS LABORALES O CONTRACTUALES
DIAS EXPERIENCIA</t>
  </si>
  <si>
    <t>4. CERTIFICADOS LABORALES O CONTRACTUALES
DIAS RESIDUAL EXPERIENCIA</t>
  </si>
  <si>
    <t>FECHA INICIAL 5</t>
  </si>
  <si>
    <t>FECHA DE TERMINACION 5</t>
  </si>
  <si>
    <t>5. CERTIFICADOS LABORALES O CONTRACTUALES
MESES EXPERIENCIA</t>
  </si>
  <si>
    <t>5. CERTIFICADOS LABORALES O CONTRACTUALES
DIAS EXPERIENCIA</t>
  </si>
  <si>
    <t>5. CERTIFICADOS LABORALES O CONTRACTUALES
DIAS RESIDUAL EXPERIENCIA</t>
  </si>
  <si>
    <t>FECHA INICIAL 6</t>
  </si>
  <si>
    <t>FECHA DE TERMINACION 6</t>
  </si>
  <si>
    <t>6. CERTIFICADOS LABORALES O CONTRACTUALES
MESES EXPERIENCIA</t>
  </si>
  <si>
    <t>6. CERTIFICADOS LABORALES O CONTRACTUALES
DIAS EXPERIENCIA</t>
  </si>
  <si>
    <t>6. CERTIFICADOS LABORALES O CONTRACTUALES
DIAS RESIDUAL EXPERIENCIA</t>
  </si>
  <si>
    <t>TOTAL MESES EXPERIENCIA CERTIFICADA</t>
  </si>
  <si>
    <t>TOTAL DIAS EXPERIENCIA CERTIFICADA</t>
  </si>
  <si>
    <t>TOTAL DIAS RESIDUA EXPERIENCIA CERTIFICADA</t>
  </si>
  <si>
    <t>FECHA EXPEDICION
TARJETA O RESOLUCIÓN PROFESIONAL</t>
  </si>
  <si>
    <t>PROFESION 1</t>
  </si>
  <si>
    <t>UNIVERSIDAD</t>
  </si>
  <si>
    <t>N° TARJETA O RESOLUCION</t>
  </si>
  <si>
    <t>FECHA DE GRADO 
PROFESION 1</t>
  </si>
  <si>
    <t>PROFESION 1 -MESES DE EXPERIENCIA</t>
  </si>
  <si>
    <t>PROFESION 2</t>
  </si>
  <si>
    <t>FECHA DE GRADO 
PROFESION 2</t>
  </si>
  <si>
    <t>PROFESION 2- MESES DE EXPERIENCIA</t>
  </si>
  <si>
    <t>ESPECIALIZACION 1</t>
  </si>
  <si>
    <t>FECHA ESPECIALIZACION 1</t>
  </si>
  <si>
    <t>ESPECIALIZACION 1 MESES DE EXPERIENCIA</t>
  </si>
  <si>
    <t>ESPECIALIZACION 2</t>
  </si>
  <si>
    <t>FECHA ESPECIALIZACION 2</t>
  </si>
  <si>
    <t>ESPECIALIZACION 2- MESES DE EXPERIENCIA</t>
  </si>
  <si>
    <t>MAESTRIA 1</t>
  </si>
  <si>
    <t>Fecha MAESTRIA 1</t>
  </si>
  <si>
    <t>MAESTRIA 1- MESES DE EXPERIENCIA</t>
  </si>
  <si>
    <t>MAESTRIA 2</t>
  </si>
  <si>
    <t>Fecha MAESTRIA 2</t>
  </si>
  <si>
    <t>MAESTRIA 2- MESES DE EXPERIENCIA</t>
  </si>
  <si>
    <t>POSGRADO 1</t>
  </si>
  <si>
    <t xml:space="preserve">OBSERVACION </t>
  </si>
  <si>
    <t>TOTAL EXPERIENCIA EN AÑOS</t>
  </si>
  <si>
    <t>AÑOS Y MESES DE EXPERIENCIA</t>
  </si>
  <si>
    <t>Equipo Juridico</t>
  </si>
  <si>
    <t>Profesionales de Apoyo</t>
  </si>
  <si>
    <t>Profesional</t>
  </si>
  <si>
    <t xml:space="preserve">Ciencias Sociales </t>
  </si>
  <si>
    <t xml:space="preserve">Derecho </t>
  </si>
  <si>
    <t>12 meses</t>
  </si>
  <si>
    <t>Alfonso Ives Rivas Tello</t>
  </si>
  <si>
    <t>Masculino</t>
  </si>
  <si>
    <t>1ra entrega</t>
  </si>
  <si>
    <t>Carrera 85C2 # 55A-28 Apto F 503</t>
  </si>
  <si>
    <t>dr.rivastello@gmail.com</t>
  </si>
  <si>
    <t>PROFESIONAL</t>
  </si>
  <si>
    <t>"Fortalecimiento del programa para el mejoramiento de la calidad de vida de la población en condición de pobreza extrema a través de la seguridad alimentaria y el acompañamiento con intervención psicosocial en Santiago de Cali” en Convenio de Asociación No. 4146.010.27.1.01-2024, firmado con la Secretaría de Bienestar Social de la Alcaldía de Santiago de Cali, cuyo objeto es “Aunar esfuerzos técnicos, humanos, administrativos y financieros para el mejoramiento de las condiciones de seguridad alimentaria de la población vulnerable, garantizando su acceso a los alimentos, brindando intervención psicosocial, en el Distrito de Santiago de Cali, de conformidad con el proyecto anteriormente denominado, ficha BP- 26004132.</t>
  </si>
  <si>
    <t>PRESTAR SERVICIOS PROFESIONALES PARA LA ELABORACION DE DOCUMENTOS JURIDICOS Y CONTRACTUALES.</t>
  </si>
  <si>
    <t>COORDINADOR DE TALENTO HUMANO</t>
  </si>
  <si>
    <t>ADMINISTRAR LOS PROCESOS DE GESTIÓN HUMANA</t>
  </si>
  <si>
    <t>ASESOR JURIDICO</t>
  </si>
  <si>
    <t>GARANTIZAR LA ATENCION Y RESOLUCION OPORTUNA EN LOS PROBLEMAS JURIDICOS.</t>
  </si>
  <si>
    <t>ABOGADO</t>
  </si>
  <si>
    <t>Equipo Técnico</t>
  </si>
  <si>
    <t>Ciencias Sociales, Administración, ingeniería</t>
  </si>
  <si>
    <t>Trabajador social, Psicología, Sociología, Administrador de empresas, Administrador público, Economista, Ingeniero Industrial, Ingeniero de Sistemas, Profesional en Finanzas, Administrador Ambiental, Nutricionista, ingeniería agrónoma, Antropólogo, Profesional en Derecho.</t>
  </si>
  <si>
    <t>18 meses</t>
  </si>
  <si>
    <t>Ana Maria Olmedo Oñate</t>
  </si>
  <si>
    <t>Femenino</t>
  </si>
  <si>
    <t>PDTE</t>
  </si>
  <si>
    <t>Calle 69 # 4C-97</t>
  </si>
  <si>
    <t>aolmedoonate@gmail.com</t>
  </si>
  <si>
    <t>PSICOLOGA</t>
  </si>
  <si>
    <t>"Fortalecimiento del programa para el mejoramiento de la calidad de vida de la población en condición de pobreza extrema a través de la seguridad alimentaria y el acompañamiento con intervención psicosocial en Santiago de Cali” en Convenio de Asociación No. 4146.010.27.1.01-003-2023, firmado con la Secretaría de Bienestar Social de la Alcaldía de Santiago de Cali, cuyo objeto es “Aunar esfuerzos técnicos, humanos, administrativos y financieros para el mejoramiento de las condiciones de seguridad alimentaria de la población vulnerable, garantizando su acceso a los alimentos, brindando intervención psicosocial, en el Distrito de Santiago de Cali, de conformidad con el proyecto anteriormente denominado, Ficha FBP26004132.</t>
  </si>
  <si>
    <t>REALIZAR INTERVENCIÓN PSICOLOGICA A LA POBLACION BENEFICIARIA EN LOS COMEDORES COMUNITARIOS.</t>
  </si>
  <si>
    <t>APOYO Y ORIENTACION PSICOLOGICA A GESTORES Y BENEFICIARIOS.</t>
  </si>
  <si>
    <t>APOYO EN PSICOLOGIA ORIENTADAS AL MEJORAMIENTO DE LAS CONDICIONES PSICOAFECTIVAS Y PSICOSOCIALES DE LOS GESTORES.</t>
  </si>
  <si>
    <t>UNIVERSIDAD DEL NORTE</t>
  </si>
  <si>
    <t>Intervención y Acompañamiento</t>
  </si>
  <si>
    <t>Ciencias Sociales</t>
  </si>
  <si>
    <t>Trabajador Social, Sociológía, Comunicación Social, Psicoogía y/o Pedagogía</t>
  </si>
  <si>
    <t>Angela María Cruz Bolaños</t>
  </si>
  <si>
    <t>Carrera 15 # 71-137</t>
  </si>
  <si>
    <t>angeluzka_1982@hotmail.com</t>
  </si>
  <si>
    <t>DISEÑAR Y ELABORAR PLANES DE CAPACITACION Y TALLERES FORMATIVOS DIRIGIDO A GESTORES.</t>
  </si>
  <si>
    <t>LICENCIADA EN EDUCACION BASICA</t>
  </si>
  <si>
    <t>HOJA DE VIDA SIN FIRMA. CERTIFICADOS LABORALES (2) NO TIENEN FUNCIONES</t>
  </si>
  <si>
    <t>Líderes psicosocieles</t>
  </si>
  <si>
    <t xml:space="preserve">Lider Equipo Intervención </t>
  </si>
  <si>
    <t>Profesional con posgrado</t>
  </si>
  <si>
    <t>Psicología, Trabajo Social, Sociología, Antropología y Ciencias Políticas</t>
  </si>
  <si>
    <t xml:space="preserve">Profesional y Relacionada </t>
  </si>
  <si>
    <t>36 meses</t>
  </si>
  <si>
    <t>Angelica Maria Osorio Diaz</t>
  </si>
  <si>
    <t>Calle 40 Norte # 2F-59</t>
  </si>
  <si>
    <t>angelica.osoriodiaz@gmail.com</t>
  </si>
  <si>
    <t xml:space="preserve">Profesional </t>
  </si>
  <si>
    <t>PLANEAR, SISTEMATIZAR Y EVALUAR ACTIVIDADES DE INTERVENCION PSICOSOCIAL.</t>
  </si>
  <si>
    <t>APOYAR EN EL DISEÑO E IMPLEMENTACION DE ACTIVIDADES ENCAMINADAS A PROYECTOS PSICOSOCIALES.</t>
  </si>
  <si>
    <t>COORDINADORA DE GESTION HUMANA</t>
  </si>
  <si>
    <t>PRESTAR LOS SERVICIOS PROFESIONALES EN LA COORDINACION DEL PROCESO DE VINCULACION DE COMEDORES COMUNITARIOS.</t>
  </si>
  <si>
    <t>PONTIFICIA UNIVERSIDAD JAVERIANA</t>
  </si>
  <si>
    <t>NEUROPSICOLOGIA INFANTIL</t>
  </si>
  <si>
    <t>Equipo Psicológico</t>
  </si>
  <si>
    <t xml:space="preserve">Psicología </t>
  </si>
  <si>
    <t xml:space="preserve">12 meses </t>
  </si>
  <si>
    <t>Carolina Marin Jaramillo</t>
  </si>
  <si>
    <t>Calle 44A # 4-30</t>
  </si>
  <si>
    <t>caritomarin888@gmail.com</t>
  </si>
  <si>
    <t>REALIZAR VISITAS DE SEGUIMIENTO A COMEDORES COMUNITARIOS.</t>
  </si>
  <si>
    <t>VISITAS DE ACOMPAÑAMIENTO PSICOLOGICO A GESTORES.</t>
  </si>
  <si>
    <t>UNIVERSIDAD DE SAN BUENAVENTURA CALI</t>
  </si>
  <si>
    <t>HOJA DE VIDA SIN FIRMA. UN CERTIFICADO LABORAL SIN FUNCIONES.</t>
  </si>
  <si>
    <t>Apoyo técnico y Operativo</t>
  </si>
  <si>
    <t>Técnico</t>
  </si>
  <si>
    <t>N/A</t>
  </si>
  <si>
    <t>Técnicos, Tecnólogos en Áreas Administrativas, Sistemas, Industrial, Trabajo social, Sociología, Psicología, Antropología, Pedagogía y afines o con al menos 6 semestres aprobados en la modalidad de pregrado. de pregrado</t>
  </si>
  <si>
    <t xml:space="preserve">Laboral </t>
  </si>
  <si>
    <t>6 meses</t>
  </si>
  <si>
    <t>Carolina Montoya Dominguez</t>
  </si>
  <si>
    <t>Calle 49 Norte # 6-96 Torre A Apto 204</t>
  </si>
  <si>
    <t>carolinamontoya1998@gmail.com</t>
  </si>
  <si>
    <t>TECNICO</t>
  </si>
  <si>
    <t>Tecnico Operativo</t>
  </si>
  <si>
    <t>BRINDAR APOYO TECNICO Y OPERATIVO PARA EL FUNCIONAMIENTO DE LOS COMEDORES COMUNITARIOS.</t>
  </si>
  <si>
    <t>CONTABILIDAD GENERAL SISTEMATIZADA</t>
  </si>
  <si>
    <t>GARANTIZAR LA COMUNICACION EFECTIVA CON LOS GESTORES.</t>
  </si>
  <si>
    <t>TECNICO LABORAL POR COMPETENCIAS EN CONTABILIDAD GENERAL SISTEMATIZADA</t>
  </si>
  <si>
    <t>INSTITUTO DE EDUCACION PARA EL TRABAJO Y DESARROLLO HUMANO</t>
  </si>
  <si>
    <t>CERTIFICADOS LABORALES (3) SIN FUNCIONES.</t>
  </si>
  <si>
    <t>Claudia Elena Medina Ramirez</t>
  </si>
  <si>
    <t>Calle 54 # 83C2-38 Apto 503</t>
  </si>
  <si>
    <t>claudiaemedinara@gmail.com</t>
  </si>
  <si>
    <t>BRINDAR ACOMPAÑAMIENTO TECNICO A LA ATENCION PSICOSOCIAL A POBLACION VICTIMA DEL CONFLICTO ARMADO, FAMILIAS Y COMUNIDADES.</t>
  </si>
  <si>
    <t>REALIZAR ALISTAMIENTO DEL PROCESO DE ATENCION PSICOSOCIAL.</t>
  </si>
  <si>
    <t>REALIZAR ALISTAMIENTO DEL PROCESO DE ATENCION PSICOSOCIAL MEDIANTE EL ANALISIS DE CONTEXTO DEL TERRITORIO ASIGNADO.</t>
  </si>
  <si>
    <t>NO TIENE TARJETA PROFESIONAL.</t>
  </si>
  <si>
    <t>Claudia Vargas Hincapie</t>
  </si>
  <si>
    <t>Calle 1 Oeste # 12A Oeste - 141</t>
  </si>
  <si>
    <t>clavapsi75@gmail.com</t>
  </si>
  <si>
    <t>SEGUIR Y ACOMPAÑAR LAS ACTIVIDADES CONTRACTUALES DE LOS INTEGRANTES DE SU EQUIPO.</t>
  </si>
  <si>
    <t>VISITAS DE SEGUIMIENTO A COMEDORES COMUNITARIOS ORIENTADAS AL FORTALECIMIENTO INTEGRAL DEL FUNCIONAMIENTO.</t>
  </si>
  <si>
    <t>VISITAS DE ACOMPAÑAMIENTO PSICOLOGICO A GESTORES ORIENTADAS AL MEJORAMIENTO DE SUS CONDICIONES PSICOAFECTIVAS Y PSICOSOCIALES.</t>
  </si>
  <si>
    <t>PROFESIONAL DE ACOMPAÑAMIENTO FAMILIAR</t>
  </si>
  <si>
    <t>IDENTIFICAR, BUSCAR Y VINCULAR A LAS FAMILIAS DEL TERRITORIO URBANO DE ACUERDO CON LOS LISTADOS DE FOCALIZACION TERRITORIAL Y POBLACIONAL.</t>
  </si>
  <si>
    <t>PSICOLOGO</t>
  </si>
  <si>
    <t>REALIZAR VISITAS DE CAMPO PARA GESTORAS Y ATENCION A BENEFICIARIOS REQUERIDAS EN LA MATRIZ DE PLANIFICACION PARA CUMPLIMIENTO DE LA META.</t>
  </si>
  <si>
    <t>UNIVERSIDAD COOPERATIVA DE COLOMBIA</t>
  </si>
  <si>
    <t>CERTIFICADOS LABORALES (4) SIN FUNCIONES Y (2) MAS CON FUNCIONES.</t>
  </si>
  <si>
    <t xml:space="preserve">Equipo Social </t>
  </si>
  <si>
    <t>Trabajador Social, Sociólogo, Antropólogo, Politólogo, Educadores Populares, Ciencias Políticas.</t>
  </si>
  <si>
    <t>Claudia Yinesa Tello Campaz</t>
  </si>
  <si>
    <t>Calle 55A # 42-96</t>
  </si>
  <si>
    <t>telloyinesa@gmail.com</t>
  </si>
  <si>
    <t xml:space="preserve">PROFESIONAL </t>
  </si>
  <si>
    <t>REALIZAR INTERVENCION SOCIAL.</t>
  </si>
  <si>
    <t>APOYO A GESTION HUMANA</t>
  </si>
  <si>
    <t>APOYO INTERVENCION SOCIAL</t>
  </si>
  <si>
    <t>DIAGNOSTICOS QUE ORIENTARAN LA INTERVENCION SOCIAL</t>
  </si>
  <si>
    <t>TRABAJADORA SOCIAL</t>
  </si>
  <si>
    <t>FUNDACION UNIVERSITARIA DE POPAYAN</t>
  </si>
  <si>
    <t>Administrarivo y Financiero</t>
  </si>
  <si>
    <t>Economía, Administración, Contaduría y afines</t>
  </si>
  <si>
    <t>Ingeniero industrial y/o administrador de empresas. Contaduría Pública, Economía, Administrador Publico.</t>
  </si>
  <si>
    <t>Clemencia Hernadez Garcia</t>
  </si>
  <si>
    <t>Calle 53 # 1-126</t>
  </si>
  <si>
    <t>clema.2268@hotmail.com</t>
  </si>
  <si>
    <t>TESORERA</t>
  </si>
  <si>
    <t>ADMINISTRADOR DE EMPRESAS</t>
  </si>
  <si>
    <t>LA CERTIFICACION NO CUENTA CON FUNCIONES</t>
  </si>
  <si>
    <t>Equipo Sanitario Ambiental y Nutricional</t>
  </si>
  <si>
    <t>Profesional Lider</t>
  </si>
  <si>
    <t>Ciencias de la Salud e
Ingeniería</t>
  </si>
  <si>
    <t xml:space="preserve">Nutricionista,
Ingeniero de Alimentos, Ingeniería Ambiental, ingeniería Agroindustrial. </t>
  </si>
  <si>
    <t>Daniel Mauricio Rosero Grijalba</t>
  </si>
  <si>
    <t>Carrera 39 # 2-36</t>
  </si>
  <si>
    <t>alimentarioynutricional@gmail.com</t>
  </si>
  <si>
    <t>NUTRICIONISTA</t>
  </si>
  <si>
    <t>Planear, coordinar, orientar y acompañar el desarrollo de las actividades del componente de
Alimentario y Saneamiento.</t>
  </si>
  <si>
    <t>interconsulta por nutrición a internos según remisión médica y prescripción
dietaría, control y supervisión en los procesos de preparación, ensamble de
la distribución de alimentos y dietas en el servicio de alimentación</t>
  </si>
  <si>
    <t>NUTRICIONISTA DIETISTA</t>
  </si>
  <si>
    <t>servicios profesionales para el componente de NUTRICIÓN Y SANEAMIENTO en la Comisión Arquidiocesana Vida Justicia y Paz en el marco del proyecto Compromiso Valle</t>
  </si>
  <si>
    <t>servicios profesionales para el componente de SANEAMIENTO Y NUTRICIÓN en
la Comisión Arquidiocesana Vida Justicia y Paz en el marco del proyecto
Compromiso Valle, el cual se adelanta en convenio con la alianza de ciudad
denominada PRO-PACIFICO</t>
  </si>
  <si>
    <t>servicios profesionales para el componente de SANEAMIENTO Y NUTRICIÓN en
la Comisión Arquidiocesana Vida Justicia y Paz en el marco del proyecto
Compromiso Valle, el cual se adelanta en convenio con la alianza de ciudad
denominada PROPACIFICO.</t>
  </si>
  <si>
    <t>apoyo al programa de
seguridad alimentaria y nutricional de la población en extrema pobreza del
Distrito Especial de Cali</t>
  </si>
  <si>
    <t>LIBRETA MILITAR PROVISIONAL. VENCE 01/10/2015</t>
  </si>
  <si>
    <t>Ingeniería Agroindustrial,
Ingeniería Ambiental, 
Ingeniería de Alimentos, 
Ingeniería Agrícola,
Ingeniería Ambiental y Sanitaria,
Nutrición y Dietética, Administrador ambiental, Administrador agropecuario, Ingeniería agronómica,</t>
  </si>
  <si>
    <t>Daniela Izquierdo Chasqui</t>
  </si>
  <si>
    <t>Transversal 29 # 25-101</t>
  </si>
  <si>
    <t>dani.izqui@hotmail.com</t>
  </si>
  <si>
    <t xml:space="preserve"> Prestar los servicios PROFESIONALES Y DE APOYO A LA GESTIÓN como NUTRICIONISTA DIETISTA para el proyecto FORTALECIMIENTO DE LA PARTICIPACIÓN E INCLUSIÓN DE LA POBLACIÓN EN RECREACIÓN, ACTIVIDAD FÍSICA, DEPORTE FORMATIVO Y SOCIAL COMUNITARIO EN EL VALLE DEL CAUCA</t>
  </si>
  <si>
    <t xml:space="preserve"> Prestar los servicios PROFESIONALES Y DE APOYO A LA GESTIÓN por sus propios medios con
plena autonomía técnica y administrativa, como NUTRICIONISTA DIETISTA para el desarrollo del proyecto estratégico denominado: “FORTALECIMIENTO DE LA PARTICIPACIÓN E INCLUSIÓN DE LA POBLACIÓN EN RECREACIÓN, ACTIVIDAD FÍSICA, DEPORTE FORMATIVO Y SOCIAL COMUNITARIO EN EL VALLE DEL CAUCA
</t>
  </si>
  <si>
    <t>Prestar los servicios PROFESIONALES Y DE APOYO A LA GESTIÓN por sus propios medios con
plena autonomía técnica y administrativa, como NUTRICIONISTA DIETISTA para el desarrollo del proyecto
estratégico denominado: “FORTALECIMIENTO DE LA PARTICIPACIÓN E INCLUSIÓN DE LA POBLACIÓN EN
RECREACIÓN, ACTIVIDAD FÍSICA, DEPORTE FORMATIVO Y SOCIAL COMUNITARIO EN EL VALLE DEL
CAUCA”</t>
  </si>
  <si>
    <t>ESPECIALISTA EN ACTIVIDAD FISICA</t>
  </si>
  <si>
    <t>LA HOJA DE VIDA NO ESTA FIRMADA</t>
  </si>
  <si>
    <t>Daniela Montes Alvarez</t>
  </si>
  <si>
    <t>Callejon los Naranjos Villas de las mercedes</t>
  </si>
  <si>
    <t>danielapsico_20@outlook.es</t>
  </si>
  <si>
    <t xml:space="preserve"> prestará sus servicios contracuales como APOYO DE INTERVENCIÓN EN PSICOLOGÍA</t>
  </si>
  <si>
    <t>Servicios contractuales como Apoyo Psicológico</t>
  </si>
  <si>
    <t xml:space="preserve">Servicios contractuales como PROFESIONAL, para el área de APOYO PSICOLÓGICO
</t>
  </si>
  <si>
    <t>UNIVERSIDAD ICESI</t>
  </si>
  <si>
    <t>LA HOJA DE VIDA NO ESTA FIRMADA. EN LA HOJA DE VIDA SE RELACIONA FORMACIÓN DE ESPECIALISTA. SIN EMBARGO NO ADJUNTA CERTIFICADO DE FORMACIÓN COMO ESPECIALISTA</t>
  </si>
  <si>
    <t>Dario Alberto Castrillon Toro</t>
  </si>
  <si>
    <t>Av 7N # 17AN-64 Apto 104</t>
  </si>
  <si>
    <t>dacastrillon24052@gmail.com</t>
  </si>
  <si>
    <t>prestará sus servicios contractuales como APOYO TÉCNICO, para el desarrollo del proyecto “comedores comunitarios corazón contento”</t>
  </si>
  <si>
    <t>CONTRATISTA</t>
  </si>
  <si>
    <t>Prestar servicios profesionales para el proyecto “apoyo al programa de seguridad alimentaria y nutricional de la población en extrema pobreza del Distrito Especial de Cali</t>
  </si>
  <si>
    <t>LA HOJA DE VIDA NO ESTA FIRMADA. CERTIFICADO DE PREGRADO NO LEGIBLE. TIENE UN (1) CERTIFICADO LABORAL QUE NO REGISTRA OBJETO CONTRACTUAL O FUNCIONES. LA TARJETA PROFESIONAL NO ES LEGIBLE</t>
  </si>
  <si>
    <t>Diana Katherine Ramos Martinez</t>
  </si>
  <si>
    <t>Carrera 121A # 47-108</t>
  </si>
  <si>
    <t>di_kate_02@hotmail.com</t>
  </si>
  <si>
    <t>Planear, sistematizar y evaluar todas las actividades de la intervención psicosocial</t>
  </si>
  <si>
    <t>PSICOLOGA - ESPECIALISTA EN PSICOLOGIA FORENSE</t>
  </si>
  <si>
    <t>Servicios contractuales como APOYO A GESTIÓN HUMANA a la comisión</t>
  </si>
  <si>
    <t>prestará sus servicios contracuales como APOYO DE INTERVENCIÓN EN PSICOLOGÍA</t>
  </si>
  <si>
    <t>ESPECIALISTA EN PSICOLOGIA FORENSE</t>
  </si>
  <si>
    <t>Diana Marcela Gonzalez Moreno</t>
  </si>
  <si>
    <t xml:space="preserve">Cra 14a # 72a 76 </t>
  </si>
  <si>
    <t>nikollesaafts@gmail.com</t>
  </si>
  <si>
    <t xml:space="preserve">servicios contractuales como PROFESIONAL para el área
de SOCIAL. Realizar intervención social. </t>
  </si>
  <si>
    <t>Valoración sociofamiliar, seguimiento, orientación, intervención y acompañamiento a la familia y apoyo en el desarrollo del proyecto de atención institucional, para el goce efectivo de los derechos de los niños, las niñas, adolescentes y sus familias y/o redes vinculares de apoyo</t>
  </si>
  <si>
    <t>CAPACITADOR</t>
  </si>
  <si>
    <t>Implementación sesiones de formación (mujeres)</t>
  </si>
  <si>
    <t>Técnico o Tecnólogo en Alimentos, Técnico laboral por competencias en Chef, Tecnólogo en Control de Calidad de Alimentos, afines, Tecnólogos en gestión de recursos naturales, Tecnólogo en agua y saneamiento, Tecnólogo en control de calidad de alimentos, Técnico Gestión en sistemas de manejo ambiental, Tecnólogo en Ecología y manejo ambiental.</t>
  </si>
  <si>
    <t>Divanny Andres Lozano Franco</t>
  </si>
  <si>
    <t>Carrera 6 # 1-22</t>
  </si>
  <si>
    <t>lozanodivanny3@gmail.com</t>
  </si>
  <si>
    <t>BACHILLER</t>
  </si>
  <si>
    <t>en su calidad de Bachiller, prestó sus servicios contractuales como Apoyo Alimentario y Saneamiento Básico</t>
  </si>
  <si>
    <t>En su calidad de BACHILLER, prestará sus servicios contractuales como APOYO DEL PLAN DE SANEAMIENTO BASICO Y AMBIENTAL</t>
  </si>
  <si>
    <t>ADMINISTRADOR AMBIENTAL</t>
  </si>
  <si>
    <t xml:space="preserve">Presta sus servicios contractuales como ADMINISTRADOR AMBIENTAL para el área de SEGURIDAD ALIMENTARIA Y NUTRICIONAL, </t>
  </si>
  <si>
    <t>NO TIENE PREGRADO. ADJUNTA CONSTANCIA DE ESTUDIO. NO ADJUNTA CERTIFICADO DE BACHILLER</t>
  </si>
  <si>
    <t>Edwin de Jesus Galvan Garcia</t>
  </si>
  <si>
    <t>Calle 7 Norte Av Bis 111</t>
  </si>
  <si>
    <t>galvanedwin051@gmail.com</t>
  </si>
  <si>
    <t>presta sus servicios contractuales como BACHILLER para el área de GESTION HUMANA, para el desarrollo del proyecto denominado “Fortalecimiento del programa para el mejoramiento de la calidad de vida de la población en condición de pobreza extrema a través de la seguridad alimentaria y el acompañamiento con intervención psicosocial en Santiago de Cali</t>
  </si>
  <si>
    <t>TECNICO PROFESIONAL EN INGENIERIA DE SISTEMAS</t>
  </si>
  <si>
    <t>Prestar los servicios técnicos al proceso de vinculación de comedores comunitarios al proyecto a través de la convocatoria y la recepción de documentos, favoreciendo la organización y participación de la red de comedores.</t>
  </si>
  <si>
    <t>Eugenia Montaño Banguera</t>
  </si>
  <si>
    <t>Calle 25 # 24-94</t>
  </si>
  <si>
    <t>egeniaunic@gmail.com</t>
  </si>
  <si>
    <t>Realizar intervención social</t>
  </si>
  <si>
    <t>TIENE (1) CERTIFICADO LABORAL QUE NO REGISTRA OBJETO CONTRACTUAL O FUNCIONES</t>
  </si>
  <si>
    <t>Flavio Alejandro Tombe Torres</t>
  </si>
  <si>
    <t>Carrera 45A # 48-17</t>
  </si>
  <si>
    <t>alejoto1578@gmail.com</t>
  </si>
  <si>
    <t>TECNOLOGO</t>
  </si>
  <si>
    <t>presta sus servicios contractuales como TECNÓLOGO/A para el área de SEGURIDAD ALIMENTARIA Y NUTRICIONAL</t>
  </si>
  <si>
    <t>TECNOLOGO EN ALIMENTOS</t>
  </si>
  <si>
    <t>TIENE (2) CERTIFICADO LABORAL SIN OBJETO CONTRACTUAL O FUNCIONES.</t>
  </si>
  <si>
    <t>George Williams Viera Posada</t>
  </si>
  <si>
    <t>Carrera 7U Bis # 62-15</t>
  </si>
  <si>
    <t>vierageorge227@gmail.com</t>
  </si>
  <si>
    <t>APOYO TECNICO Y OPERATIVO PARA EL FUNCIONAMIENTO DE COMEDORES</t>
  </si>
  <si>
    <t xml:space="preserve">BACHILLER TECNICO </t>
  </si>
  <si>
    <t>Garantizar la comunicación efectiva entre CAVJP y las gestoras/es, y realizar
seguimiento técnico a las actividades del proyecto.</t>
  </si>
  <si>
    <t>Tecnico Laboral en auxiliar administrativo</t>
  </si>
  <si>
    <t>CENTRO EDUCATIVO SAN PABLO CESP</t>
  </si>
  <si>
    <t>Gloria Ines Agudelo Grajales</t>
  </si>
  <si>
    <t>Carrera 7E Bis # 68-118</t>
  </si>
  <si>
    <t>giagcva28@gmail.com</t>
  </si>
  <si>
    <t>Realizar intervencion psicologica a la población beneficiaria</t>
  </si>
  <si>
    <t>Psicologa</t>
  </si>
  <si>
    <t>Acompañamiento en orientacion psicologica gestoras/es y beneficiarios</t>
  </si>
  <si>
    <t>Coordinación del area de psicologia</t>
  </si>
  <si>
    <t>UNIMINUTO</t>
  </si>
  <si>
    <t>Gerontóloga</t>
  </si>
  <si>
    <t>UNIVERSIDAD DE SAN BUENAVENRURA</t>
  </si>
  <si>
    <t>76-1129</t>
  </si>
  <si>
    <t>Harold Mauricio Chavez Eraso</t>
  </si>
  <si>
    <t>Calle 48 # 97-36</t>
  </si>
  <si>
    <t>abogadomauricio8@gmail.com</t>
  </si>
  <si>
    <t>Prestar servicios profesisonales para la elaboracion de los documentos juridicos que sean requeridos en el convenio</t>
  </si>
  <si>
    <t>Abogado</t>
  </si>
  <si>
    <t>Profesional en Derecho</t>
  </si>
  <si>
    <t>Revisión juridica de los documentos contractuales</t>
  </si>
  <si>
    <t>Asistencia humanitaria a victimas del conflicto armado interno en Cali</t>
  </si>
  <si>
    <t>Especialista en derecho administrativo</t>
  </si>
  <si>
    <t>(1) certificado laboral sin funciones</t>
  </si>
  <si>
    <t>Hoolver Fernando Vente Urbano</t>
  </si>
  <si>
    <t>Carrera 86A # 5-52</t>
  </si>
  <si>
    <t>ventef57@gmail.com</t>
  </si>
  <si>
    <t>Brindar apoyo tecnico y operativo para el funcionamiento de los comedores comunitarios</t>
  </si>
  <si>
    <t>Bachiller</t>
  </si>
  <si>
    <t>Realizar acciones de tipo logistico del proyecto en el comedor de reacción inmediata y migrantes</t>
  </si>
  <si>
    <t>Brindar apoyo logistico en el proceso de distribución de alimentos a los beneficiarios del comedor ayuda humanitaria</t>
  </si>
  <si>
    <t>Guardian de vida</t>
  </si>
  <si>
    <t>Utilizar todos sus conocimientos e idoneidad en la debida asistencia y apoyo a la ejecución de las actividades pactadas en el Convenio y que están a cargo del Contratista.</t>
  </si>
  <si>
    <t>Mediador de paz</t>
  </si>
  <si>
    <t>No aplica</t>
  </si>
  <si>
    <t>INSTITUTO SER INTERNACIONAL</t>
  </si>
  <si>
    <t>Ines Karina Correa Franco</t>
  </si>
  <si>
    <t>Carrera 2D # 62-75</t>
  </si>
  <si>
    <t>karinacorrea85@hotmail.com</t>
  </si>
  <si>
    <t>Realizar intervención psicológica a la población beneficiaria en los comedores comunitarios</t>
  </si>
  <si>
    <t>Visitas de seguimiento a comedores comunitarios orientadas al fortalecimiento
integral del funcionamiento.</t>
  </si>
  <si>
    <t>Apoyo a lagestión en la secretaria de salud municipal para la dimensión de salud mental y poblaciones vulnerables</t>
  </si>
  <si>
    <t>Psicologo</t>
  </si>
  <si>
    <t>UNIVERSIDAD ANTONIO NARIÑO</t>
  </si>
  <si>
    <t>Irving Antonio Lozano Mosquera</t>
  </si>
  <si>
    <t>Calle 54 # 84-160</t>
  </si>
  <si>
    <t>vinir25@hotmail.com</t>
  </si>
  <si>
    <t>Realizar el seguimiento técnico a las actividades del equipo a cargo, proponer y monitorear el seguimiento a las matrices de planificación por equipos.</t>
  </si>
  <si>
    <t>Apoyo a gestión humana</t>
  </si>
  <si>
    <t>Prestar los servicios técnicos al proceso de vinculación de comedores
comunitarios al proyecto a través de la convocatoria y la recepción de
documentos, favoreciendo la organización y participación de la red de
comedores.</t>
  </si>
  <si>
    <t>Prestar los servicios como profesor de actividad fisica, recreativa.</t>
  </si>
  <si>
    <t>Licenciado en educauón Fisica, recreación y deportes-Nivel básico</t>
  </si>
  <si>
    <t>EL POLITECNICO COLOMBIA</t>
  </si>
  <si>
    <t>Especialista en gerencia integral</t>
  </si>
  <si>
    <t>(4) certificado laboral sin funciones</t>
  </si>
  <si>
    <t>Jaiber Orlando Zapata Rivera</t>
  </si>
  <si>
    <t>Calle 14F # 35-205 Ur Solares T5 Apto 504</t>
  </si>
  <si>
    <t>jaiberzap@gmail.com</t>
  </si>
  <si>
    <t>Acompañar en la elaboración del plan de trabajo, y presentar informes técnicos parciales y finales de las actividades ejecutadas y el objeto del contrato</t>
  </si>
  <si>
    <t>Apoyo alimentario y saneamiento básico</t>
  </si>
  <si>
    <t>Supervisor de campo</t>
  </si>
  <si>
    <t>Supervison en el programa de alimentación escolar</t>
  </si>
  <si>
    <t>Tecnólogo en Alimentos</t>
  </si>
  <si>
    <t>UNIVERSIDAD DEL VALLE</t>
  </si>
  <si>
    <t>75510-058238VLL</t>
  </si>
  <si>
    <t>Tecnólogo en Gestión de Mercados</t>
  </si>
  <si>
    <t>SERVICIO NACIONAL DE APRENDIZAJE SENA</t>
  </si>
  <si>
    <t>Jaime Humberto Arboleda Guerrero</t>
  </si>
  <si>
    <t>Calle 43 # 17B-14</t>
  </si>
  <si>
    <t>jaimearboleda0219@gmail.com</t>
  </si>
  <si>
    <t>Docente</t>
  </si>
  <si>
    <t>Enseñar a estudiantes, una planeación sistemática de clases teórica, demostraciones prácticas, discusiones en grupo, talleres y seminarios, de las competencias</t>
  </si>
  <si>
    <t>Intervención, atención, evaluación y seguimiento de casos individuales y de pareja</t>
  </si>
  <si>
    <t>Evaluar, asesorar y remitir al usuario cuando este requiera intervención</t>
  </si>
  <si>
    <t>La hoja de vida tiene información adicional como afiliaciones, estudios, antecedentes- (4) certificado laboral sin funciones, fecha de expedición de la cedula poco legible</t>
  </si>
  <si>
    <t>Jefferson Andres Castillo Sanchez</t>
  </si>
  <si>
    <t>Carrera 99 # 4-26</t>
  </si>
  <si>
    <t>jsonchef@gmail.com</t>
  </si>
  <si>
    <t>Técnico laboral por competencias en CHEF</t>
  </si>
  <si>
    <t>(2) certificado laboral sin funciones</t>
  </si>
  <si>
    <t>Jesenia Josefina Jaramillo Moreno</t>
  </si>
  <si>
    <t>Calle 14 C #47A-45</t>
  </si>
  <si>
    <t>jeseniajaramillom@gmail.com</t>
  </si>
  <si>
    <t>Tecnico</t>
  </si>
  <si>
    <t>Técnico laboral en contabilidad y finanzas</t>
  </si>
  <si>
    <t xml:space="preserve">CENTRO DE CAPACITACION Y FORMACION PROFESIONAL  CCAP </t>
  </si>
  <si>
    <t>(5) certificado laboral sin funciones</t>
  </si>
  <si>
    <t>Jessica Ordoñez Moreno</t>
  </si>
  <si>
    <t>Calle 4 # 24-53</t>
  </si>
  <si>
    <t>jes922om@gmail.com</t>
  </si>
  <si>
    <t>Ingeniera Agrónoma</t>
  </si>
  <si>
    <t>Realizar capacitaciones en buenas practicas de manufactura y plan de saneamiento básico y ambiental.</t>
  </si>
  <si>
    <t>Realizar las visitas de seguimiento y acompañamiento a las Buenas Prácticas de
Manufactura y el Plan de Saneamiento Básico y Ambiental.</t>
  </si>
  <si>
    <t>Apoyo alimentario</t>
  </si>
  <si>
    <t>Socializar y diseñar minuta a las gestoras y gestores de los comedores comunitarios
(estandarización de la minuta).</t>
  </si>
  <si>
    <t>R2020049985</t>
  </si>
  <si>
    <t>Jessica Valentina Calderón Torres</t>
  </si>
  <si>
    <t>Carrera 2B Norte # 30N-25</t>
  </si>
  <si>
    <t>valecalderont29@gmail.com</t>
  </si>
  <si>
    <t>Apoyo Psicologico</t>
  </si>
  <si>
    <t>Apoyo psicosocial</t>
  </si>
  <si>
    <t>Apoyo de intervención en Psicología</t>
  </si>
  <si>
    <t>UNIVERSIDAD CESMAG</t>
  </si>
  <si>
    <t>Jhina Marcela Lugo Morales</t>
  </si>
  <si>
    <t>Carrera 22A # 5-17 Oeste</t>
  </si>
  <si>
    <t>jhimalumo@gmail.com</t>
  </si>
  <si>
    <t>Referente Social</t>
  </si>
  <si>
    <t>Diseñar e implementar los formatos para la atención y evaluación social que permita identificar y clasificar el nivel de riesgo o amenaza de las personas inmersas en procesos de movilizacion social y su contexto.</t>
  </si>
  <si>
    <t>Asistente tecnico</t>
  </si>
  <si>
    <t>Apoyar el cumplimiento efectivo de los objetivos e indicadores establecidos en el Marco Lógico de
los proyectos</t>
  </si>
  <si>
    <t>Contratista independiente</t>
  </si>
  <si>
    <t>Implementar los lineamientos técnicos y metodológicos para el desarrollo de la estrategia de respuesta rápida en el marco de la ruta de reparación integral de acuerdo con las metas establecidas</t>
  </si>
  <si>
    <t>Contratista Independiente</t>
  </si>
  <si>
    <t>Trabajadora Social</t>
  </si>
  <si>
    <t>Especialista en acción sin daño y construcción de paz</t>
  </si>
  <si>
    <t>Jhonnatan Aguirre Argoty</t>
  </si>
  <si>
    <t>Calle 1C # 38C-40</t>
  </si>
  <si>
    <t>jhonatan888@hotmail.com</t>
  </si>
  <si>
    <t>Planear, coordinar, orientar y acompañar el desarrollo de las actividades del
componente de Alimentario y Saneamiento.</t>
  </si>
  <si>
    <t>Apoyo de saneamiento basico y ambiental</t>
  </si>
  <si>
    <t>Planear, coordinar, orientar y acompañar el desarrollo de las actividades de la
subdirección de Saneamiento Básico y Ambiental.</t>
  </si>
  <si>
    <t>Apoyo Alimentario</t>
  </si>
  <si>
    <t>Planear, coordinar, orientar y acompañar el desarrollo de las actividades de la
subdirección de Saneamiento Básico y Ambiental</t>
  </si>
  <si>
    <t>Apoyo alimentario y Saneamiento Basico</t>
  </si>
  <si>
    <t>R2020005703</t>
  </si>
  <si>
    <t>Ingeniero en Alimentos</t>
  </si>
  <si>
    <t>Profesional Logístico</t>
  </si>
  <si>
    <t>Profesional de apoyo</t>
  </si>
  <si>
    <t>Ingenieria y Administración</t>
  </si>
  <si>
    <t xml:space="preserve">Ingeniero industrial y/o administrador de empresas. </t>
  </si>
  <si>
    <t>Jimmy Gustavo Diaz Lema</t>
  </si>
  <si>
    <t>Calle 83A # 4N-35</t>
  </si>
  <si>
    <t>jimmydile@hotmail.com</t>
  </si>
  <si>
    <t>Presentar la matriz de planificación, realizar el seguimiento a las actividades, productos y metas propuestas y también presentar el plan de trabajo; elaborar las listas de mercado de acuerdo a la cantidad de beneficiarios asignados a cada comedor comunitario.</t>
  </si>
  <si>
    <t>Coordinador logistico</t>
  </si>
  <si>
    <t>Liderar y coordinar las actividades del componente logistico</t>
  </si>
  <si>
    <t>Verificación de cantidad y calidad de alimentos en la bodega y en los comedores</t>
  </si>
  <si>
    <t>Ingeniero Industrial</t>
  </si>
  <si>
    <t>Tecnologo Industrial</t>
  </si>
  <si>
    <t>Lider Equipo</t>
  </si>
  <si>
    <t>Economía, Administración,  Contaduría y afines. Ingeniería</t>
  </si>
  <si>
    <t>Contaduría pública, Administración de Empresas, Economía, Administración Pública, Sociología.</t>
  </si>
  <si>
    <t xml:space="preserve">54 meses </t>
  </si>
  <si>
    <t>Johan Andres Parra Erazo</t>
  </si>
  <si>
    <t>Carrera 2 Norte # 42-36</t>
  </si>
  <si>
    <t>jhndres08@gmail.com</t>
  </si>
  <si>
    <t>Realizar inventario social</t>
  </si>
  <si>
    <t>Sociologo</t>
  </si>
  <si>
    <t>Coordinar, diseñar, ejecutar y evaluar las actividades desarrolladas por la
Subdirección de Sostenibilidad y Sustentabilidad</t>
  </si>
  <si>
    <t>Coordinador de la subdirección de sostenibilidad y sustentabilidad</t>
  </si>
  <si>
    <t>Diseñar y planificar la propuesta de trabajo (actividades) de la Subdirección
de Sostenibilidad y Sustentabilidad</t>
  </si>
  <si>
    <t>Apoyo a la dirección de planeación</t>
  </si>
  <si>
    <t>Apoyar la construcción e implementación del proceso planificador del proyecto</t>
  </si>
  <si>
    <t>Realizar la planificación de actividades a desarrollar dentro del componente social</t>
  </si>
  <si>
    <t>Falta</t>
  </si>
  <si>
    <t>Especialista en procesos de intervención social</t>
  </si>
  <si>
    <t>Novedad en la libreta militar (al parecer está pendiente de pago)</t>
  </si>
  <si>
    <t>Jose Rafael Aguado Angulo</t>
  </si>
  <si>
    <t>Carrera 94C # 1C-09</t>
  </si>
  <si>
    <t>h2odo82@hotmail.com</t>
  </si>
  <si>
    <t>Realizar intervencion social y recolectar información sociodemograficas</t>
  </si>
  <si>
    <t>Trabajador Social</t>
  </si>
  <si>
    <t>Especialista en intervención social comunitaria</t>
  </si>
  <si>
    <t>(1) certificado laboran sin funciones</t>
  </si>
  <si>
    <t>Juan Camilo Cardona Jurado</t>
  </si>
  <si>
    <t>Carrera 22 # 10-115</t>
  </si>
  <si>
    <t>jccj090912@gmail.com</t>
  </si>
  <si>
    <t xml:space="preserve">BRINDAR APOYO TECNICO Y OPERATIVO </t>
  </si>
  <si>
    <t>APOYO EN GESTION HUMANA</t>
  </si>
  <si>
    <t>FALTA</t>
  </si>
  <si>
    <t>COLEGIO EL ALBA DE MACUL</t>
  </si>
  <si>
    <t>NO ADJUNTA DIPLOMAS DE GRADO NI ACTAS</t>
  </si>
  <si>
    <t>Juan Carlos Calderon Orrego</t>
  </si>
  <si>
    <t>Carrera 24 # 3-60</t>
  </si>
  <si>
    <t>juanporlavida@gmail.com</t>
  </si>
  <si>
    <t>"Fortalecimiento del programa para el mejoramiento de la calidad de vida de la población en condición de pobreza extrema a través de la seguridad alimentaria y el acompañamiento con intervención psicosocial en Santiago de Cali” en Convenio de Asociación No. 4146.010.27.1.01-0002-2021 irmado con la Secretaría de Bienestar Social de la Alcaldía de Santiago de Cali, cuyo objeto es “Aunar esfuerzos técnicos, humanos, administrativos y financieros para el mejoramiento de las condiciones de seguridad alimentaria de la población vulnerable, garantizando su acceso a los alimentos, brindando intervención psicosocial, en el Distrito de Santiago de Cali, de conformidad con el proyecto anteriormente denominado.</t>
  </si>
  <si>
    <t>APOYO TECNICO</t>
  </si>
  <si>
    <t>APOYO AREA LOGISTICA</t>
  </si>
  <si>
    <t>APOYO A LA FORMACION</t>
  </si>
  <si>
    <t>DISEÑAR Y REALIZAR TALLERES</t>
  </si>
  <si>
    <t>TRABAJADOR SOCIAL</t>
  </si>
  <si>
    <t>UNICATOLICA</t>
  </si>
  <si>
    <t>DIPLOMA ILEGIBLES, CERTIFICACION LABORAL SIN FUNCIONES, LIBRETA MILITAR CON CERTICACION</t>
  </si>
  <si>
    <t>Kelly Jojanna Meza Burgos</t>
  </si>
  <si>
    <t>Calle 93 # 26P-32</t>
  </si>
  <si>
    <t>kellymezats@gmail.com</t>
  </si>
  <si>
    <t xml:space="preserve">ACTIVIDADES DE FORMACION </t>
  </si>
  <si>
    <t>TECNICO LABORAL EN AUXILIAR DE ENFERMERIA</t>
  </si>
  <si>
    <t>Keren Jemima Parra Reyes</t>
  </si>
  <si>
    <t>Calle 14 # 46A-90</t>
  </si>
  <si>
    <t>diana.marce.gm07@gmail.com</t>
  </si>
  <si>
    <t>INTERVENCION SOCIAL</t>
  </si>
  <si>
    <t>Laura Palomino Serna</t>
  </si>
  <si>
    <t>Carrera 24 # 72-56</t>
  </si>
  <si>
    <t>laura.palomino.serna@outlook.es</t>
  </si>
  <si>
    <t>Laura Vanessa Gutierrez Rada</t>
  </si>
  <si>
    <t>Carrera 79 # 13B-159</t>
  </si>
  <si>
    <t>lauragutierrezrada@gmail.com</t>
  </si>
  <si>
    <t>INTERVENCION PSICOLOGICA</t>
  </si>
  <si>
    <t>UNIVERSIDAD DE SAN BUENAVENTURA</t>
  </si>
  <si>
    <t>ESPECIALISTA EN INTERVENCION SOCIAL</t>
  </si>
  <si>
    <t>Laura Yineth Angulo Quintero</t>
  </si>
  <si>
    <t>Calle 12B # 43-80</t>
  </si>
  <si>
    <t>laura.j.ap@gmail.com</t>
  </si>
  <si>
    <t>CONTADOR</t>
  </si>
  <si>
    <t>ACTIVIDADES CONTABLES</t>
  </si>
  <si>
    <t>CONTADOR PUBLICO</t>
  </si>
  <si>
    <t>ESPECIALISTA EN AUDITORIA EN SALUD</t>
  </si>
  <si>
    <t>Leidy Johanna Tuquerres Payanene</t>
  </si>
  <si>
    <t>Carrera 82 # 6A-41</t>
  </si>
  <si>
    <t>leidytuquerres591@gmail.com</t>
  </si>
  <si>
    <t>TECNOLOGA</t>
  </si>
  <si>
    <t>ACTIVIDADES DE APOYO EN EL AREA NUTRICIONAL</t>
  </si>
  <si>
    <t>TECNOLOGA EN GESTION DE RECURSOS NATUTALES</t>
  </si>
  <si>
    <t>AJUSTE EN PLAN INTEGRAL DE RESIDUIS SOLIDOS-PGIRS</t>
  </si>
  <si>
    <t>RECUPERACION,PRESERVACION Y PROTECCION DEL MEDIO AMBIENTE</t>
  </si>
  <si>
    <t>PROTECCION DEL MEDIO AMBIENTE Y MANEJO SOSTENIBLE DE LOS RECURSOS NATURALES</t>
  </si>
  <si>
    <t>ACCIONES REFERENTES A LA CONSERVACION Y PRESERVACION DEL RECURSO HIDRICO</t>
  </si>
  <si>
    <t xml:space="preserve">APOYO EN LA GESTION PARA EL SEGUIMENTO DE AREAS FORESTALES </t>
  </si>
  <si>
    <t>TECNOLOGO EN GESTION DE RECURSOS NATURALES</t>
  </si>
  <si>
    <t xml:space="preserve">NO TIENE DIPLOMA
PENDIENTE DILIGENCIAR 2 CARTAS LABORALES , DEL 25/02/2019 AL 25/12/2019 Y DEL 01/02/2018 AL 28/02/2019
4 CARTAS LABORALES NO CUMPLE CON LOS CRITERIOS DE LEY ( FECHAS Y /O FUNCIONES)
</t>
  </si>
  <si>
    <t>Lilian Briggieth Diaz Lenis</t>
  </si>
  <si>
    <t>Calle 72K # 8N-02</t>
  </si>
  <si>
    <t>briggieth12@hotmail.com</t>
  </si>
  <si>
    <t>BACHILLER TECNICO EN DIBUJO INDISTRIAL</t>
  </si>
  <si>
    <t>APOYO EN  PROCESOS DE GESTION HUMANA</t>
  </si>
  <si>
    <t>BACHILLER TECNICO EN INDUSTRIA</t>
  </si>
  <si>
    <t>PRESTACION DE SERVICIOS TECNICOS A GESTION HUMANA</t>
  </si>
  <si>
    <t>CORPORACION UNIVERSITARIA MINUTO DE DIOS</t>
  </si>
  <si>
    <t>2 CARTAS LABORALES NO CUMPLEN CON LOS CRITETIOS ( FUNCIONES)</t>
  </si>
  <si>
    <t>Lina Alejandra Bedoya Hernandez</t>
  </si>
  <si>
    <t>Carrera 1 # 14-52 (Ginebra)</t>
  </si>
  <si>
    <t>linabedoyahernandez@gmail.com</t>
  </si>
  <si>
    <t>1 CARTA NO CUMPLE CON LOS CRITETIOS ( FUNCIONES)</t>
  </si>
  <si>
    <t>Lina Marcela Gonzalez Arce</t>
  </si>
  <si>
    <t>Carrera 25A # 26B-91</t>
  </si>
  <si>
    <t>lili3124.lmg@gmail.com</t>
  </si>
  <si>
    <t>TECNICO EN GESTION EN SISTEMAS DE MANEJO AMBIENTAL</t>
  </si>
  <si>
    <t>NO CUENTA CON TARJETA PROFESIONAL</t>
  </si>
  <si>
    <t>Luisa Fernanda Cordoba Sandoval</t>
  </si>
  <si>
    <t>Carrera 6A # 9B-17</t>
  </si>
  <si>
    <t>luisa199785@hotmail.com</t>
  </si>
  <si>
    <t>ADMINISTRADORA AMBIENTAL</t>
  </si>
  <si>
    <t>APOYO ALIMENTARIO Y SANIEAMIENTO BASICO</t>
  </si>
  <si>
    <t>UNIVERSIDAD AUTONOMA DE OCCIDENTE</t>
  </si>
  <si>
    <t>AA1028181144096417</t>
  </si>
  <si>
    <t>ESPECIALISTA EN SEGURIDAD Y SALUD EN EL TRABAJO</t>
  </si>
  <si>
    <t>Luz Danely Vente Urbano</t>
  </si>
  <si>
    <t>ldventeurbano@gmail.com</t>
  </si>
  <si>
    <t>"Fortalecimiento del programa para el mejoramiento de la calidad de vida de la población en condición de pobreza extrema a través de la seguridad alimentaria y el acompañamiento con intervención psicosocial en Santiago de Cali” en Convenio de Asociación  No. CONV ESAL 4146.010.27.1.0002-2022 suscrito con la ALCALDÍA DISTRITAL DE CALI para el desarrollo de los distintos comedores comunitarios.”.</t>
  </si>
  <si>
    <t>SEGUIMIENTO TECNICO A LAS ACTIVIDADES DEL EQUIPO A CARGO</t>
  </si>
  <si>
    <t>ADMINISTRADORA DE NEGOCIOS</t>
  </si>
  <si>
    <t>INFORMES FINANCIEROS</t>
  </si>
  <si>
    <t>LICENCIATURA EN ADMINISTRACION DE NEGOCIOS CON ENFASIS EN MERCADEO</t>
  </si>
  <si>
    <t>UNIVERSIDAD LATINA DE PANAMA</t>
  </si>
  <si>
    <t>NO ES LEGIBLE LA FECHA DEL  DIPLOMA</t>
  </si>
  <si>
    <t>Marcela Echeverri Molina</t>
  </si>
  <si>
    <t>Carrera 73 # 6-25</t>
  </si>
  <si>
    <t>marcelaa2604@yahoo.es</t>
  </si>
  <si>
    <t>APOYO PSICOLOGICO</t>
  </si>
  <si>
    <t>ACOMPAÑAMIENTO PSICOLOGICO</t>
  </si>
  <si>
    <t>76-3654</t>
  </si>
  <si>
    <t>3 CARTAS LABORALES NO CUMPLEN CON CRITERIOS (FUNCIONES)</t>
  </si>
  <si>
    <t>Marco Alexander Gonzalez Londoño</t>
  </si>
  <si>
    <t>Calle 55 # 33-54</t>
  </si>
  <si>
    <t>marco.psicologo.gonzalez@gmail.com</t>
  </si>
  <si>
    <t>INTERVENCION PSICOSOCIAL</t>
  </si>
  <si>
    <t>Maria Alejandra Sanchez Diaz</t>
  </si>
  <si>
    <t>Carrera 49D # 51-70</t>
  </si>
  <si>
    <t>maleja_0301@hotmail.com</t>
  </si>
  <si>
    <t>ACOMPAÑAMIENTO SOCIAL</t>
  </si>
  <si>
    <t>APOYO DE INTERVENCION EN PSICOLOGIA</t>
  </si>
  <si>
    <t>FUNDACION UNIVERSITARIA CATOLICA LUMEN GENTIUM</t>
  </si>
  <si>
    <t>Maria del Mar Hernandez Briñez</t>
  </si>
  <si>
    <t>Carrera 26 # 27-66</t>
  </si>
  <si>
    <t>marihernandez30@gmail.com</t>
  </si>
  <si>
    <t>R2021102572</t>
  </si>
  <si>
    <t>TECNOLOGA EN ALIMENTOS</t>
  </si>
  <si>
    <t>EN LA TARJETA PROFESIONAL NO SE EVIDENCIA FECHA DE EXPEDICION
2 CARTAS LABORALES NO CUMPLEN CON CRITERIOS (FECHA Y FUNCIONES)</t>
  </si>
  <si>
    <t>Maria Libia del Rosario Teran Burgos</t>
  </si>
  <si>
    <t>Calle 4 # 37-30</t>
  </si>
  <si>
    <t>teran.maria@correounivalle.edu.co</t>
  </si>
  <si>
    <t>COORDONADORA DEL AREA SOCIAL</t>
  </si>
  <si>
    <t>APOYO EN LA INTERVENCION SOCIAL</t>
  </si>
  <si>
    <t>ADMINISTRADORA DE EMPRESAS</t>
  </si>
  <si>
    <t>ESOECIALISTA EN GERENCIA SOCIAL</t>
  </si>
  <si>
    <t>Maricela Castaño Buritica</t>
  </si>
  <si>
    <t>Calle 52 # 24A-10</t>
  </si>
  <si>
    <t>maricelaburitica10@gmail.com</t>
  </si>
  <si>
    <t>UNIVERSIDAD NACIONAL ABIERTA Y A DISTANCIA-UNAD</t>
  </si>
  <si>
    <t>Formación</t>
  </si>
  <si>
    <t>Trabajador Social, Antropólogo o Sociológía, Pedagogía, Teólogo, Educador Popular.</t>
  </si>
  <si>
    <t>Marisol Castro Molina</t>
  </si>
  <si>
    <t>Calle 94 # 25-53</t>
  </si>
  <si>
    <t>marisol.castro3229@gmail.com</t>
  </si>
  <si>
    <t>FORMACION A GESTORES</t>
  </si>
  <si>
    <t>NORMALISTA SUPÉRIOR</t>
  </si>
  <si>
    <t>12 CARTAS LABORALES NO CUMPLEN CON CRITERIOS ( FUNCIONES, FECHAS)</t>
  </si>
  <si>
    <t>Maritza Fuentes Usquiano</t>
  </si>
  <si>
    <t>Carrera 1 # 66-42 Bloque 3 Apto 504</t>
  </si>
  <si>
    <t>mtza.1901@gmail.com</t>
  </si>
  <si>
    <t>PROFESIONAL EN INGENIERIA DE ALIMENTOS</t>
  </si>
  <si>
    <t>SANEAMIENTO BASICO</t>
  </si>
  <si>
    <t>INGENIERA DE ALIMENTOS</t>
  </si>
  <si>
    <t>SUPERVISAR LA CALIDAD E INOCUIDAD DE LOS ALIMENTOS</t>
  </si>
  <si>
    <t>PLAN DE SANEAMIENTO BASICO Y AMBIENTAL</t>
  </si>
  <si>
    <t>APOYO ALIMENTARIO</t>
  </si>
  <si>
    <t>APOYO ALIMENTARIO PARA PROGRAMA DE ALIMENTACION</t>
  </si>
  <si>
    <t>NO TIENE CUENTA CON TARJETA PROFESIONAL
FALTA LA CEDULA</t>
  </si>
  <si>
    <t>Martha Isabel Minotta Solarte</t>
  </si>
  <si>
    <t>Calle 42 # 13-10</t>
  </si>
  <si>
    <t>martisa1305@gmail.com</t>
  </si>
  <si>
    <t>APOYO TECNICO Y ADMINISTRATIVO</t>
  </si>
  <si>
    <t>EHECUTAR TALLERES CON GRUPOS Y COMUNIDADES DENTRO LA JURUSDICCION DE LA ARQUIDIOCESIS</t>
  </si>
  <si>
    <t>COORDINADORA DE FORMACION</t>
  </si>
  <si>
    <t>EJECUTAR PLAN FORMATIVO PARA COMEDORES</t>
  </si>
  <si>
    <t>COORDINADOR</t>
  </si>
  <si>
    <t xml:space="preserve">DISEÑAR Y REALIZAR  TALLERES FORMATIVOS  </t>
  </si>
  <si>
    <t>DOCENTE</t>
  </si>
  <si>
    <t xml:space="preserve">DESARROLLAR PROCESOS DE ENSEÑANZA </t>
  </si>
  <si>
    <t>LICENCIADA EN CIENCIAS RELIGIOSAS</t>
  </si>
  <si>
    <t>ESPECIALISTA EN VALORES PARA LA CONVIVENCIA SOCIAL</t>
  </si>
  <si>
    <t xml:space="preserve">Lider Equipo   </t>
  </si>
  <si>
    <t>Contaduría pública, Administración de Empresas, Economía, Administración Pública.</t>
  </si>
  <si>
    <t>Mary Silenia Calvache Gómez</t>
  </si>
  <si>
    <t>Cl 36 # 2an 57</t>
  </si>
  <si>
    <t>mayscalvache@hotmail.com</t>
  </si>
  <si>
    <t>REALIZAR SEGUIMIENTO TECNICO A LAS ACTIVIDADES DEL EQUIPO</t>
  </si>
  <si>
    <t>ADMINISTRADORA PUBLICA</t>
  </si>
  <si>
    <t>ESPECIALISTA EN DESARROLLO HUMANO Y ORGANIZACIONAL</t>
  </si>
  <si>
    <t>Nancy Helena Bonilla Moreno</t>
  </si>
  <si>
    <t>Carrera 26I3 # 73B-80</t>
  </si>
  <si>
    <t>nancybonilla479@yahoo.com</t>
  </si>
  <si>
    <t>APOYO  GESTION HUMANA</t>
  </si>
  <si>
    <t>BACHILLER ACADEMICO</t>
  </si>
  <si>
    <t>APOYO GESTION HUMANA</t>
  </si>
  <si>
    <t>APOYO A LA GESTION EN EL COMPONENTE DE GESTION HUMANA</t>
  </si>
  <si>
    <t>FUNDACION UNIVERSITARIA CLARETIANA</t>
  </si>
  <si>
    <t>Nicole Daniela del Rio Contecha</t>
  </si>
  <si>
    <t>Calle 82C # 20A-15</t>
  </si>
  <si>
    <t>nicole17delrio@gmail.com</t>
  </si>
  <si>
    <t>REALIZAR INTERVENCION SOCIAL</t>
  </si>
  <si>
    <t>ACOMPAÑAMIENTO SOCIAL A GESTORES</t>
  </si>
  <si>
    <t xml:space="preserve">Certificado laboral expedido por (Gestion y Servicios) No tiene fechas completas. </t>
  </si>
  <si>
    <t>Oscar Andres Lopez Cruz</t>
  </si>
  <si>
    <t>Calle 58 Norte # 2BN-47</t>
  </si>
  <si>
    <t>andresconsultores0375@gmail.com</t>
  </si>
  <si>
    <t>APOYO TECNICO Y OPERATIVO A LOS COMEDORES</t>
  </si>
  <si>
    <t>TRANSPORTADOR</t>
  </si>
  <si>
    <t>TRANSPORTE DE PERSONAS</t>
  </si>
  <si>
    <t>ADMINISTRADOR DE NEGOCIOS</t>
  </si>
  <si>
    <t>1 Certificado laboral sin funciones - falta tarjeta profesional - Libreta militar poco legible</t>
  </si>
  <si>
    <t>Paola Andrea Buitrago Hoyos</t>
  </si>
  <si>
    <t>Carrera 40B # 5B-26 Oeste</t>
  </si>
  <si>
    <t>andybuits@gmail.com</t>
  </si>
  <si>
    <t xml:space="preserve">SUPERVISION Y CONTROL DE PROCESOS CON ALIMENTOS </t>
  </si>
  <si>
    <t>GARANTIZAR LA SEGURIDAD ALIMENTARIA Y NUTRICIONAL</t>
  </si>
  <si>
    <t>76510-057883 VLL</t>
  </si>
  <si>
    <t>ESPECIALIZACION TECNOLOGICA EN CONTROL DE CALIDAD</t>
  </si>
  <si>
    <t>SERVICIO NACIONAL DE APRENDIZAJE- SENA</t>
  </si>
  <si>
    <t>Tiene un certificado como Auditor Interno. - 1 Certificado laboral sin funciones</t>
  </si>
  <si>
    <t>Paola Tatiana Murillas Rivera</t>
  </si>
  <si>
    <t>Calle 48 # 48-26</t>
  </si>
  <si>
    <t>tatianakda@gmail.com</t>
  </si>
  <si>
    <t>GUARDA CIVICO</t>
  </si>
  <si>
    <t>ACTIVIDADES PEDAGOGICAS</t>
  </si>
  <si>
    <t>APOYO AL DESARROLLO INSTITUCIONAL</t>
  </si>
  <si>
    <t>AUXILIAR ADMINISTRATIVO</t>
  </si>
  <si>
    <t>ASISTIR EN TODA LA ORGANIZACION Y GESTION DE LOS RECURSOS EMPRESARIALES</t>
  </si>
  <si>
    <t>TECNICO LABORAL EN SECRETARIADO ADMINISTRATIVO Y GERENCIAL</t>
  </si>
  <si>
    <t>2 Certificados laborales con varias fechas de contratos.</t>
  </si>
  <si>
    <t>Sabrina Diaz Montealegre</t>
  </si>
  <si>
    <t>Av 3 Norte # 23BN-43</t>
  </si>
  <si>
    <t>sabrinadiaz84@hotmail.com</t>
  </si>
  <si>
    <t>CUSTODIA Y ADMINISTRACION DE DOCUMENTOS FISICOS Y DIGITALES</t>
  </si>
  <si>
    <t>APOYO ADMINISTRATIVO</t>
  </si>
  <si>
    <t>APOYO PROFESIONAL</t>
  </si>
  <si>
    <t>5 Certificados laborales sin funciones</t>
  </si>
  <si>
    <t>Santiago Ibarra Duarte</t>
  </si>
  <si>
    <t>Calle 30 # 121A-105</t>
  </si>
  <si>
    <t>sid3011.sid@gmail.com</t>
  </si>
  <si>
    <t>INGENIERO AGROINDUSTRIAL</t>
  </si>
  <si>
    <t>ASEGURAR LAS BUENAS PRACTICAS DE MANUFACTURA</t>
  </si>
  <si>
    <t>Matricula profesional incompleta</t>
  </si>
  <si>
    <t>Seidy Lorena Calvache Hoyos</t>
  </si>
  <si>
    <t>Calle 72P # 28D4-35</t>
  </si>
  <si>
    <t>seidymore@gmail.com</t>
  </si>
  <si>
    <t>INTERVENCIÓN PSICOLOGICA</t>
  </si>
  <si>
    <t>1 Certificado laboral incompleto - 1 Certificado laboral sin funciones.</t>
  </si>
  <si>
    <t>Stefania Rios Ortiz</t>
  </si>
  <si>
    <t>Calle 72J2 # 27B-71</t>
  </si>
  <si>
    <t>jemimaparra@gmail.com</t>
  </si>
  <si>
    <t>INTERVENCIÓN SOCIAL</t>
  </si>
  <si>
    <t>2 Certificados sin funciones</t>
  </si>
  <si>
    <t>Stiven Ceballos Castillo</t>
  </si>
  <si>
    <t>Carrera 2C # 58-75</t>
  </si>
  <si>
    <t>stiven.ceballos@correounivalle.edu.co</t>
  </si>
  <si>
    <t>Tania Cristina Molina Valencia</t>
  </si>
  <si>
    <t>Calle 12 # 23C-13</t>
  </si>
  <si>
    <t>taniacmolina@hotmail.com</t>
  </si>
  <si>
    <t>TECNOLOGA EN AGUA Y SANEAMIENTO</t>
  </si>
  <si>
    <t>Matricula profesional incompleta (Certificado de inscripción)</t>
  </si>
  <si>
    <t>Tania Katerine Betancourt Enriquez</t>
  </si>
  <si>
    <t>Calle 10C # 1-81</t>
  </si>
  <si>
    <t>taniabetan@hotmail.com</t>
  </si>
  <si>
    <t>INTERVENCIÓN PSICOSOCIAL</t>
  </si>
  <si>
    <t>MENTOR</t>
  </si>
  <si>
    <t>ORIENTAR, INFORMAR Y GUIAR A LAS PERSONAS EN CUESTIONES ACADEMICAS, ADMINISTRATIVAS Y SOCIALES.</t>
  </si>
  <si>
    <t>1 Certificado sin funciones</t>
  </si>
  <si>
    <t>Valentina Ararat Castillo</t>
  </si>
  <si>
    <t>Carrera 48 Bis # 54-20</t>
  </si>
  <si>
    <t>valentina.araratc@gmail.com</t>
  </si>
  <si>
    <t>ORIENTACIÓN PSICOLOGICA</t>
  </si>
  <si>
    <t>Yuliana Triana Guerra</t>
  </si>
  <si>
    <t>Carrera 43B # 43A-48</t>
  </si>
  <si>
    <t>yulitrigue@hotmail.com</t>
  </si>
  <si>
    <t>TECNICO EN ADMINISTRACION DE NEGOCIOS</t>
  </si>
  <si>
    <t>SEGUIMIENTO TECNICO Y PROCESOS DE VINCULACIÓN</t>
  </si>
  <si>
    <t>APOYO A PROCESOS ADMINISTRATIVOS</t>
  </si>
  <si>
    <t>APOYAR GESTION DE RECURSOS HUMANOS</t>
  </si>
  <si>
    <t xml:space="preserve">TECNICO EN ADMINISTRACION DE NEGOCIOS </t>
  </si>
  <si>
    <t>CENTRO DE EDUCACION TECNICO Y TECNOLOGICO CESTYT</t>
  </si>
  <si>
    <t>3 Certificados sin funciones</t>
  </si>
  <si>
    <t>Yuly Vanessa Banguera Navarrete</t>
  </si>
  <si>
    <t>Carrera 46A # 56D-16</t>
  </si>
  <si>
    <t>yvbanguera@gmail.com</t>
  </si>
  <si>
    <t>ELABORAR Y DISEÑAR CAPACITACION</t>
  </si>
  <si>
    <t>APOYAR PROCESO DE VINCULACION</t>
  </si>
  <si>
    <t>AGENTE EDUCATIVO</t>
  </si>
  <si>
    <t>ORIENTADOR PROCESO EDUCATIVO</t>
  </si>
  <si>
    <t>LICENCIADA EN PEDAGOGIA INFANTIL</t>
  </si>
  <si>
    <t>INSTITUCION UNIVERSITARIA ANTONIO JOSE CAMACHO</t>
  </si>
  <si>
    <t>Jorge Gasca Ramirez</t>
  </si>
  <si>
    <t>Cra 1 # 71 - 62</t>
  </si>
  <si>
    <t>jorgegr1205@gmail.com</t>
  </si>
  <si>
    <t>PLANEAR, SISTEMATIZAR Y EVALUAR LAS ACTIVIDADES INTERVENCION PSICOSOCIAL</t>
  </si>
  <si>
    <t>IMPLEMENTAR Y DESARROLLAR ACTIVIDADES PSICOSOCIAL</t>
  </si>
  <si>
    <t>ATENCION INTEGRAL A LA POBLACION BENEFICIARIA</t>
  </si>
  <si>
    <t>FORMACION LOS JOVENES CPU</t>
  </si>
  <si>
    <t>DISEÑAR IMPLEMENTAR Y DESARROLLAR ESTRATEGIAS PSICOSOCIAL</t>
  </si>
  <si>
    <t>FALTO INGRESAR 3 CERTIFICACION CONTRATO CON ALCALDIA</t>
  </si>
  <si>
    <t>Tania Patricia Cruz Valle</t>
  </si>
  <si>
    <t xml:space="preserve">Carrera 81a # 43 - 05 </t>
  </si>
  <si>
    <t>taniacruzvalle@gmail.com</t>
  </si>
  <si>
    <t>ASEOSRAMIENTO Y EVALUACION PSICOLOGICA</t>
  </si>
  <si>
    <t>INSTRUCTOR</t>
  </si>
  <si>
    <t>16/11/2012|</t>
  </si>
  <si>
    <t>REFERNCIA Y CONTRAREFENCIA DE APOYO</t>
  </si>
  <si>
    <t>APOYO GSTION PENITENCIARIOS</t>
  </si>
  <si>
    <t>CERTICACION CON CAPRECOM EJECUTO 12 CONTRATOS</t>
  </si>
  <si>
    <t>Sandra Patricia Cambindo</t>
  </si>
  <si>
    <t>Calle 17ª# 46ª-40</t>
  </si>
  <si>
    <t>sandra.cambindo@correounivalle.edu.co</t>
  </si>
  <si>
    <t>ACOMPAÑAMIENTO A LA CONGREGACION</t>
  </si>
  <si>
    <t>76-2287</t>
  </si>
  <si>
    <t>ESPECIALISTA EN INTERVENCIO SOCIAL COMUNITARIA</t>
  </si>
  <si>
    <t>RESOLUCION PARA EJERCE EN SALUD, NO TIENE TARJETA</t>
  </si>
  <si>
    <t>Lizeth Johana Giraldo</t>
  </si>
  <si>
    <t xml:space="preserve">Cra 29 A1 # 20 A 127 </t>
  </si>
  <si>
    <t>lizgiraldo.24@hotmail.com</t>
  </si>
  <si>
    <t>PROFESIONAL AREA SOCIAL</t>
  </si>
  <si>
    <t>COORDINADORA PSICOSOCIAL</t>
  </si>
  <si>
    <t>ACTIVIDADE PSICOSOCIALES</t>
  </si>
  <si>
    <t>PROFESIONAL PSICOSOCIAL</t>
  </si>
  <si>
    <t>DISEÑO E IMPLEMENTACION  PROGRAMA INTEGRAL</t>
  </si>
  <si>
    <t>APOYO Y ACOMPAÑAMIENTO PROYECTO</t>
  </si>
  <si>
    <t>ACTIVIDADES, PLANES Y PROYECTO</t>
  </si>
  <si>
    <t>TRABAJO SOCIAL</t>
  </si>
  <si>
    <t>ESPECIALISTA EN GERENCIA SOCIAL</t>
  </si>
  <si>
    <t xml:space="preserve">ESPECIALISTA EN METODOS Y TECNICAS DEINVESTIGACION EN LA CIENCIAS SOCIALES </t>
  </si>
  <si>
    <t>MAGISTER EN POLITICA SOCIAL</t>
  </si>
  <si>
    <t>HOJA VIDA NO FIRMADA, CERTIFICACION CON LA SECRETARIA DEL DEPORTE 4 CONTRATOS, ADICIONAL TIENE MAS CERTIFICADO PERO NO CUMPLE</t>
  </si>
  <si>
    <t>Jesus Alberto Mena Sanchez</t>
  </si>
  <si>
    <t>Calle 70 # 1A14-29</t>
  </si>
  <si>
    <t>jamesa1012@hotmail.com</t>
  </si>
  <si>
    <t>TECNICO AREA GESTION HUMANA</t>
  </si>
  <si>
    <t>BRINDAR APOYO TECNICO Y OPERAIVO  FUNCIONAMIENTO COMEDORES</t>
  </si>
  <si>
    <t>APOYO LOGISTICO</t>
  </si>
  <si>
    <t>APOYAR LA CONTRUCCION DE RUTAS</t>
  </si>
  <si>
    <t>COLEGIO NACIONAL LUIS LOZANO SCIPION</t>
  </si>
  <si>
    <t>DIPLOMA BACHILLER  NO ESTA BIEN ESCANEADO Y LIBRETA MILITAR ILEGIBLE</t>
  </si>
  <si>
    <t>Ramiro Alejandro Riascos Florez</t>
  </si>
  <si>
    <t>Avenida 6 Norte # 52 N 24,</t>
  </si>
  <si>
    <t>alejoriascos01@gmail.com</t>
  </si>
  <si>
    <t>BRINDAR APOYO TECNICO Y OPERATIVO PARA EL FUNCIONAMIENTO DE COMEDORES</t>
  </si>
  <si>
    <t>Gestor de Recreación y Deporte</t>
  </si>
  <si>
    <t>Promover y dirigir actividades recreativas y de formación.</t>
  </si>
  <si>
    <t>Administrador de empresas</t>
  </si>
  <si>
    <t>Emilsen Perafan Cabrera</t>
  </si>
  <si>
    <t>Carrera 73c # 2-45</t>
  </si>
  <si>
    <t>emiacademico2019@gmail.com</t>
  </si>
  <si>
    <t>DISEÑAR TALLERES FORMATIVO Y ELABORAR PLAN CAPACITACION</t>
  </si>
  <si>
    <t>AUXILIAR DE INVESTIGACION</t>
  </si>
  <si>
    <t>REALIZACION DE TALLERES Y ENTREVISTA</t>
  </si>
  <si>
    <t>TEOLOGA</t>
  </si>
  <si>
    <t>HOJA DE VIDA  EN ALGUNAS EXPERCIENCA LE FALTA LA FECHA, FALTA LOS CERTIFICADOS LABORES ACREDITANDO TODO, TIENE DOS CARRERA PERO SOLO CERTIFICA UNA</t>
  </si>
  <si>
    <t>Eider Orlando Dorado Rubiano</t>
  </si>
  <si>
    <t>Calle 18 A # 55 - 96</t>
  </si>
  <si>
    <t>eiderdoru04@hotmail.com</t>
  </si>
  <si>
    <t>TECNOLOGO EN GESTION HUMANA</t>
  </si>
  <si>
    <t>COORDINADOR LOGISTICO</t>
  </si>
  <si>
    <t>DIRIGIR Y DELEGAR FUNCIONES AL PERSONAL LOGISTICO</t>
  </si>
  <si>
    <t>ANALISTA DE PLANEACION</t>
  </si>
  <si>
    <t>TECNOLOGO INDUSTRIAL</t>
  </si>
  <si>
    <t>HOJA DE  VIDA SIN FIRMA, LIBRETA MIITAR ILEGIBLE, TARJETA PROFESIONAL INCOMPLETA,3 CERTIFICADO SIN FUNCION</t>
  </si>
  <si>
    <t>Edwin Andres Ramirez</t>
  </si>
  <si>
    <t>Calle 32 # 39-27</t>
  </si>
  <si>
    <t>earmarulanda@gmail.com</t>
  </si>
  <si>
    <t>Tecnólogo en alimentos</t>
  </si>
  <si>
    <t>Daniel Alejandro Torres</t>
  </si>
  <si>
    <t>Carrera 39G # 49A-01</t>
  </si>
  <si>
    <t>dtorresgarcia557@gmail.com</t>
  </si>
  <si>
    <t>Ingeniera Ambiental</t>
  </si>
  <si>
    <t>Yenifer Benavides Gaviria</t>
  </si>
  <si>
    <t>Calle 8 # 3-34</t>
  </si>
  <si>
    <t>jeniferbg1992@gmail.com</t>
  </si>
  <si>
    <t>Ingeniera Ambiental (Pend grado) - Tecnólogo en Salud Ocupacional</t>
  </si>
  <si>
    <t>Mayra Alejandra Botero Parra</t>
  </si>
  <si>
    <t>Carrera 95 # 3-40</t>
  </si>
  <si>
    <t>maibopar@hotmail.com</t>
  </si>
  <si>
    <t>Tecnólogo en Control de Calidad de Alimentos</t>
  </si>
  <si>
    <t>Lina Marcela Velandia Manjarrez</t>
  </si>
  <si>
    <t>Chiminangos 2 Sector 5 Agrupación 3 Apto 3G-32</t>
  </si>
  <si>
    <t>linvel02@hotmail.com</t>
  </si>
  <si>
    <t>Administradora Ambiental - Especialista en Seguridad y Salud en el Trabajo</t>
  </si>
  <si>
    <t>Jennifer Mina Cardona</t>
  </si>
  <si>
    <t>Carrera 101 # 45-78</t>
  </si>
  <si>
    <t>jminopae@gmail.com</t>
  </si>
  <si>
    <t>Tecnóloga en Alimentos</t>
  </si>
  <si>
    <t>Gilberto Orlando Pantoja Andrade</t>
  </si>
  <si>
    <t>Calle 2A Oeste # 75-10</t>
  </si>
  <si>
    <t>gilbertopantoja1987@gmail.com</t>
  </si>
  <si>
    <t>Andres Felipe Ortiz Erazo</t>
  </si>
  <si>
    <t>Carrera 49E # 49-16</t>
  </si>
  <si>
    <t>andrefe787@gmail.com</t>
  </si>
  <si>
    <t xml:space="preserve">Tecnologo en alimentos </t>
  </si>
  <si>
    <t>Sandro Jr Ruiz Canizales</t>
  </si>
  <si>
    <t>Av 9A # 3-40</t>
  </si>
  <si>
    <t>sandroruiz223@gmail.com</t>
  </si>
  <si>
    <t xml:space="preserve">Tecnologo en Ecología y Manejo Ambiental </t>
  </si>
  <si>
    <t>Harold Giovanny Pardo</t>
  </si>
  <si>
    <t>Carrera 82 Oeste # 4A-21</t>
  </si>
  <si>
    <t>harpardo11@gmail.com</t>
  </si>
  <si>
    <t>Administradora del Medio Ambiente y de los Recursos Naturales</t>
  </si>
  <si>
    <t>Laura Ocampo Vallejo</t>
  </si>
  <si>
    <t>lauraocampo.nd@gmail.com</t>
  </si>
  <si>
    <t>Nutricionista Dietista</t>
  </si>
  <si>
    <t>Carmen Edith Urresti Mallama</t>
  </si>
  <si>
    <t>Cra 1j  72 - 17</t>
  </si>
  <si>
    <t>cared915@gmail.com</t>
  </si>
  <si>
    <t>Ingeniera de Agroindustrial</t>
  </si>
  <si>
    <t>Angely Camila Molina Martinez</t>
  </si>
  <si>
    <t>Av 5A Norte # 50N-33</t>
  </si>
  <si>
    <t>camilamolinamartinez1@gmail.com</t>
  </si>
  <si>
    <t>Nataly Delgado Grande</t>
  </si>
  <si>
    <t>natalydg1023@gmail.com</t>
  </si>
  <si>
    <t>Ingeniera de alimentos</t>
  </si>
  <si>
    <t>Maria Alejandra Ruano Mora</t>
  </si>
  <si>
    <t>Calle 71A # 26-151</t>
  </si>
  <si>
    <t>3175897171-3152030496</t>
  </si>
  <si>
    <t>maria.ruano626@gmail.com</t>
  </si>
  <si>
    <t>Ingeniera de Alimentos - Tecnóloga en Alimentos</t>
  </si>
  <si>
    <t>Ingeniería Agroindustrial
Ingeniería Ambiental 
Ingeniería de Alimentos 
Ingeniería Agrícola
Ingeniería Ambiental y Sanitaria
Nutrición y Dietética</t>
  </si>
  <si>
    <t>Jose Fernando Correa Orozco</t>
  </si>
  <si>
    <t>Cra 15a 47 d 37</t>
  </si>
  <si>
    <t>3158247411-3163616999</t>
  </si>
  <si>
    <t>jfcorreao911@hotmail.com</t>
  </si>
  <si>
    <t>Ingeniero Agroindustrial</t>
  </si>
  <si>
    <t>Luz Irene Alzate Rios</t>
  </si>
  <si>
    <t>Calle 2B # 70-109</t>
  </si>
  <si>
    <t>irenealzate112620@gmail.com</t>
  </si>
  <si>
    <t xml:space="preserve">Administradora Ambiental  </t>
  </si>
  <si>
    <t>Johana Arias Maya</t>
  </si>
  <si>
    <t>Via La Buitrera KM 2.5</t>
  </si>
  <si>
    <t>joha4na@gmail.com</t>
  </si>
  <si>
    <t>Paola Angelica Mendez</t>
  </si>
  <si>
    <t>Carrera 64A # 13C-65</t>
  </si>
  <si>
    <t>paoan924@gmail.com</t>
  </si>
  <si>
    <t>Ingeniera de Alimentos</t>
  </si>
  <si>
    <t>Angela Viviana Lenis</t>
  </si>
  <si>
    <t>Av 9 Calle 4 # 8-161 (Palmira)</t>
  </si>
  <si>
    <t>vivianalenis24@gmail.com</t>
  </si>
  <si>
    <t>Profesional en Agroindustria</t>
  </si>
  <si>
    <t>Johan Sebastian Mosquera Quintero</t>
  </si>
  <si>
    <t>Carrera 46A # 46-62</t>
  </si>
  <si>
    <t>johan.mquintero@gmail.com</t>
  </si>
  <si>
    <t>Camila Alejandra Gomez</t>
  </si>
  <si>
    <t>Calle 16 # 56-290</t>
  </si>
  <si>
    <t>cg28033@gmail.com</t>
  </si>
  <si>
    <t xml:space="preserve">Ingeniera Ambiental </t>
  </si>
  <si>
    <t>Jorge Eduardo Madrid</t>
  </si>
  <si>
    <t>Carrera 3A # 12-28</t>
  </si>
  <si>
    <t>jorge95m@hotmail.com</t>
  </si>
  <si>
    <t>Administrador de Empresas Agropecuario</t>
  </si>
  <si>
    <t>Octavio Garcia Bernal</t>
  </si>
  <si>
    <t>Carrera 1 A 9 bis 76 70</t>
  </si>
  <si>
    <t>tavogarbe@gmail.com</t>
  </si>
  <si>
    <t>Psicólogo</t>
  </si>
  <si>
    <t>Julian Felipe Florez Villegas</t>
  </si>
  <si>
    <t>Calle 1 # 60 - 25</t>
  </si>
  <si>
    <t>julianfelipef18@gmail.com</t>
  </si>
  <si>
    <t>Angie Marcela Paz Trochez</t>
  </si>
  <si>
    <t>Cra 96 # 2B - 06</t>
  </si>
  <si>
    <t>angie.paztr834@gmail.com</t>
  </si>
  <si>
    <t>Catalina Carrero Serrano</t>
  </si>
  <si>
    <t>Carrera 4d bis # 66-36</t>
  </si>
  <si>
    <t>cathalinacarrero6@gmail.com</t>
  </si>
  <si>
    <t>Trabajadora Social- Especialista en Desarrollo Humano y Organizacional</t>
  </si>
  <si>
    <t>Maria Fernanda Gaviria Londoño</t>
  </si>
  <si>
    <t>Carrera 1 A 1 b # 70 b bis 10 bq 207 apt 502</t>
  </si>
  <si>
    <t>mafergaviria84@gmail.com</t>
  </si>
  <si>
    <t>Trabajadora social</t>
  </si>
  <si>
    <t>Maryi Andrea Banguro Bejarano</t>
  </si>
  <si>
    <t>marybanguero93@gmail.com</t>
  </si>
  <si>
    <t>Trabajo Social</t>
  </si>
  <si>
    <t>Ana Maria Cardona Saldarriaga</t>
  </si>
  <si>
    <t>Calle 5E # 46-92</t>
  </si>
  <si>
    <t>ana.cardona.saldarriaga@correounivalle.edu.co</t>
  </si>
  <si>
    <t>Sociologo-Especialista en Procesos de Intervención Social</t>
  </si>
  <si>
    <t>Hingry Yuranni Perez Zapata</t>
  </si>
  <si>
    <t>Cra 83 f # 53 a 58</t>
  </si>
  <si>
    <t>yuranniperez@gmail.com</t>
  </si>
  <si>
    <t>Trabajadora social-Especialización en Intervención Social Comunitaria</t>
  </si>
  <si>
    <t>Viviana Carolina Escudero Henao</t>
  </si>
  <si>
    <t>Calle 2b2 oeste # 90-145</t>
  </si>
  <si>
    <t>henaocarolina299@gmail.com</t>
  </si>
  <si>
    <t>Trabajadora social- Especialista en Intervención Social Comunitaria</t>
  </si>
  <si>
    <t>Mariana Calderon Ricaurte</t>
  </si>
  <si>
    <t>Cl 72c # 11 - 04</t>
  </si>
  <si>
    <t>mariana121533@gmail.com</t>
  </si>
  <si>
    <t>Trabajadora social- Magister en Gestión Pública (en curso)</t>
  </si>
  <si>
    <t>Alejandro Morales Martinez</t>
  </si>
  <si>
    <t>Cra 90 54c 65 ap 303</t>
  </si>
  <si>
    <t>alejandro.morales@correounivalle.edu.co</t>
  </si>
  <si>
    <t>Sociólogo</t>
  </si>
  <si>
    <t>Katerin Alejandra Gomez Duque</t>
  </si>
  <si>
    <t>Carrera 2n # 3-62</t>
  </si>
  <si>
    <t>gomezduquekatering@gmail.com</t>
  </si>
  <si>
    <t>Trabajadora social- Especialista en intervención social comunitaria (en curso)</t>
  </si>
  <si>
    <t>Lizeth Dayana Sinisterrra</t>
  </si>
  <si>
    <t>Carrera 2C # 72-40</t>
  </si>
  <si>
    <t>dsinisterra05@gmail.com</t>
  </si>
  <si>
    <t>Tecnólogo en Gestión Empresarial-Técnico en Recursos Humanos</t>
  </si>
  <si>
    <t>Cristian Camilo Giron Gomez</t>
  </si>
  <si>
    <t>Carrera 39C # 40-69</t>
  </si>
  <si>
    <t>ccgiron1@correo.usbcali.edu.co</t>
  </si>
  <si>
    <t xml:space="preserve">Est. Derecho </t>
  </si>
  <si>
    <t>Lucy Adriana Guerrero Ordoñez</t>
  </si>
  <si>
    <t xml:space="preserve">Cl 18 # 36 a 22 </t>
  </si>
  <si>
    <t>luadrys012@gmail.com</t>
  </si>
  <si>
    <t>Técnico en asistente Administrativa</t>
  </si>
  <si>
    <t>Edinson Velasco Gomez</t>
  </si>
  <si>
    <t>Calle 32 # 16 55</t>
  </si>
  <si>
    <t xml:space="preserve">3104975446 - </t>
  </si>
  <si>
    <t>edinsongz1705@gmail.com</t>
  </si>
  <si>
    <t>Técnico en Contabilizacion de operaciones comerciales y finanzas</t>
  </si>
  <si>
    <t>Yamileht Ximena Tovar Giraldo</t>
  </si>
  <si>
    <t xml:space="preserve">Cl 24 c 10 oeste 94 </t>
  </si>
  <si>
    <t>yamilehttovar21@gmail.com</t>
  </si>
  <si>
    <t>Carlos Eduardo Rodriguez Ortiz</t>
  </si>
  <si>
    <t>1carloeduardor.ort@gmail.com</t>
  </si>
  <si>
    <t>Técnico en contabilizacion de operaciones comerciales</t>
  </si>
  <si>
    <t>Romario Armando Sandoval Fajardo</t>
  </si>
  <si>
    <t>Calle 12 # 42a-39</t>
  </si>
  <si>
    <t>romario.sandoval@hotmail.com</t>
  </si>
  <si>
    <t>Técnico en Asistente Administrativo, estudiante de economía 8vo semestre</t>
  </si>
  <si>
    <t>Felipe Patiño Duque</t>
  </si>
  <si>
    <t>Cl 44b norte # 3 40</t>
  </si>
  <si>
    <t>felipe20_01@outlook.com</t>
  </si>
  <si>
    <t>Estefania Loiaza Hernandez</t>
  </si>
  <si>
    <t>Carrera 1C # 71-56</t>
  </si>
  <si>
    <t>estefiloaiza92@gmail.com</t>
  </si>
  <si>
    <t>Administración Publica</t>
  </si>
  <si>
    <t>Calle 47 Norte # 3DN-24</t>
  </si>
  <si>
    <t>srios5394@gmail.com</t>
  </si>
  <si>
    <t>Trajadora social</t>
  </si>
  <si>
    <t>Yuri Caicedo Imbachi</t>
  </si>
  <si>
    <t>Carrera 25A # 12-14</t>
  </si>
  <si>
    <t>yuryci@hotmail.com</t>
  </si>
  <si>
    <t>Contadora Público</t>
  </si>
  <si>
    <t>Yulieth Katherine Jaramillo Loaiza</t>
  </si>
  <si>
    <t>Calle 28 # 86-70</t>
  </si>
  <si>
    <t>katherinejaramillo.26@hotmail.com</t>
  </si>
  <si>
    <t>Administradora de Empresas</t>
  </si>
  <si>
    <t>Johan Steven Ramirez Rios</t>
  </si>
  <si>
    <t>Calle 71A # 1G-15</t>
  </si>
  <si>
    <t>steven_0008@hotmail.com</t>
  </si>
  <si>
    <t xml:space="preserve">Administrador Público </t>
  </si>
  <si>
    <t>Jesus María Gomez Jimenez</t>
  </si>
  <si>
    <t>Calle 18 # 66 - 67</t>
  </si>
  <si>
    <t>jesussmgomez@gmail.com</t>
  </si>
  <si>
    <t xml:space="preserve">Finanzas y Negocios Internacionales </t>
  </si>
  <si>
    <t>Margaret Salgado Cortes</t>
  </si>
  <si>
    <t>Calle 15 # 14-31 Apt 3 - 201</t>
  </si>
  <si>
    <t>margarethsalgado@hotmail.com</t>
  </si>
  <si>
    <t>Administradora de Empresas, Especialista en Grencia del Talento Humano, Magister en Gestión del Talento Humano</t>
  </si>
  <si>
    <t>Administrador de Empresas</t>
  </si>
  <si>
    <t>David Ocampo Romero</t>
  </si>
  <si>
    <t>Carrera 29A1 # 12b-27</t>
  </si>
  <si>
    <t>david.ocampo.romero@gmail.com</t>
  </si>
  <si>
    <t>Gabriel Fernando Salcedo Pinzon</t>
  </si>
  <si>
    <t>Av 3 Norte # 8N-24</t>
  </si>
  <si>
    <t>fernandopinzon95@gmail.com</t>
  </si>
  <si>
    <t>Angelica Ocha Carvajal</t>
  </si>
  <si>
    <t>Carrera 41B # 31B-53</t>
  </si>
  <si>
    <t>sudefensoradeconfianza@gmail.com</t>
  </si>
  <si>
    <t>Valentina Bermudez</t>
  </si>
  <si>
    <t>Calle 43 # 69-35</t>
  </si>
  <si>
    <t>valentinabermudez96@gmail.com</t>
  </si>
  <si>
    <t>Autosostenibilidad</t>
  </si>
  <si>
    <t>Ciencias Sociales y Administrativa</t>
  </si>
  <si>
    <t>Administración de Empresas, Economía, Administración Pública, Ingeniería, Trabajador social.</t>
  </si>
  <si>
    <t>Simón Arbelez Paz</t>
  </si>
  <si>
    <t>Cl 4 norte avda 1 95 aptp 801</t>
  </si>
  <si>
    <t>sarbelaez87@gmail.com</t>
  </si>
  <si>
    <t>Alejandro Ramirez Grisales</t>
  </si>
  <si>
    <t>Carrera 57 # 3-57 Apto 803</t>
  </si>
  <si>
    <t>jfarbol87@hotmail.com</t>
  </si>
  <si>
    <t>Edwin Palacios Ruiz</t>
  </si>
  <si>
    <t>Carrera 77A # 3A-22</t>
  </si>
  <si>
    <t>edwin_91_07@hotmail.com</t>
  </si>
  <si>
    <t>Miguel Angel Garcia Rivera</t>
  </si>
  <si>
    <t>Carrera 31A # 32-87</t>
  </si>
  <si>
    <t>garzamister@gmail.com</t>
  </si>
  <si>
    <t>Técnico o tecnólogo en áreas administrativas, sistemas, industrial, pedagogía, afines y/o que hayan aprobado 6 semestres aprobados en modalidad pregrado.</t>
  </si>
  <si>
    <t>Mayeli Tufiño Palacios</t>
  </si>
  <si>
    <t>Carrera 1C2 # 64A-12</t>
  </si>
  <si>
    <t>3125464938-3219146232</t>
  </si>
  <si>
    <t>mayelitufino@gmail.com</t>
  </si>
  <si>
    <t xml:space="preserve">Tecnologa en gestion de proyectos </t>
  </si>
  <si>
    <t>Jhermay Espinosa Beltran</t>
  </si>
  <si>
    <t>Calle 10B # 31 Oeste-94</t>
  </si>
  <si>
    <t>jespinosab13@gmail.com</t>
  </si>
  <si>
    <t>Técnico en Contabilidad  y finanzas</t>
  </si>
  <si>
    <t>Nicolas Realpe Montoya</t>
  </si>
  <si>
    <t>Calle 61 Norte # 2G Norte - 80</t>
  </si>
  <si>
    <t>nicolasrealpemontoya@hotmail.com</t>
  </si>
  <si>
    <t>Laura Vanesa Aristizabal A</t>
  </si>
  <si>
    <t>Carrera 1G # 62-64</t>
  </si>
  <si>
    <t>lauraaristizabal86@gmail.com</t>
  </si>
  <si>
    <t>Tecnico en Asistencia y atención intergal primera infancia</t>
  </si>
  <si>
    <t>Asistencial</t>
  </si>
  <si>
    <t>Titulo de Bachiller</t>
  </si>
  <si>
    <t>Cesar Augusto Sanchez</t>
  </si>
  <si>
    <t>Calle 5 # 14-12 Pradera</t>
  </si>
  <si>
    <t>augustoss1973@gmail.com</t>
  </si>
  <si>
    <t xml:space="preserve">Bachiller </t>
  </si>
  <si>
    <t>Laura Isabel Gomez Vargas</t>
  </si>
  <si>
    <t>Dg 7 # 3N-10</t>
  </si>
  <si>
    <t>lauraisabelgomezvargas@gmail.com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</si>
</sst>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mm/dd"/>
    <numFmt numFmtId="165" formatCode="yyyy\-mm\-dd"/>
    <numFmt numFmtId="166" formatCode="0.0"/>
    <numFmt numFmtId="167" formatCode="yyyy/m/d"/>
    <numFmt numFmtId="168" formatCode="dd/mm/yyyy"/>
    <numFmt numFmtId="169" formatCode="d/m/yyyy"/>
    <numFmt numFmtId="170" formatCode="dd/mm"/>
    <numFmt numFmtId="171" formatCode="mm/yyyy"/>
  </numFmts>
  <fonts count="12" x14ac:knownFonts="1">
    <font>
      <sz val="11"/>
      <color theme="1"/>
      <name val="Calibri"/>
      <family val="2"/>
      <scheme val="minor"/>
    </font>
    <font>
      <sz val="11"/>
      <color theme="1"/>
      <name val="Calibri"/>
      <family val="2"/>
      <scheme val="minor"/>
    </font>
    <font>
      <u/>
      <sz val="11"/>
      <color theme="10"/>
      <name val="Calibri"/>
      <family val="2"/>
      <scheme val="minor"/>
    </font>
    <font>
      <b/>
      <sz val="11"/>
      <color theme="1"/>
      <name val="Arial"/>
      <family val="2"/>
    </font>
    <font>
      <b/>
      <sz val="11"/>
      <name val="Arial"/>
      <family val="2"/>
    </font>
    <font>
      <b/>
      <sz val="8"/>
      <color theme="1"/>
      <name val="Arial"/>
      <family val="2"/>
    </font>
    <font>
      <sz val="11"/>
      <color theme="1"/>
      <name val="Aptos"/>
      <family val="2"/>
    </font>
    <font>
      <sz val="11"/>
      <color theme="1"/>
      <name val="Arial"/>
      <family val="2"/>
    </font>
    <font>
      <sz val="9"/>
      <color theme="1"/>
      <name val="Arial"/>
      <family val="2"/>
    </font>
    <font>
      <sz val="11"/>
      <color theme="1"/>
      <name val="Calibri"/>
      <family val="2"/>
    </font>
    <font>
      <sz val="9"/>
      <color rgb="FF000000"/>
      <name val="Arial"/>
      <family val="2"/>
    </font>
    <font>
      <sz val="9"/>
      <color rgb="FF1F1F1F"/>
      <name val="Arial"/>
      <family val="2"/>
    </font>
  </fonts>
  <fills count="15">
    <fill>
      <patternFill patternType="none"/>
    </fill>
    <fill>
      <patternFill patternType="gray125"/>
    </fill>
    <fill>
      <patternFill patternType="solid">
        <fgColor rgb="FFF2F2F2"/>
        <bgColor rgb="FFF2F2F2"/>
      </patternFill>
    </fill>
    <fill>
      <patternFill patternType="solid">
        <fgColor rgb="FF00B0F0"/>
        <bgColor indexed="64"/>
      </patternFill>
    </fill>
    <fill>
      <patternFill patternType="solid">
        <fgColor rgb="FF3399FF"/>
        <bgColor rgb="FF3399FF"/>
      </patternFill>
    </fill>
    <fill>
      <patternFill patternType="solid">
        <fgColor rgb="FFFFFF00"/>
        <bgColor rgb="FFFFFF00"/>
      </patternFill>
    </fill>
    <fill>
      <patternFill patternType="solid">
        <fgColor rgb="FFFEF2CB"/>
        <bgColor rgb="FFFEF2CB"/>
      </patternFill>
    </fill>
    <fill>
      <patternFill patternType="solid">
        <fgColor rgb="FF9FC5E8"/>
        <bgColor rgb="FF9FC5E8"/>
      </patternFill>
    </fill>
    <fill>
      <patternFill patternType="solid">
        <fgColor rgb="FFBDD6EE"/>
        <bgColor rgb="FFBDD6EE"/>
      </patternFill>
    </fill>
    <fill>
      <patternFill patternType="solid">
        <fgColor rgb="FFF1C232"/>
        <bgColor rgb="FFF1C232"/>
      </patternFill>
    </fill>
    <fill>
      <patternFill patternType="solid">
        <fgColor rgb="FFFFFFFF"/>
        <bgColor rgb="FFFFFFFF"/>
      </patternFill>
    </fill>
    <fill>
      <patternFill patternType="solid">
        <fgColor rgb="FFEA9999"/>
        <bgColor rgb="FFEA9999"/>
      </patternFill>
    </fill>
    <fill>
      <patternFill patternType="solid">
        <fgColor rgb="FF00FFFF"/>
        <bgColor rgb="FF00FFFF"/>
      </patternFill>
    </fill>
    <fill>
      <patternFill patternType="solid">
        <fgColor rgb="FFFFC7CE"/>
        <bgColor rgb="FFFFC7CE"/>
      </patternFill>
    </fill>
    <fill>
      <patternFill patternType="solid">
        <fgColor theme="8" tint="0.79998168889431442"/>
        <bgColor indexed="64"/>
      </patternFill>
    </fill>
  </fills>
  <borders count="3">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s>
  <cellStyleXfs count="3">
    <xf numFmtId="0" fontId="0" fillId="0" borderId="0"/>
    <xf numFmtId="0" fontId="2" fillId="0" borderId="0" applyNumberFormat="0" applyFill="0" applyBorder="0" applyAlignment="0" applyProtection="0"/>
    <xf numFmtId="0" fontId="1" fillId="0" borderId="0"/>
  </cellStyleXfs>
  <cellXfs count="45">
    <xf numFmtId="0" fontId="0" fillId="0" borderId="0" xfId="0"/>
    <xf numFmtId="0" fontId="3" fillId="2" borderId="0" xfId="0" applyFont="1" applyFill="1" applyAlignment="1">
      <alignment horizontal="center" vertical="center" wrapText="1"/>
    </xf>
    <xf numFmtId="0" fontId="4" fillId="3" borderId="1" xfId="2" applyFont="1" applyFill="1" applyBorder="1" applyAlignment="1">
      <alignment vertical="center" wrapText="1"/>
    </xf>
    <xf numFmtId="0" fontId="4" fillId="3" borderId="2" xfId="2" applyFont="1" applyFill="1" applyBorder="1" applyAlignment="1">
      <alignment vertical="center" wrapText="1"/>
    </xf>
    <xf numFmtId="0" fontId="3" fillId="2" borderId="0" xfId="0" applyFont="1" applyFill="1" applyAlignment="1">
      <alignment horizontal="left" vertical="center" wrapText="1"/>
    </xf>
    <xf numFmtId="0" fontId="5" fillId="4" borderId="0" xfId="0" applyFont="1" applyFill="1" applyAlignment="1">
      <alignment horizontal="center" vertical="center" wrapText="1"/>
    </xf>
    <xf numFmtId="0" fontId="5" fillId="5" borderId="0" xfId="0" applyFont="1" applyFill="1" applyAlignment="1">
      <alignment horizontal="center" vertical="center" wrapText="1"/>
    </xf>
    <xf numFmtId="0" fontId="5" fillId="6" borderId="0" xfId="0" applyFont="1" applyFill="1" applyAlignment="1">
      <alignment horizontal="center" vertical="center" wrapText="1"/>
    </xf>
    <xf numFmtId="0" fontId="5" fillId="7" borderId="0" xfId="0" applyFont="1" applyFill="1" applyAlignment="1">
      <alignment horizontal="center" vertical="center" wrapText="1"/>
    </xf>
    <xf numFmtId="0" fontId="5" fillId="8" borderId="0" xfId="0" applyFont="1" applyFill="1" applyAlignment="1">
      <alignment horizontal="center" vertical="center" wrapText="1"/>
    </xf>
    <xf numFmtId="0" fontId="6" fillId="0" borderId="0" xfId="0" applyFont="1" applyAlignment="1">
      <alignment horizontal="center"/>
    </xf>
    <xf numFmtId="0" fontId="7" fillId="0" borderId="0" xfId="0" applyFont="1" applyAlignment="1">
      <alignment horizontal="center"/>
    </xf>
    <xf numFmtId="0" fontId="6" fillId="0" borderId="0" xfId="0" applyFont="1" applyAlignment="1">
      <alignment horizontal="left"/>
    </xf>
    <xf numFmtId="164" fontId="8" fillId="0" borderId="0" xfId="0" applyNumberFormat="1" applyFont="1" applyAlignment="1">
      <alignment horizontal="center"/>
    </xf>
    <xf numFmtId="0" fontId="8" fillId="0" borderId="0" xfId="0" applyFont="1" applyAlignment="1">
      <alignment horizontal="center"/>
    </xf>
    <xf numFmtId="165" fontId="8" fillId="0" borderId="0" xfId="0" applyNumberFormat="1" applyFont="1" applyAlignment="1">
      <alignment horizontal="center"/>
    </xf>
    <xf numFmtId="166" fontId="1" fillId="0" borderId="0" xfId="0" applyNumberFormat="1" applyFont="1" applyAlignment="1">
      <alignment horizontal="center"/>
    </xf>
    <xf numFmtId="0" fontId="1" fillId="0" borderId="0" xfId="0" applyFont="1"/>
    <xf numFmtId="0" fontId="9" fillId="0" borderId="0" xfId="0" applyFont="1"/>
    <xf numFmtId="167" fontId="8" fillId="0" borderId="0" xfId="0" applyNumberFormat="1" applyFont="1" applyAlignment="1">
      <alignment horizontal="center"/>
    </xf>
    <xf numFmtId="0" fontId="8" fillId="9" borderId="0" xfId="0" applyFont="1" applyFill="1" applyAlignment="1">
      <alignment horizontal="center"/>
    </xf>
    <xf numFmtId="0" fontId="10" fillId="10" borderId="0" xfId="0" applyFont="1" applyFill="1" applyAlignment="1">
      <alignment horizontal="center"/>
    </xf>
    <xf numFmtId="0" fontId="8" fillId="0" borderId="0" xfId="0" applyFont="1" applyAlignment="1">
      <alignment horizontal="left"/>
    </xf>
    <xf numFmtId="168" fontId="8" fillId="0" borderId="0" xfId="0" applyNumberFormat="1" applyFont="1" applyAlignment="1">
      <alignment horizontal="center"/>
    </xf>
    <xf numFmtId="169" fontId="8" fillId="0" borderId="0" xfId="0" applyNumberFormat="1" applyFont="1" applyAlignment="1">
      <alignment horizontal="center"/>
    </xf>
    <xf numFmtId="0" fontId="8" fillId="11" borderId="0" xfId="0" applyFont="1" applyFill="1" applyAlignment="1">
      <alignment horizontal="center"/>
    </xf>
    <xf numFmtId="14" fontId="8" fillId="0" borderId="0" xfId="0" applyNumberFormat="1" applyFont="1" applyAlignment="1">
      <alignment horizontal="center"/>
    </xf>
    <xf numFmtId="0" fontId="7" fillId="0" borderId="0" xfId="0" applyFont="1" applyAlignment="1">
      <alignment horizontal="left"/>
    </xf>
    <xf numFmtId="0" fontId="2" fillId="0" borderId="0" xfId="1" applyAlignment="1">
      <alignment horizontal="center"/>
    </xf>
    <xf numFmtId="0" fontId="8" fillId="0" borderId="0" xfId="0" applyFont="1" applyAlignment="1">
      <alignment horizontal="center" wrapText="1"/>
    </xf>
    <xf numFmtId="0" fontId="7" fillId="0" borderId="0" xfId="0" applyFont="1" applyAlignment="1">
      <alignment horizontal="center" wrapText="1"/>
    </xf>
    <xf numFmtId="0" fontId="11" fillId="10" borderId="0" xfId="0" applyFont="1" applyFill="1"/>
    <xf numFmtId="3" fontId="8" fillId="0" borderId="0" xfId="0" applyNumberFormat="1" applyFont="1" applyAlignment="1">
      <alignment horizontal="center"/>
    </xf>
    <xf numFmtId="168" fontId="9" fillId="0" borderId="0" xfId="0" applyNumberFormat="1" applyFont="1"/>
    <xf numFmtId="170" fontId="8" fillId="0" borderId="0" xfId="0" applyNumberFormat="1" applyFont="1" applyAlignment="1">
      <alignment horizontal="center"/>
    </xf>
    <xf numFmtId="0" fontId="6" fillId="12" borderId="0" xfId="0" applyFont="1" applyFill="1" applyAlignment="1">
      <alignment horizontal="center"/>
    </xf>
    <xf numFmtId="171" fontId="8" fillId="0" borderId="0" xfId="0" applyNumberFormat="1" applyFont="1" applyAlignment="1">
      <alignment horizontal="center"/>
    </xf>
    <xf numFmtId="0" fontId="9" fillId="0" borderId="0" xfId="0" applyFont="1" applyAlignment="1">
      <alignment horizontal="center"/>
    </xf>
    <xf numFmtId="0" fontId="8" fillId="13" borderId="0" xfId="0" applyFont="1" applyFill="1" applyAlignment="1">
      <alignment horizontal="center"/>
    </xf>
    <xf numFmtId="169" fontId="9" fillId="0" borderId="0" xfId="0" applyNumberFormat="1" applyFont="1"/>
    <xf numFmtId="0" fontId="6" fillId="14" borderId="0" xfId="0" applyFont="1" applyFill="1" applyAlignment="1">
      <alignment horizontal="center"/>
    </xf>
    <xf numFmtId="0" fontId="7" fillId="14" borderId="0" xfId="0" applyFont="1" applyFill="1" applyAlignment="1">
      <alignment horizontal="center"/>
    </xf>
    <xf numFmtId="0" fontId="6" fillId="14" borderId="0" xfId="0" applyFont="1" applyFill="1" applyAlignment="1">
      <alignment horizontal="left"/>
    </xf>
    <xf numFmtId="0" fontId="1" fillId="0" borderId="0" xfId="0" applyFont="1" applyAlignment="1">
      <alignment horizontal="center"/>
    </xf>
    <xf numFmtId="0" fontId="0" fillId="0" borderId="0" xfId="0" applyAlignment="1">
      <alignment horizontal="center"/>
    </xf>
  </cellXfs>
  <cellStyles count="3">
    <cellStyle name="Hipervínculo" xfId="1" builtinId="8"/>
    <cellStyle name="Normal" xfId="0" builtinId="0"/>
    <cellStyle name="Normal 2" xfId="2" xr:uid="{7E84D818-004B-4CC7-819F-1F884C25C488}"/>
  </cellStyles>
  <dxfs count="7">
    <dxf>
      <fill>
        <patternFill patternType="solid">
          <fgColor rgb="FFFFC7CE"/>
          <bgColor rgb="FFFFC7CE"/>
        </patternFill>
      </fill>
    </dxf>
    <dxf>
      <fill>
        <patternFill patternType="solid">
          <fgColor rgb="FFFFC7CE"/>
          <bgColor rgb="FFFFC7CE"/>
        </patternFill>
      </fill>
    </dxf>
    <dxf>
      <fill>
        <patternFill patternType="solid">
          <fgColor rgb="FF92D050"/>
          <bgColor rgb="FF92D050"/>
        </patternFill>
      </fill>
    </dxf>
    <dxf>
      <fill>
        <patternFill patternType="solid">
          <fgColor rgb="FFFF0000"/>
          <bgColor rgb="FFFF0000"/>
        </patternFill>
      </fill>
    </dxf>
    <dxf>
      <fill>
        <patternFill patternType="solid">
          <fgColor rgb="FFC5E0B3"/>
          <bgColor rgb="FFC5E0B3"/>
        </patternFill>
      </fill>
    </dxf>
    <dxf>
      <fill>
        <patternFill patternType="solid">
          <fgColor rgb="FF92D050"/>
          <bgColor rgb="FF92D050"/>
        </patternFill>
      </fill>
    </dxf>
    <dxf>
      <fill>
        <patternFill patternType="solid">
          <fgColor rgb="FFFFCCCC"/>
          <bgColor rgb="FFFFCC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User\AppData\Local\Microsoft\Windows\INetCache\IE\0HSIZ95V\BASE_ARQUIDIOCESIS_(Formaci&#243;n,experiencia)%5b1%5d.xlsx" TargetMode="External"/><Relationship Id="rId1" Type="http://schemas.openxmlformats.org/officeDocument/2006/relationships/externalLinkPath" Target="file:///C:\Users\User\AppData\Local\Microsoft\Windows\INetCache\IE\0HSIZ95V\BASE_ARQUIDIOCESIS_(Formaci&#243;n,experiencia)%5b1%5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ARAMETROS"/>
      <sheetName val="PLANTILLA"/>
      <sheetName val="Hoja1"/>
      <sheetName val="RESUMEN DOCUMENTACION ACT"/>
      <sheetName val="RESUMEN DOCUMENTACION ANTERIOR"/>
      <sheetName val="Personal Comision 2025"/>
      <sheetName val="S.S"/>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jeseniajaramillo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FDD0C-CC59-4EA0-9E19-4FF9608914B2}">
  <sheetPr>
    <tabColor rgb="FFFFC000"/>
  </sheetPr>
  <dimension ref="A1:CP149"/>
  <sheetViews>
    <sheetView showGridLines="0" tabSelected="1" workbookViewId="0">
      <pane ySplit="1" topLeftCell="A2" activePane="bottomLeft" state="frozen"/>
      <selection pane="bottomLeft" activeCell="B2" sqref="B2"/>
    </sheetView>
  </sheetViews>
  <sheetFormatPr baseColWidth="10" defaultColWidth="14.44140625" defaultRowHeight="15" customHeight="1" x14ac:dyDescent="0.3"/>
  <cols>
    <col min="1" max="1" width="4.6640625" customWidth="1"/>
    <col min="2" max="10" width="13.5546875" customWidth="1"/>
    <col min="11" max="11" width="33.44140625" bestFit="1" customWidth="1"/>
    <col min="12" max="13" width="12.44140625" customWidth="1"/>
    <col min="14" max="14" width="13.88671875" bestFit="1" customWidth="1"/>
    <col min="15" max="15" width="13.44140625" bestFit="1" customWidth="1"/>
    <col min="16" max="16" width="33.88671875" bestFit="1" customWidth="1"/>
    <col min="17" max="18" width="10.6640625" bestFit="1" customWidth="1"/>
    <col min="19" max="20" width="9.6640625" customWidth="1"/>
    <col min="21" max="21" width="16.109375" customWidth="1"/>
    <col min="22" max="24" width="41.88671875" customWidth="1"/>
    <col min="25" max="25" width="50.44140625" customWidth="1"/>
    <col min="26" max="30" width="9.6640625" customWidth="1"/>
    <col min="31" max="31" width="46.33203125" customWidth="1"/>
    <col min="32" max="32" width="35.33203125" customWidth="1"/>
    <col min="33" max="33" width="9.6640625" customWidth="1"/>
    <col min="34" max="37" width="12.44140625" customWidth="1"/>
    <col min="38" max="38" width="34.33203125" customWidth="1"/>
    <col min="39" max="39" width="9.44140625" customWidth="1"/>
    <col min="40" max="41" width="11.5546875" customWidth="1"/>
    <col min="42" max="44" width="9.44140625" customWidth="1"/>
    <col min="45" max="45" width="32" customWidth="1"/>
    <col min="46" max="46" width="7.5546875" customWidth="1"/>
    <col min="47" max="48" width="10.109375" customWidth="1"/>
    <col min="49" max="51" width="8.5546875" customWidth="1"/>
    <col min="52" max="52" width="28" customWidth="1"/>
    <col min="53" max="53" width="7.5546875" customWidth="1"/>
    <col min="54" max="54" width="10.5546875" customWidth="1"/>
    <col min="55" max="58" width="11.6640625" customWidth="1"/>
    <col min="59" max="59" width="29.33203125" customWidth="1"/>
    <col min="60" max="62" width="7.5546875" customWidth="1"/>
    <col min="63" max="64" width="11.88671875" customWidth="1"/>
    <col min="65" max="65" width="20.5546875" customWidth="1"/>
    <col min="66" max="66" width="25.33203125" customWidth="1"/>
    <col min="67" max="67" width="20.5546875" customWidth="1"/>
    <col min="68" max="74" width="10.5546875" customWidth="1"/>
    <col min="75" max="75" width="35.44140625" customWidth="1"/>
    <col min="76" max="76" width="30.6640625" customWidth="1"/>
    <col min="77" max="84" width="18.5546875" customWidth="1"/>
    <col min="85" max="86" width="9.5546875" customWidth="1"/>
    <col min="87" max="87" width="7.5546875" customWidth="1"/>
    <col min="88" max="88" width="19.109375" customWidth="1"/>
    <col min="89" max="91" width="10.44140625" customWidth="1"/>
    <col min="92" max="92" width="29.5546875" customWidth="1"/>
    <col min="93" max="93" width="15.5546875" style="44" customWidth="1"/>
    <col min="94" max="94" width="16.109375" customWidth="1"/>
  </cols>
  <sheetData>
    <row r="1" spans="1:94" ht="93.75" customHeight="1" x14ac:dyDescent="0.3">
      <c r="A1" s="1" t="s">
        <v>0</v>
      </c>
      <c r="B1" s="2" t="s">
        <v>1</v>
      </c>
      <c r="C1" s="3" t="s">
        <v>2</v>
      </c>
      <c r="D1" s="3" t="s">
        <v>3</v>
      </c>
      <c r="E1" s="3" t="s">
        <v>4</v>
      </c>
      <c r="F1" s="3" t="s">
        <v>5</v>
      </c>
      <c r="G1" s="3" t="s">
        <v>6</v>
      </c>
      <c r="H1" s="3" t="s">
        <v>7</v>
      </c>
      <c r="I1" s="3" t="s">
        <v>8</v>
      </c>
      <c r="J1" s="1" t="s">
        <v>9</v>
      </c>
      <c r="K1" s="4" t="s">
        <v>10</v>
      </c>
      <c r="L1" s="4" t="s">
        <v>11</v>
      </c>
      <c r="M1" s="4" t="s">
        <v>12</v>
      </c>
      <c r="N1" s="4" t="s">
        <v>13</v>
      </c>
      <c r="O1" s="4" t="s">
        <v>14</v>
      </c>
      <c r="P1" s="4" t="s">
        <v>15</v>
      </c>
      <c r="Q1" s="5" t="s">
        <v>16</v>
      </c>
      <c r="R1" s="5" t="s">
        <v>17</v>
      </c>
      <c r="S1" s="6" t="s">
        <v>18</v>
      </c>
      <c r="T1" s="6" t="s">
        <v>19</v>
      </c>
      <c r="U1" s="6" t="s">
        <v>20</v>
      </c>
      <c r="V1" s="5" t="s">
        <v>21</v>
      </c>
      <c r="W1" s="5" t="s">
        <v>22</v>
      </c>
      <c r="X1" s="5" t="s">
        <v>23</v>
      </c>
      <c r="Y1" s="5" t="s">
        <v>24</v>
      </c>
      <c r="Z1" s="5" t="s">
        <v>25</v>
      </c>
      <c r="AA1" s="5" t="s">
        <v>26</v>
      </c>
      <c r="AB1" s="6" t="s">
        <v>27</v>
      </c>
      <c r="AC1" s="6" t="s">
        <v>28</v>
      </c>
      <c r="AD1" s="6" t="s">
        <v>29</v>
      </c>
      <c r="AE1" s="5" t="s">
        <v>21</v>
      </c>
      <c r="AF1" s="5" t="s">
        <v>24</v>
      </c>
      <c r="AG1" s="5" t="s">
        <v>30</v>
      </c>
      <c r="AH1" s="5" t="s">
        <v>31</v>
      </c>
      <c r="AI1" s="6" t="s">
        <v>32</v>
      </c>
      <c r="AJ1" s="6" t="s">
        <v>33</v>
      </c>
      <c r="AK1" s="6" t="s">
        <v>34</v>
      </c>
      <c r="AL1" s="5" t="s">
        <v>21</v>
      </c>
      <c r="AM1" s="5" t="s">
        <v>24</v>
      </c>
      <c r="AN1" s="5" t="s">
        <v>35</v>
      </c>
      <c r="AO1" s="5" t="s">
        <v>36</v>
      </c>
      <c r="AP1" s="6" t="s">
        <v>37</v>
      </c>
      <c r="AQ1" s="6" t="s">
        <v>38</v>
      </c>
      <c r="AR1" s="6" t="s">
        <v>39</v>
      </c>
      <c r="AS1" s="5" t="s">
        <v>21</v>
      </c>
      <c r="AT1" s="5" t="s">
        <v>24</v>
      </c>
      <c r="AU1" s="5" t="s">
        <v>40</v>
      </c>
      <c r="AV1" s="5" t="s">
        <v>41</v>
      </c>
      <c r="AW1" s="6" t="s">
        <v>42</v>
      </c>
      <c r="AX1" s="6" t="s">
        <v>43</v>
      </c>
      <c r="AY1" s="6" t="s">
        <v>44</v>
      </c>
      <c r="AZ1" s="5" t="s">
        <v>21</v>
      </c>
      <c r="BA1" s="5" t="s">
        <v>24</v>
      </c>
      <c r="BB1" s="5" t="s">
        <v>45</v>
      </c>
      <c r="BC1" s="5" t="s">
        <v>46</v>
      </c>
      <c r="BD1" s="6" t="s">
        <v>47</v>
      </c>
      <c r="BE1" s="6" t="s">
        <v>48</v>
      </c>
      <c r="BF1" s="6" t="s">
        <v>49</v>
      </c>
      <c r="BG1" s="5" t="s">
        <v>21</v>
      </c>
      <c r="BH1" s="5" t="s">
        <v>24</v>
      </c>
      <c r="BI1" s="6" t="s">
        <v>50</v>
      </c>
      <c r="BJ1" s="6" t="s">
        <v>51</v>
      </c>
      <c r="BK1" s="6" t="s">
        <v>52</v>
      </c>
      <c r="BL1" s="5" t="s">
        <v>53</v>
      </c>
      <c r="BM1" s="7" t="s">
        <v>54</v>
      </c>
      <c r="BN1" s="7" t="s">
        <v>55</v>
      </c>
      <c r="BO1" s="7" t="s">
        <v>56</v>
      </c>
      <c r="BP1" s="7" t="s">
        <v>57</v>
      </c>
      <c r="BQ1" s="7" t="s">
        <v>58</v>
      </c>
      <c r="BR1" s="7" t="s">
        <v>59</v>
      </c>
      <c r="BS1" s="7" t="s">
        <v>55</v>
      </c>
      <c r="BT1" s="7" t="s">
        <v>56</v>
      </c>
      <c r="BU1" s="7" t="s">
        <v>60</v>
      </c>
      <c r="BV1" s="7" t="s">
        <v>61</v>
      </c>
      <c r="BW1" s="8" t="s">
        <v>62</v>
      </c>
      <c r="BX1" s="8" t="s">
        <v>55</v>
      </c>
      <c r="BY1" s="8" t="s">
        <v>63</v>
      </c>
      <c r="BZ1" s="8" t="s">
        <v>64</v>
      </c>
      <c r="CA1" s="8" t="s">
        <v>65</v>
      </c>
      <c r="CB1" s="8" t="s">
        <v>55</v>
      </c>
      <c r="CC1" s="8" t="s">
        <v>66</v>
      </c>
      <c r="CD1" s="8" t="s">
        <v>67</v>
      </c>
      <c r="CE1" s="9" t="s">
        <v>68</v>
      </c>
      <c r="CF1" s="9" t="s">
        <v>55</v>
      </c>
      <c r="CG1" s="9" t="s">
        <v>69</v>
      </c>
      <c r="CH1" s="8" t="s">
        <v>70</v>
      </c>
      <c r="CI1" s="9" t="s">
        <v>71</v>
      </c>
      <c r="CJ1" s="9" t="s">
        <v>55</v>
      </c>
      <c r="CK1" s="9" t="s">
        <v>72</v>
      </c>
      <c r="CL1" s="8" t="s">
        <v>73</v>
      </c>
      <c r="CM1" s="7" t="s">
        <v>74</v>
      </c>
      <c r="CN1" s="1" t="s">
        <v>75</v>
      </c>
      <c r="CO1" s="1" t="s">
        <v>76</v>
      </c>
      <c r="CP1" s="1" t="s">
        <v>77</v>
      </c>
    </row>
    <row r="2" spans="1:94" ht="10.8" customHeight="1" x14ac:dyDescent="0.3">
      <c r="A2" s="10">
        <v>1</v>
      </c>
      <c r="B2" s="11" t="s">
        <v>78</v>
      </c>
      <c r="C2" s="11" t="s">
        <v>79</v>
      </c>
      <c r="D2" s="11" t="s">
        <v>80</v>
      </c>
      <c r="E2" s="11" t="s">
        <v>81</v>
      </c>
      <c r="F2" s="11" t="s">
        <v>82</v>
      </c>
      <c r="G2" s="11" t="s">
        <v>80</v>
      </c>
      <c r="H2" s="11" t="s">
        <v>83</v>
      </c>
      <c r="I2" s="11">
        <v>3</v>
      </c>
      <c r="J2" s="10">
        <v>16778469</v>
      </c>
      <c r="K2" s="12" t="s">
        <v>84</v>
      </c>
      <c r="L2" s="12" t="s">
        <v>85</v>
      </c>
      <c r="M2" s="12" t="s">
        <v>86</v>
      </c>
      <c r="N2" s="12" t="s">
        <v>87</v>
      </c>
      <c r="O2" s="12">
        <v>3164911939</v>
      </c>
      <c r="P2" s="12" t="s">
        <v>88</v>
      </c>
      <c r="Q2" s="13">
        <v>45352</v>
      </c>
      <c r="R2" s="13">
        <v>45594</v>
      </c>
      <c r="S2" s="14">
        <f t="shared" ref="S2:S65" ca="1" si="0">IFERROR(INT(T2/30),0)</f>
        <v>7</v>
      </c>
      <c r="T2" s="14" cm="1">
        <f t="array" aca="1" ref="T2" ca="1">IFERROR(SUMPRODUCT((DAY(Q2+ROW(INDIRECT("1:"&amp;R2-Q2)))&lt;&gt;31)*1),0)</f>
        <v>238</v>
      </c>
      <c r="U2" s="14">
        <f t="shared" ref="U2:U65" ca="1" si="1">IFERROR((T2-S2*30),0)</f>
        <v>28</v>
      </c>
      <c r="V2" s="14" t="s">
        <v>89</v>
      </c>
      <c r="W2" s="14"/>
      <c r="X2" s="14" t="s">
        <v>90</v>
      </c>
      <c r="Y2" s="14" t="s">
        <v>91</v>
      </c>
      <c r="Z2" s="13">
        <v>43153</v>
      </c>
      <c r="AA2" s="13">
        <v>44613</v>
      </c>
      <c r="AB2" s="14">
        <f t="shared" ref="AB2:AB65" ca="1" si="2">IFERROR(INT(AC2/30),0)</f>
        <v>47</v>
      </c>
      <c r="AC2" s="14" cm="1">
        <f t="array" aca="1" ref="AC2" ca="1">IFERROR(SUMPRODUCT((DAY(Z2+ROW(INDIRECT("1:"&amp;AA2-Z2)))&lt;&gt;31)*1),0)</f>
        <v>1432</v>
      </c>
      <c r="AD2" s="14">
        <f t="shared" ref="AD2:AD65" ca="1" si="3">IFERROR((AC2-AB2*30),0)</f>
        <v>22</v>
      </c>
      <c r="AE2" s="14" t="s">
        <v>92</v>
      </c>
      <c r="AF2" s="14" t="s">
        <v>93</v>
      </c>
      <c r="AG2" s="13">
        <v>39615</v>
      </c>
      <c r="AH2" s="13">
        <v>40595</v>
      </c>
      <c r="AI2" s="14">
        <f t="shared" ref="AI2:AI65" ca="1" si="4">IFERROR(INT(AJ2/30),0)</f>
        <v>32</v>
      </c>
      <c r="AJ2" s="14" cm="1">
        <f t="array" aca="1" ref="AJ2" ca="1">IFERROR(SUMPRODUCT((DAY(AG2+ROW(INDIRECT("1:"&amp;AH2-AG2)))&lt;&gt;31)*1),0)</f>
        <v>961</v>
      </c>
      <c r="AK2" s="14">
        <f t="shared" ref="AK2:AK65" ca="1" si="5">IFERROR((AJ2-AI2*30),0)</f>
        <v>1</v>
      </c>
      <c r="AL2" s="14" t="s">
        <v>94</v>
      </c>
      <c r="AM2" s="14" t="s">
        <v>95</v>
      </c>
      <c r="AN2" s="14"/>
      <c r="AO2" s="14"/>
      <c r="AP2" s="14">
        <f t="shared" ref="AP2:AP65" ca="1" si="6">IFERROR(INT(AQ2/30),0)</f>
        <v>0</v>
      </c>
      <c r="AQ2" s="14" cm="1">
        <f t="array" aca="1" ref="AQ2" ca="1">IFERROR(SUMPRODUCT((DAY(AN2+ROW(INDIRECT("1:"&amp;AO2-AN2)))&lt;&gt;31)*1),0)</f>
        <v>0</v>
      </c>
      <c r="AR2" s="14">
        <f t="shared" ref="AR2:AR65" ca="1" si="7">IFERROR((AQ2-AP2*30),0)</f>
        <v>0</v>
      </c>
      <c r="AS2" s="14"/>
      <c r="AT2" s="14"/>
      <c r="AU2" s="14"/>
      <c r="AV2" s="14"/>
      <c r="AW2" s="14">
        <f t="shared" ref="AW2:AW65" ca="1" si="8">IFERROR(INT(AX2/30),0)</f>
        <v>0</v>
      </c>
      <c r="AX2" s="14" cm="1">
        <f t="array" aca="1" ref="AX2" ca="1">IFERROR(SUMPRODUCT((DAY(AU2+ROW(INDIRECT("1:"&amp;AV2-AU2)))&lt;&gt;31)*1),0)</f>
        <v>0</v>
      </c>
      <c r="AY2" s="14">
        <f t="shared" ref="AY2:AY65" ca="1" si="9">IFERROR((AX2-AW2*30),0)</f>
        <v>0</v>
      </c>
      <c r="AZ2" s="14"/>
      <c r="BA2" s="14"/>
      <c r="BB2" s="14"/>
      <c r="BC2" s="14"/>
      <c r="BD2" s="14">
        <f t="shared" ref="BD2:BD65" ca="1" si="10">IFERROR(INT(BE2/30),0)</f>
        <v>0</v>
      </c>
      <c r="BE2" s="14" cm="1">
        <f t="array" aca="1" ref="BE2" ca="1">IFERROR(SUMPRODUCT((DAY(BB2+ROW(INDIRECT("1:"&amp;BC2-BB2)))&lt;&gt;31)*1),0)</f>
        <v>0</v>
      </c>
      <c r="BF2" s="14">
        <f t="shared" ref="BF2:BF65" ca="1" si="11">IFERROR((BE2-BD2*30),0)</f>
        <v>0</v>
      </c>
      <c r="BG2" s="14"/>
      <c r="BH2" s="14"/>
      <c r="BI2" s="14">
        <f ca="1">S2+AB2+AI2+AP2+AW2+BD2</f>
        <v>86</v>
      </c>
      <c r="BJ2" s="14">
        <f t="shared" ref="BJ2:BK17" ca="1" si="12">T2+AC2+AJ2+AQ2+AX2+BE2</f>
        <v>2631</v>
      </c>
      <c r="BK2" s="14">
        <f t="shared" ca="1" si="12"/>
        <v>51</v>
      </c>
      <c r="BL2" s="15">
        <v>35640</v>
      </c>
      <c r="BM2" s="14" t="s">
        <v>96</v>
      </c>
      <c r="BN2" s="14"/>
      <c r="BO2" s="14"/>
      <c r="BP2" s="13">
        <v>35569</v>
      </c>
      <c r="BQ2" s="14">
        <f t="shared" ref="BQ2:BQ65" ca="1" si="13">IF(BP2=0,0,IFERROR(DATEDIF(BP2,TODAY(),"M"),0))</f>
        <v>341</v>
      </c>
      <c r="BR2" s="14"/>
      <c r="BS2" s="14"/>
      <c r="BT2" s="14"/>
      <c r="BU2" s="14"/>
      <c r="BV2" s="14">
        <f t="shared" ref="BV2:BV65" ca="1" si="14">IF(BU2=0,0,IFERROR(DATEDIF(BU2,TODAY(),"M"),0))</f>
        <v>0</v>
      </c>
      <c r="BW2" s="14"/>
      <c r="BX2" s="14"/>
      <c r="BY2" s="14"/>
      <c r="BZ2" s="14">
        <f t="shared" ref="BZ2:BZ65" ca="1" si="15">IF(BY2=0,0,IFERROR(DATEDIF(BY2,TODAY(),"M"),0))</f>
        <v>0</v>
      </c>
      <c r="CA2" s="14"/>
      <c r="CB2" s="14"/>
      <c r="CC2" s="14"/>
      <c r="CD2" s="14">
        <f t="shared" ref="CD2:CD65" ca="1" si="16">IF(CC2=0,0,IFERROR(DATEDIF(CC2,TODAY(),"M"),0))</f>
        <v>0</v>
      </c>
      <c r="CE2" s="14"/>
      <c r="CF2" s="14"/>
      <c r="CG2" s="14"/>
      <c r="CH2" s="14">
        <f t="shared" ref="CH2:CH65" ca="1" si="17">IF(CG2=0,0,IFERROR(DATEDIF(CG2,TODAY(),"M"),0))</f>
        <v>0</v>
      </c>
      <c r="CI2" s="14"/>
      <c r="CJ2" s="14"/>
      <c r="CK2" s="14"/>
      <c r="CL2" s="14">
        <f t="shared" ref="CL2:CL65" ca="1" si="18">IF(CK2=0,0,IFERROR(DATEDIF(CK2,TODAY(),"M"),0))</f>
        <v>0</v>
      </c>
      <c r="CM2" s="14"/>
      <c r="CO2" s="16">
        <f ca="1">BI2/12</f>
        <v>7.166666666666667</v>
      </c>
      <c r="CP2" s="17" t="str">
        <f ca="1">CONCATENATE(INT(CO2)," Años ",ROUND((CO2-INT(CO2))*12,0)," meses")</f>
        <v>7 Años 2 meses</v>
      </c>
    </row>
    <row r="3" spans="1:94" ht="10.8" customHeight="1" x14ac:dyDescent="0.3">
      <c r="A3" s="10">
        <v>2</v>
      </c>
      <c r="B3" s="11" t="s">
        <v>97</v>
      </c>
      <c r="C3" s="11" t="s">
        <v>79</v>
      </c>
      <c r="D3" s="11" t="s">
        <v>80</v>
      </c>
      <c r="E3" s="11" t="s">
        <v>98</v>
      </c>
      <c r="F3" s="11" t="s">
        <v>99</v>
      </c>
      <c r="G3" s="11" t="s">
        <v>80</v>
      </c>
      <c r="H3" s="11" t="s">
        <v>100</v>
      </c>
      <c r="I3" s="11">
        <v>8</v>
      </c>
      <c r="J3" s="11">
        <v>1121338539</v>
      </c>
      <c r="K3" s="12" t="s">
        <v>101</v>
      </c>
      <c r="L3" s="12" t="s">
        <v>102</v>
      </c>
      <c r="M3" s="12" t="s">
        <v>103</v>
      </c>
      <c r="N3" s="12" t="s">
        <v>104</v>
      </c>
      <c r="O3" s="12">
        <v>3023626058</v>
      </c>
      <c r="P3" s="12" t="s">
        <v>105</v>
      </c>
      <c r="Q3" s="13">
        <v>45366</v>
      </c>
      <c r="R3" s="13">
        <v>45594</v>
      </c>
      <c r="S3" s="14">
        <f t="shared" ca="1" si="0"/>
        <v>7</v>
      </c>
      <c r="T3" s="14" cm="1">
        <f t="array" aca="1" ref="T3" ca="1">IFERROR(SUMPRODUCT((DAY(Q3+ROW(INDIRECT("1:"&amp;R3-Q3)))&lt;&gt;31)*1),0)</f>
        <v>224</v>
      </c>
      <c r="U3" s="14">
        <f t="shared" ca="1" si="1"/>
        <v>14</v>
      </c>
      <c r="V3" s="14" t="s">
        <v>106</v>
      </c>
      <c r="W3" s="14" t="s">
        <v>80</v>
      </c>
      <c r="X3" s="14" t="s">
        <v>107</v>
      </c>
      <c r="Y3" s="18" t="s">
        <v>108</v>
      </c>
      <c r="Z3" s="13">
        <v>44958</v>
      </c>
      <c r="AA3" s="13">
        <v>45291</v>
      </c>
      <c r="AB3" s="14">
        <f t="shared" ca="1" si="2"/>
        <v>10</v>
      </c>
      <c r="AC3" s="14" cm="1">
        <f t="array" aca="1" ref="AC3" ca="1">IFERROR(SUMPRODUCT((DAY(Z3+ROW(INDIRECT("1:"&amp;AA3-Z3)))&lt;&gt;31)*1),0)</f>
        <v>327</v>
      </c>
      <c r="AD3" s="14">
        <f t="shared" ca="1" si="3"/>
        <v>27</v>
      </c>
      <c r="AE3" s="14" t="s">
        <v>106</v>
      </c>
      <c r="AF3" s="14" t="s">
        <v>109</v>
      </c>
      <c r="AG3" s="13">
        <v>44682</v>
      </c>
      <c r="AH3" s="19">
        <v>44926</v>
      </c>
      <c r="AI3" s="14">
        <f t="shared" ca="1" si="4"/>
        <v>7</v>
      </c>
      <c r="AJ3" s="14" cm="1">
        <f t="array" aca="1" ref="AJ3" ca="1">IFERROR(SUMPRODUCT((DAY(AG3+ROW(INDIRECT("1:"&amp;AH3-AG3)))&lt;&gt;31)*1),0)</f>
        <v>239</v>
      </c>
      <c r="AK3" s="14">
        <f t="shared" ca="1" si="5"/>
        <v>29</v>
      </c>
      <c r="AL3" s="14" t="s">
        <v>106</v>
      </c>
      <c r="AM3" s="14" t="s">
        <v>110</v>
      </c>
      <c r="AN3" s="14"/>
      <c r="AO3" s="14"/>
      <c r="AP3" s="14">
        <f t="shared" ca="1" si="6"/>
        <v>0</v>
      </c>
      <c r="AQ3" s="14" cm="1">
        <f t="array" aca="1" ref="AQ3" ca="1">IFERROR(SUMPRODUCT((DAY(AN3+ROW(INDIRECT("1:"&amp;AO3-AN3)))&lt;&gt;31)*1),0)</f>
        <v>0</v>
      </c>
      <c r="AR3" s="14">
        <f t="shared" ca="1" si="7"/>
        <v>0</v>
      </c>
      <c r="AS3" s="14"/>
      <c r="AT3" s="14"/>
      <c r="AU3" s="14"/>
      <c r="AV3" s="14"/>
      <c r="AW3" s="14">
        <f t="shared" ca="1" si="8"/>
        <v>0</v>
      </c>
      <c r="AX3" s="14" cm="1">
        <f t="array" aca="1" ref="AX3" ca="1">IFERROR(SUMPRODUCT((DAY(AU3+ROW(INDIRECT("1:"&amp;AV3-AU3)))&lt;&gt;31)*1),0)</f>
        <v>0</v>
      </c>
      <c r="AY3" s="14">
        <f t="shared" ca="1" si="9"/>
        <v>0</v>
      </c>
      <c r="AZ3" s="14"/>
      <c r="BA3" s="14"/>
      <c r="BB3" s="14"/>
      <c r="BC3" s="14"/>
      <c r="BD3" s="14">
        <f t="shared" ca="1" si="10"/>
        <v>0</v>
      </c>
      <c r="BE3" s="14" cm="1">
        <f t="array" aca="1" ref="BE3" ca="1">IFERROR(SUMPRODUCT((DAY(BB3+ROW(INDIRECT("1:"&amp;BC3-BB3)))&lt;&gt;31)*1),0)</f>
        <v>0</v>
      </c>
      <c r="BF3" s="14">
        <f t="shared" ca="1" si="11"/>
        <v>0</v>
      </c>
      <c r="BG3" s="14"/>
      <c r="BH3" s="14"/>
      <c r="BI3" s="14">
        <f t="shared" ref="BI3:BK66" ca="1" si="19">S3+AB3+AI3+AP3+AW3+BD3</f>
        <v>24</v>
      </c>
      <c r="BJ3" s="14">
        <f t="shared" ca="1" si="12"/>
        <v>790</v>
      </c>
      <c r="BK3" s="14">
        <f t="shared" ca="1" si="12"/>
        <v>70</v>
      </c>
      <c r="BL3" s="15">
        <v>44445</v>
      </c>
      <c r="BM3" s="14" t="s">
        <v>106</v>
      </c>
      <c r="BN3" s="14" t="s">
        <v>111</v>
      </c>
      <c r="BO3" s="14">
        <v>235265</v>
      </c>
      <c r="BP3" s="13">
        <v>44407</v>
      </c>
      <c r="BQ3" s="14">
        <f t="shared" ca="1" si="13"/>
        <v>50</v>
      </c>
      <c r="BR3" s="14"/>
      <c r="BS3" s="14"/>
      <c r="BT3" s="14"/>
      <c r="BU3" s="14"/>
      <c r="BV3" s="14">
        <f t="shared" ca="1" si="14"/>
        <v>0</v>
      </c>
      <c r="BW3" s="14"/>
      <c r="BX3" s="14"/>
      <c r="BY3" s="14"/>
      <c r="BZ3" s="14">
        <f t="shared" ca="1" si="15"/>
        <v>0</v>
      </c>
      <c r="CA3" s="14"/>
      <c r="CB3" s="14"/>
      <c r="CC3" s="14"/>
      <c r="CD3" s="14">
        <f t="shared" ca="1" si="16"/>
        <v>0</v>
      </c>
      <c r="CE3" s="14"/>
      <c r="CF3" s="14"/>
      <c r="CG3" s="14"/>
      <c r="CH3" s="14">
        <f t="shared" ca="1" si="17"/>
        <v>0</v>
      </c>
      <c r="CI3" s="14"/>
      <c r="CJ3" s="14"/>
      <c r="CK3" s="14"/>
      <c r="CL3" s="14">
        <f t="shared" ca="1" si="18"/>
        <v>0</v>
      </c>
      <c r="CM3" s="14"/>
      <c r="CN3" s="10"/>
      <c r="CO3" s="16">
        <f t="shared" ref="CO3:CO66" ca="1" si="20">BI3/12</f>
        <v>2</v>
      </c>
      <c r="CP3" s="17" t="str">
        <f t="shared" ref="CP3:CP66" ca="1" si="21">CONCATENATE(INT(CO3)," Años ",ROUND((CO3-INT(CO3))*12,0)," meses")</f>
        <v>2 Años 0 meses</v>
      </c>
    </row>
    <row r="4" spans="1:94" ht="10.8" customHeight="1" x14ac:dyDescent="0.3">
      <c r="A4" s="10">
        <v>4</v>
      </c>
      <c r="B4" s="11" t="s">
        <v>112</v>
      </c>
      <c r="C4" s="11" t="s">
        <v>79</v>
      </c>
      <c r="D4" s="11" t="s">
        <v>80</v>
      </c>
      <c r="E4" s="11" t="s">
        <v>113</v>
      </c>
      <c r="F4" s="11" t="s">
        <v>114</v>
      </c>
      <c r="G4" s="11" t="s">
        <v>80</v>
      </c>
      <c r="H4" s="11" t="s">
        <v>83</v>
      </c>
      <c r="I4" s="11">
        <v>2</v>
      </c>
      <c r="J4" s="10">
        <v>31322353</v>
      </c>
      <c r="K4" s="12" t="s">
        <v>115</v>
      </c>
      <c r="L4" s="12" t="s">
        <v>102</v>
      </c>
      <c r="M4" s="12"/>
      <c r="N4" s="14" t="s">
        <v>116</v>
      </c>
      <c r="O4" s="14">
        <v>3215940960</v>
      </c>
      <c r="P4" s="14" t="s">
        <v>117</v>
      </c>
      <c r="Q4" s="13">
        <v>45366</v>
      </c>
      <c r="R4" s="13">
        <v>45594</v>
      </c>
      <c r="S4" s="14">
        <f t="shared" ca="1" si="0"/>
        <v>7</v>
      </c>
      <c r="T4" s="14" cm="1">
        <f t="array" aca="1" ref="T4" ca="1">IFERROR(SUMPRODUCT((DAY(Q4+ROW(INDIRECT("1:"&amp;R4-Q4)))&lt;&gt;31)*1),0)</f>
        <v>224</v>
      </c>
      <c r="U4" s="14">
        <f t="shared" ca="1" si="1"/>
        <v>14</v>
      </c>
      <c r="V4" s="14" t="s">
        <v>89</v>
      </c>
      <c r="W4" s="14"/>
      <c r="X4" s="14"/>
      <c r="Y4" s="14" t="s">
        <v>118</v>
      </c>
      <c r="Z4" s="13"/>
      <c r="AA4" s="13"/>
      <c r="AB4" s="14">
        <f t="shared" ca="1" si="2"/>
        <v>0</v>
      </c>
      <c r="AC4" s="14" cm="1">
        <f t="array" aca="1" ref="AC4" ca="1">IFERROR(SUMPRODUCT((DAY(Z4+ROW(INDIRECT("1:"&amp;AA4-Z4)))&lt;&gt;31)*1),0)</f>
        <v>0</v>
      </c>
      <c r="AD4" s="14">
        <f t="shared" ca="1" si="3"/>
        <v>0</v>
      </c>
      <c r="AE4" s="14"/>
      <c r="AF4" s="14"/>
      <c r="AG4" s="13"/>
      <c r="AH4" s="13"/>
      <c r="AI4" s="14">
        <f t="shared" ca="1" si="4"/>
        <v>0</v>
      </c>
      <c r="AJ4" s="14" cm="1">
        <f t="array" aca="1" ref="AJ4" ca="1">IFERROR(SUMPRODUCT((DAY(AG4+ROW(INDIRECT("1:"&amp;AH4-AG4)))&lt;&gt;31)*1),0)</f>
        <v>0</v>
      </c>
      <c r="AK4" s="14">
        <f t="shared" ca="1" si="5"/>
        <v>0</v>
      </c>
      <c r="AL4" s="14"/>
      <c r="AM4" s="14"/>
      <c r="AN4" s="13"/>
      <c r="AO4" s="19"/>
      <c r="AP4" s="14">
        <f t="shared" ca="1" si="6"/>
        <v>0</v>
      </c>
      <c r="AQ4" s="14" cm="1">
        <f t="array" aca="1" ref="AQ4" ca="1">IFERROR(SUMPRODUCT((DAY(AN4+ROW(INDIRECT("1:"&amp;AO4-AN4)))&lt;&gt;31)*1),0)</f>
        <v>0</v>
      </c>
      <c r="AR4" s="14">
        <f t="shared" ca="1" si="7"/>
        <v>0</v>
      </c>
      <c r="AS4" s="14"/>
      <c r="AT4" s="14"/>
      <c r="AU4" s="14"/>
      <c r="AV4" s="14"/>
      <c r="AW4" s="14">
        <f t="shared" ca="1" si="8"/>
        <v>0</v>
      </c>
      <c r="AX4" s="14" cm="1">
        <f t="array" aca="1" ref="AX4" ca="1">IFERROR(SUMPRODUCT((DAY(AU4+ROW(INDIRECT("1:"&amp;AV4-AU4)))&lt;&gt;31)*1),0)</f>
        <v>0</v>
      </c>
      <c r="AY4" s="14">
        <f t="shared" ca="1" si="9"/>
        <v>0</v>
      </c>
      <c r="AZ4" s="14"/>
      <c r="BA4" s="14"/>
      <c r="BB4" s="14"/>
      <c r="BC4" s="14"/>
      <c r="BD4" s="14">
        <f t="shared" ca="1" si="10"/>
        <v>0</v>
      </c>
      <c r="BE4" s="14" cm="1">
        <f t="array" aca="1" ref="BE4" ca="1">IFERROR(SUMPRODUCT((DAY(BB4+ROW(INDIRECT("1:"&amp;BC4-BB4)))&lt;&gt;31)*1),0)</f>
        <v>0</v>
      </c>
      <c r="BF4" s="14">
        <f t="shared" ca="1" si="11"/>
        <v>0</v>
      </c>
      <c r="BG4" s="14"/>
      <c r="BH4" s="14"/>
      <c r="BI4" s="14">
        <f t="shared" ca="1" si="19"/>
        <v>7</v>
      </c>
      <c r="BJ4" s="14">
        <f t="shared" ca="1" si="12"/>
        <v>224</v>
      </c>
      <c r="BK4" s="14">
        <f t="shared" ca="1" si="12"/>
        <v>14</v>
      </c>
      <c r="BL4" s="15"/>
      <c r="BM4" s="14" t="s">
        <v>119</v>
      </c>
      <c r="BN4" s="14"/>
      <c r="BO4" s="14"/>
      <c r="BP4" s="19">
        <v>42349</v>
      </c>
      <c r="BQ4" s="14">
        <f t="shared" ca="1" si="13"/>
        <v>118</v>
      </c>
      <c r="BR4" s="14"/>
      <c r="BS4" s="14"/>
      <c r="BT4" s="14"/>
      <c r="BU4" s="14"/>
      <c r="BV4" s="14">
        <f t="shared" ca="1" si="14"/>
        <v>0</v>
      </c>
      <c r="BW4" s="14"/>
      <c r="BX4" s="14"/>
      <c r="BY4" s="14"/>
      <c r="BZ4" s="14">
        <f t="shared" ca="1" si="15"/>
        <v>0</v>
      </c>
      <c r="CA4" s="14"/>
      <c r="CB4" s="14"/>
      <c r="CC4" s="14"/>
      <c r="CD4" s="14">
        <f t="shared" ca="1" si="16"/>
        <v>0</v>
      </c>
      <c r="CE4" s="14"/>
      <c r="CF4" s="14"/>
      <c r="CG4" s="14"/>
      <c r="CH4" s="14">
        <f t="shared" ca="1" si="17"/>
        <v>0</v>
      </c>
      <c r="CI4" s="14"/>
      <c r="CJ4" s="14"/>
      <c r="CK4" s="14"/>
      <c r="CL4" s="14">
        <f t="shared" ca="1" si="18"/>
        <v>0</v>
      </c>
      <c r="CM4" s="14"/>
      <c r="CN4" s="11" t="s">
        <v>120</v>
      </c>
      <c r="CO4" s="16">
        <f t="shared" ca="1" si="20"/>
        <v>0.58333333333333337</v>
      </c>
      <c r="CP4" s="17" t="str">
        <f t="shared" ca="1" si="21"/>
        <v>0 Años 7 meses</v>
      </c>
    </row>
    <row r="5" spans="1:94" ht="10.8" customHeight="1" x14ac:dyDescent="0.3">
      <c r="A5" s="10">
        <v>5</v>
      </c>
      <c r="B5" s="11" t="s">
        <v>121</v>
      </c>
      <c r="C5" s="11" t="s">
        <v>122</v>
      </c>
      <c r="D5" s="11" t="s">
        <v>123</v>
      </c>
      <c r="E5" s="11" t="s">
        <v>81</v>
      </c>
      <c r="F5" s="11" t="s">
        <v>124</v>
      </c>
      <c r="G5" s="11" t="s">
        <v>125</v>
      </c>
      <c r="H5" s="11" t="s">
        <v>126</v>
      </c>
      <c r="I5" s="11">
        <v>5</v>
      </c>
      <c r="J5" s="11">
        <v>1130615243</v>
      </c>
      <c r="K5" s="12" t="s">
        <v>127</v>
      </c>
      <c r="L5" s="12" t="s">
        <v>102</v>
      </c>
      <c r="M5" s="12" t="s">
        <v>103</v>
      </c>
      <c r="N5" s="14" t="s">
        <v>128</v>
      </c>
      <c r="O5" s="14">
        <v>3045459002</v>
      </c>
      <c r="P5" s="14" t="s">
        <v>129</v>
      </c>
      <c r="Q5" s="13">
        <v>45366</v>
      </c>
      <c r="R5" s="13">
        <v>45594</v>
      </c>
      <c r="S5" s="14">
        <f t="shared" ca="1" si="0"/>
        <v>7</v>
      </c>
      <c r="T5" s="14" cm="1">
        <f t="array" aca="1" ref="T5" ca="1">IFERROR(SUMPRODUCT((DAY(Q5+ROW(INDIRECT("1:"&amp;R5-Q5)))&lt;&gt;31)*1),0)</f>
        <v>224</v>
      </c>
      <c r="U5" s="14">
        <f t="shared" ca="1" si="1"/>
        <v>14</v>
      </c>
      <c r="V5" s="14" t="s">
        <v>89</v>
      </c>
      <c r="W5" s="14" t="s">
        <v>130</v>
      </c>
      <c r="X5" s="14" t="s">
        <v>107</v>
      </c>
      <c r="Y5" s="14" t="s">
        <v>131</v>
      </c>
      <c r="Z5" s="19">
        <v>44925</v>
      </c>
      <c r="AA5" s="19">
        <v>45291</v>
      </c>
      <c r="AB5" s="14">
        <f t="shared" ca="1" si="2"/>
        <v>11</v>
      </c>
      <c r="AC5" s="14" cm="1">
        <f t="array" aca="1" ref="AC5" ca="1">IFERROR(SUMPRODUCT((DAY(Z5+ROW(INDIRECT("1:"&amp;AA5-Z5)))&lt;&gt;31)*1),0)</f>
        <v>358</v>
      </c>
      <c r="AD5" s="14">
        <f t="shared" ca="1" si="3"/>
        <v>28</v>
      </c>
      <c r="AE5" s="14" t="s">
        <v>106</v>
      </c>
      <c r="AF5" s="14" t="s">
        <v>132</v>
      </c>
      <c r="AG5" s="13">
        <v>44682</v>
      </c>
      <c r="AH5" s="19">
        <v>44926</v>
      </c>
      <c r="AI5" s="14">
        <f t="shared" ca="1" si="4"/>
        <v>7</v>
      </c>
      <c r="AJ5" s="14" cm="1">
        <f t="array" aca="1" ref="AJ5" ca="1">IFERROR(SUMPRODUCT((DAY(AG5+ROW(INDIRECT("1:"&amp;AH5-AG5)))&lt;&gt;31)*1),0)</f>
        <v>239</v>
      </c>
      <c r="AK5" s="14">
        <f t="shared" ca="1" si="5"/>
        <v>29</v>
      </c>
      <c r="AL5" s="14" t="s">
        <v>133</v>
      </c>
      <c r="AM5" s="14" t="s">
        <v>134</v>
      </c>
      <c r="AN5" s="14"/>
      <c r="AO5" s="14"/>
      <c r="AP5" s="14">
        <f t="shared" ca="1" si="6"/>
        <v>0</v>
      </c>
      <c r="AQ5" s="14" cm="1">
        <f t="array" aca="1" ref="AQ5" ca="1">IFERROR(SUMPRODUCT((DAY(AN5+ROW(INDIRECT("1:"&amp;AO5-AN5)))&lt;&gt;31)*1),0)</f>
        <v>0</v>
      </c>
      <c r="AR5" s="14">
        <f t="shared" ca="1" si="7"/>
        <v>0</v>
      </c>
      <c r="AS5" s="14"/>
      <c r="AT5" s="14"/>
      <c r="AU5" s="14"/>
      <c r="AV5" s="14"/>
      <c r="AW5" s="14">
        <f t="shared" ca="1" si="8"/>
        <v>0</v>
      </c>
      <c r="AX5" s="14" cm="1">
        <f t="array" aca="1" ref="AX5" ca="1">IFERROR(SUMPRODUCT((DAY(AU5+ROW(INDIRECT("1:"&amp;AV5-AU5)))&lt;&gt;31)*1),0)</f>
        <v>0</v>
      </c>
      <c r="AY5" s="14">
        <f t="shared" ca="1" si="9"/>
        <v>0</v>
      </c>
      <c r="AZ5" s="14"/>
      <c r="BA5" s="14"/>
      <c r="BB5" s="14"/>
      <c r="BC5" s="14"/>
      <c r="BD5" s="14">
        <f t="shared" ca="1" si="10"/>
        <v>0</v>
      </c>
      <c r="BE5" s="14" cm="1">
        <f t="array" aca="1" ref="BE5" ca="1">IFERROR(SUMPRODUCT((DAY(BB5+ROW(INDIRECT("1:"&amp;BC5-BB5)))&lt;&gt;31)*1),0)</f>
        <v>0</v>
      </c>
      <c r="BF5" s="14">
        <f t="shared" ca="1" si="11"/>
        <v>0</v>
      </c>
      <c r="BG5" s="14"/>
      <c r="BH5" s="14"/>
      <c r="BI5" s="14">
        <f t="shared" ca="1" si="19"/>
        <v>25</v>
      </c>
      <c r="BJ5" s="14">
        <f t="shared" ca="1" si="12"/>
        <v>821</v>
      </c>
      <c r="BK5" s="14">
        <f t="shared" ca="1" si="12"/>
        <v>71</v>
      </c>
      <c r="BL5" s="15">
        <v>42142</v>
      </c>
      <c r="BM5" s="14" t="s">
        <v>106</v>
      </c>
      <c r="BN5" s="14" t="s">
        <v>135</v>
      </c>
      <c r="BO5" s="14">
        <v>150646</v>
      </c>
      <c r="BP5" s="13">
        <v>40684</v>
      </c>
      <c r="BQ5" s="14">
        <f t="shared" ca="1" si="13"/>
        <v>173</v>
      </c>
      <c r="BR5" s="14"/>
      <c r="BS5" s="14"/>
      <c r="BT5" s="14"/>
      <c r="BU5" s="14"/>
      <c r="BV5" s="14">
        <f t="shared" ca="1" si="14"/>
        <v>0</v>
      </c>
      <c r="BW5" s="14" t="s">
        <v>136</v>
      </c>
      <c r="BX5" s="14" t="s">
        <v>135</v>
      </c>
      <c r="BY5" s="13">
        <v>42608</v>
      </c>
      <c r="BZ5" s="14">
        <f t="shared" ca="1" si="15"/>
        <v>110</v>
      </c>
      <c r="CA5" s="14"/>
      <c r="CB5" s="14"/>
      <c r="CC5" s="14"/>
      <c r="CD5" s="14">
        <f t="shared" ca="1" si="16"/>
        <v>0</v>
      </c>
      <c r="CE5" s="14"/>
      <c r="CF5" s="14"/>
      <c r="CG5" s="14"/>
      <c r="CH5" s="14">
        <f t="shared" ca="1" si="17"/>
        <v>0</v>
      </c>
      <c r="CI5" s="14"/>
      <c r="CJ5" s="14"/>
      <c r="CK5" s="14"/>
      <c r="CL5" s="14">
        <f t="shared" ca="1" si="18"/>
        <v>0</v>
      </c>
      <c r="CM5" s="14"/>
      <c r="CN5" s="10"/>
      <c r="CO5" s="16">
        <f t="shared" ca="1" si="20"/>
        <v>2.0833333333333335</v>
      </c>
      <c r="CP5" s="17" t="str">
        <f t="shared" ca="1" si="21"/>
        <v>2 Años 1 meses</v>
      </c>
    </row>
    <row r="6" spans="1:94" ht="10.8" customHeight="1" x14ac:dyDescent="0.3">
      <c r="A6" s="10">
        <v>8</v>
      </c>
      <c r="B6" s="11" t="s">
        <v>137</v>
      </c>
      <c r="C6" s="11" t="s">
        <v>79</v>
      </c>
      <c r="D6" s="11" t="s">
        <v>80</v>
      </c>
      <c r="E6" s="11" t="s">
        <v>81</v>
      </c>
      <c r="F6" s="11" t="s">
        <v>138</v>
      </c>
      <c r="G6" s="11" t="s">
        <v>125</v>
      </c>
      <c r="H6" s="11" t="s">
        <v>139</v>
      </c>
      <c r="I6" s="11">
        <v>20</v>
      </c>
      <c r="J6" s="11">
        <v>1130613522</v>
      </c>
      <c r="K6" s="12" t="s">
        <v>140</v>
      </c>
      <c r="L6" s="12" t="s">
        <v>102</v>
      </c>
      <c r="M6" s="12" t="s">
        <v>103</v>
      </c>
      <c r="N6" s="14" t="s">
        <v>141</v>
      </c>
      <c r="O6" s="14">
        <v>3023385429</v>
      </c>
      <c r="P6" s="14" t="s">
        <v>142</v>
      </c>
      <c r="Q6" s="13">
        <v>45366</v>
      </c>
      <c r="R6" s="13">
        <v>45594</v>
      </c>
      <c r="S6" s="14">
        <f t="shared" ca="1" si="0"/>
        <v>7</v>
      </c>
      <c r="T6" s="14" cm="1">
        <f t="array" aca="1" ref="T6" ca="1">IFERROR(SUMPRODUCT((DAY(Q6+ROW(INDIRECT("1:"&amp;R6-Q6)))&lt;&gt;31)*1),0)</f>
        <v>224</v>
      </c>
      <c r="U6" s="14">
        <f t="shared" ca="1" si="1"/>
        <v>14</v>
      </c>
      <c r="V6" s="14" t="s">
        <v>89</v>
      </c>
      <c r="W6" s="14" t="s">
        <v>80</v>
      </c>
      <c r="X6" s="14" t="s">
        <v>107</v>
      </c>
      <c r="Y6" s="14" t="s">
        <v>108</v>
      </c>
      <c r="Z6" s="13">
        <v>44958</v>
      </c>
      <c r="AA6" s="19">
        <v>45291</v>
      </c>
      <c r="AB6" s="14">
        <f t="shared" ca="1" si="2"/>
        <v>10</v>
      </c>
      <c r="AC6" s="14" cm="1">
        <f t="array" aca="1" ref="AC6" ca="1">IFERROR(SUMPRODUCT((DAY(Z6+ROW(INDIRECT("1:"&amp;AA6-Z6)))&lt;&gt;31)*1),0)</f>
        <v>327</v>
      </c>
      <c r="AD6" s="14">
        <f t="shared" ca="1" si="3"/>
        <v>27</v>
      </c>
      <c r="AE6" s="14" t="s">
        <v>106</v>
      </c>
      <c r="AF6" s="14" t="s">
        <v>143</v>
      </c>
      <c r="AG6" s="13">
        <v>44682</v>
      </c>
      <c r="AH6" s="19">
        <v>44926</v>
      </c>
      <c r="AI6" s="14">
        <f t="shared" ca="1" si="4"/>
        <v>7</v>
      </c>
      <c r="AJ6" s="14" cm="1">
        <f t="array" aca="1" ref="AJ6" ca="1">IFERROR(SUMPRODUCT((DAY(AG6+ROW(INDIRECT("1:"&amp;AH6-AG6)))&lt;&gt;31)*1),0)</f>
        <v>239</v>
      </c>
      <c r="AK6" s="14">
        <f t="shared" ca="1" si="5"/>
        <v>29</v>
      </c>
      <c r="AL6" s="14" t="s">
        <v>106</v>
      </c>
      <c r="AM6" s="14" t="s">
        <v>144</v>
      </c>
      <c r="AN6" s="14"/>
      <c r="AO6" s="14"/>
      <c r="AP6" s="14">
        <f t="shared" ca="1" si="6"/>
        <v>0</v>
      </c>
      <c r="AQ6" s="14" cm="1">
        <f t="array" aca="1" ref="AQ6" ca="1">IFERROR(SUMPRODUCT((DAY(AN6+ROW(INDIRECT("1:"&amp;AO6-AN6)))&lt;&gt;31)*1),0)</f>
        <v>0</v>
      </c>
      <c r="AR6" s="14">
        <f t="shared" ca="1" si="7"/>
        <v>0</v>
      </c>
      <c r="AS6" s="14"/>
      <c r="AT6" s="14"/>
      <c r="AU6" s="14"/>
      <c r="AV6" s="14"/>
      <c r="AW6" s="14">
        <f t="shared" ca="1" si="8"/>
        <v>0</v>
      </c>
      <c r="AX6" s="14" cm="1">
        <f t="array" aca="1" ref="AX6" ca="1">IFERROR(SUMPRODUCT((DAY(AU6+ROW(INDIRECT("1:"&amp;AV6-AU6)))&lt;&gt;31)*1),0)</f>
        <v>0</v>
      </c>
      <c r="AY6" s="14">
        <f t="shared" ca="1" si="9"/>
        <v>0</v>
      </c>
      <c r="AZ6" s="14"/>
      <c r="BA6" s="14"/>
      <c r="BB6" s="14"/>
      <c r="BC6" s="14"/>
      <c r="BD6" s="14">
        <f t="shared" ca="1" si="10"/>
        <v>0</v>
      </c>
      <c r="BE6" s="14" cm="1">
        <f t="array" aca="1" ref="BE6" ca="1">IFERROR(SUMPRODUCT((DAY(BB6+ROW(INDIRECT("1:"&amp;BC6-BB6)))&lt;&gt;31)*1),0)</f>
        <v>0</v>
      </c>
      <c r="BF6" s="14">
        <f t="shared" ca="1" si="11"/>
        <v>0</v>
      </c>
      <c r="BG6" s="14"/>
      <c r="BH6" s="14"/>
      <c r="BI6" s="14">
        <f t="shared" ca="1" si="19"/>
        <v>24</v>
      </c>
      <c r="BJ6" s="14">
        <f t="shared" ca="1" si="12"/>
        <v>790</v>
      </c>
      <c r="BK6" s="14">
        <f t="shared" ca="1" si="12"/>
        <v>70</v>
      </c>
      <c r="BL6" s="15">
        <v>43159</v>
      </c>
      <c r="BM6" s="14" t="s">
        <v>106</v>
      </c>
      <c r="BN6" s="14" t="s">
        <v>145</v>
      </c>
      <c r="BO6" s="14">
        <v>179386</v>
      </c>
      <c r="BP6" s="13">
        <v>41144</v>
      </c>
      <c r="BQ6" s="14">
        <f t="shared" ca="1" si="13"/>
        <v>158</v>
      </c>
      <c r="BR6" s="14"/>
      <c r="BS6" s="14"/>
      <c r="BT6" s="14"/>
      <c r="BU6" s="14"/>
      <c r="BV6" s="14">
        <f t="shared" ca="1" si="14"/>
        <v>0</v>
      </c>
      <c r="BW6" s="14"/>
      <c r="BX6" s="14"/>
      <c r="BY6" s="14"/>
      <c r="BZ6" s="14">
        <f t="shared" ca="1" si="15"/>
        <v>0</v>
      </c>
      <c r="CA6" s="14"/>
      <c r="CB6" s="14"/>
      <c r="CC6" s="14"/>
      <c r="CD6" s="14">
        <f t="shared" ca="1" si="16"/>
        <v>0</v>
      </c>
      <c r="CE6" s="14"/>
      <c r="CF6" s="14"/>
      <c r="CG6" s="14"/>
      <c r="CH6" s="14">
        <f t="shared" ca="1" si="17"/>
        <v>0</v>
      </c>
      <c r="CI6" s="14"/>
      <c r="CJ6" s="14"/>
      <c r="CK6" s="14"/>
      <c r="CL6" s="14">
        <f t="shared" ca="1" si="18"/>
        <v>0</v>
      </c>
      <c r="CM6" s="14"/>
      <c r="CN6" s="11" t="s">
        <v>146</v>
      </c>
      <c r="CO6" s="16">
        <f t="shared" ca="1" si="20"/>
        <v>2</v>
      </c>
      <c r="CP6" s="17" t="str">
        <f t="shared" ca="1" si="21"/>
        <v>2 Años 0 meses</v>
      </c>
    </row>
    <row r="7" spans="1:94" ht="10.8" customHeight="1" x14ac:dyDescent="0.3">
      <c r="A7" s="10">
        <v>9</v>
      </c>
      <c r="B7" s="11" t="s">
        <v>147</v>
      </c>
      <c r="C7" s="11" t="s">
        <v>148</v>
      </c>
      <c r="D7" s="11" t="s">
        <v>80</v>
      </c>
      <c r="E7" s="11" t="s">
        <v>149</v>
      </c>
      <c r="F7" s="11" t="s">
        <v>150</v>
      </c>
      <c r="G7" s="11" t="s">
        <v>151</v>
      </c>
      <c r="H7" s="11" t="s">
        <v>152</v>
      </c>
      <c r="I7" s="11">
        <v>20</v>
      </c>
      <c r="J7" s="11">
        <v>67012973</v>
      </c>
      <c r="K7" s="12" t="s">
        <v>153</v>
      </c>
      <c r="L7" s="12" t="s">
        <v>102</v>
      </c>
      <c r="M7" s="12" t="s">
        <v>103</v>
      </c>
      <c r="N7" s="14" t="s">
        <v>154</v>
      </c>
      <c r="O7" s="14">
        <v>3154616183</v>
      </c>
      <c r="P7" s="14" t="s">
        <v>155</v>
      </c>
      <c r="Q7" s="13">
        <v>45366</v>
      </c>
      <c r="R7" s="13">
        <v>45594</v>
      </c>
      <c r="S7" s="14">
        <f t="shared" ca="1" si="0"/>
        <v>7</v>
      </c>
      <c r="T7" s="14" cm="1">
        <f t="array" aca="1" ref="T7" ca="1">IFERROR(SUMPRODUCT((DAY(Q7+ROW(INDIRECT("1:"&amp;R7-Q7)))&lt;&gt;31)*1),0)</f>
        <v>224</v>
      </c>
      <c r="U7" s="14">
        <f t="shared" ca="1" si="1"/>
        <v>14</v>
      </c>
      <c r="V7" s="14" t="s">
        <v>156</v>
      </c>
      <c r="W7" s="14" t="s">
        <v>157</v>
      </c>
      <c r="X7" s="14" t="s">
        <v>107</v>
      </c>
      <c r="Y7" s="14" t="s">
        <v>158</v>
      </c>
      <c r="Z7" s="13">
        <v>44958</v>
      </c>
      <c r="AA7" s="19">
        <v>45291</v>
      </c>
      <c r="AB7" s="14">
        <f t="shared" ca="1" si="2"/>
        <v>10</v>
      </c>
      <c r="AC7" s="14" cm="1">
        <f t="array" aca="1" ref="AC7" ca="1">IFERROR(SUMPRODUCT((DAY(Z7+ROW(INDIRECT("1:"&amp;AA7-Z7)))&lt;&gt;31)*1),0)</f>
        <v>327</v>
      </c>
      <c r="AD7" s="14">
        <f t="shared" ca="1" si="3"/>
        <v>27</v>
      </c>
      <c r="AE7" s="20" t="s">
        <v>159</v>
      </c>
      <c r="AF7" s="14" t="s">
        <v>160</v>
      </c>
      <c r="AG7" s="14"/>
      <c r="AH7" s="14"/>
      <c r="AI7" s="14">
        <f t="shared" ca="1" si="4"/>
        <v>0</v>
      </c>
      <c r="AJ7" s="14" cm="1">
        <f t="array" aca="1" ref="AJ7" ca="1">IFERROR(SUMPRODUCT((DAY(AG7+ROW(INDIRECT("1:"&amp;AH7-AG7)))&lt;&gt;31)*1),0)</f>
        <v>0</v>
      </c>
      <c r="AK7" s="14">
        <f t="shared" ca="1" si="5"/>
        <v>0</v>
      </c>
      <c r="AL7" s="14"/>
      <c r="AM7" s="14"/>
      <c r="AN7" s="14"/>
      <c r="AO7" s="14"/>
      <c r="AP7" s="14">
        <f t="shared" ca="1" si="6"/>
        <v>0</v>
      </c>
      <c r="AQ7" s="14" cm="1">
        <f t="array" aca="1" ref="AQ7" ca="1">IFERROR(SUMPRODUCT((DAY(AN7+ROW(INDIRECT("1:"&amp;AO7-AN7)))&lt;&gt;31)*1),0)</f>
        <v>0</v>
      </c>
      <c r="AR7" s="14">
        <f t="shared" ca="1" si="7"/>
        <v>0</v>
      </c>
      <c r="AS7" s="14"/>
      <c r="AT7" s="14"/>
      <c r="AU7" s="14"/>
      <c r="AV7" s="14"/>
      <c r="AW7" s="14">
        <f t="shared" ca="1" si="8"/>
        <v>0</v>
      </c>
      <c r="AX7" s="14" cm="1">
        <f t="array" aca="1" ref="AX7" ca="1">IFERROR(SUMPRODUCT((DAY(AU7+ROW(INDIRECT("1:"&amp;AV7-AU7)))&lt;&gt;31)*1),0)</f>
        <v>0</v>
      </c>
      <c r="AY7" s="14">
        <f t="shared" ca="1" si="9"/>
        <v>0</v>
      </c>
      <c r="AZ7" s="14"/>
      <c r="BA7" s="14"/>
      <c r="BB7" s="14"/>
      <c r="BC7" s="14"/>
      <c r="BD7" s="14">
        <f t="shared" ca="1" si="10"/>
        <v>0</v>
      </c>
      <c r="BE7" s="14" cm="1">
        <f t="array" aca="1" ref="BE7" ca="1">IFERROR(SUMPRODUCT((DAY(BB7+ROW(INDIRECT("1:"&amp;BC7-BB7)))&lt;&gt;31)*1),0)</f>
        <v>0</v>
      </c>
      <c r="BF7" s="14">
        <f t="shared" ca="1" si="11"/>
        <v>0</v>
      </c>
      <c r="BG7" s="14"/>
      <c r="BH7" s="14"/>
      <c r="BI7" s="14">
        <f t="shared" ca="1" si="19"/>
        <v>17</v>
      </c>
      <c r="BJ7" s="14">
        <f t="shared" ca="1" si="12"/>
        <v>551</v>
      </c>
      <c r="BK7" s="14">
        <f t="shared" ca="1" si="12"/>
        <v>41</v>
      </c>
      <c r="BL7" s="15"/>
      <c r="BM7" s="14" t="s">
        <v>161</v>
      </c>
      <c r="BN7" s="14" t="s">
        <v>162</v>
      </c>
      <c r="BO7" s="14"/>
      <c r="BP7" s="19">
        <v>35750</v>
      </c>
      <c r="BQ7" s="14">
        <f t="shared" ca="1" si="13"/>
        <v>335</v>
      </c>
      <c r="BR7" s="14"/>
      <c r="BS7" s="14"/>
      <c r="BT7" s="14"/>
      <c r="BU7" s="14"/>
      <c r="BV7" s="14">
        <f t="shared" ca="1" si="14"/>
        <v>0</v>
      </c>
      <c r="BW7" s="14"/>
      <c r="BX7" s="14"/>
      <c r="BY7" s="14"/>
      <c r="BZ7" s="14">
        <f t="shared" ca="1" si="15"/>
        <v>0</v>
      </c>
      <c r="CA7" s="14"/>
      <c r="CB7" s="14"/>
      <c r="CC7" s="14"/>
      <c r="CD7" s="14">
        <f t="shared" ca="1" si="16"/>
        <v>0</v>
      </c>
      <c r="CE7" s="14"/>
      <c r="CF7" s="14"/>
      <c r="CG7" s="14"/>
      <c r="CH7" s="14">
        <f t="shared" ca="1" si="17"/>
        <v>0</v>
      </c>
      <c r="CI7" s="14"/>
      <c r="CJ7" s="14"/>
      <c r="CK7" s="14"/>
      <c r="CL7" s="14">
        <f t="shared" ca="1" si="18"/>
        <v>0</v>
      </c>
      <c r="CM7" s="14"/>
      <c r="CN7" s="11" t="s">
        <v>163</v>
      </c>
      <c r="CO7" s="16">
        <f t="shared" ca="1" si="20"/>
        <v>1.4166666666666667</v>
      </c>
      <c r="CP7" s="17" t="str">
        <f t="shared" ca="1" si="21"/>
        <v>1 Años 5 meses</v>
      </c>
    </row>
    <row r="8" spans="1:94" ht="10.8" customHeight="1" x14ac:dyDescent="0.3">
      <c r="A8" s="10">
        <v>11</v>
      </c>
      <c r="B8" s="11" t="s">
        <v>137</v>
      </c>
      <c r="C8" s="11" t="s">
        <v>79</v>
      </c>
      <c r="D8" s="11" t="s">
        <v>80</v>
      </c>
      <c r="E8" s="11" t="s">
        <v>81</v>
      </c>
      <c r="F8" s="11" t="s">
        <v>138</v>
      </c>
      <c r="G8" s="11" t="s">
        <v>125</v>
      </c>
      <c r="H8" s="11" t="s">
        <v>139</v>
      </c>
      <c r="I8" s="11">
        <v>20</v>
      </c>
      <c r="J8" s="10">
        <v>37396394</v>
      </c>
      <c r="K8" s="12" t="s">
        <v>164</v>
      </c>
      <c r="L8" s="12" t="s">
        <v>102</v>
      </c>
      <c r="M8" s="12"/>
      <c r="N8" s="14" t="s">
        <v>165</v>
      </c>
      <c r="O8" s="14">
        <v>3006584337</v>
      </c>
      <c r="P8" s="14" t="s">
        <v>166</v>
      </c>
      <c r="Q8" s="13">
        <v>45366</v>
      </c>
      <c r="R8" s="13">
        <v>45594</v>
      </c>
      <c r="S8" s="14">
        <f t="shared" ca="1" si="0"/>
        <v>7</v>
      </c>
      <c r="T8" s="14" cm="1">
        <f t="array" aca="1" ref="T8" ca="1">IFERROR(SUMPRODUCT((DAY(Q8+ROW(INDIRECT("1:"&amp;R8-Q8)))&lt;&gt;31)*1),0)</f>
        <v>224</v>
      </c>
      <c r="U8" s="14">
        <f t="shared" ca="1" si="1"/>
        <v>14</v>
      </c>
      <c r="V8" s="14" t="s">
        <v>89</v>
      </c>
      <c r="W8" s="14"/>
      <c r="X8" s="14"/>
      <c r="Y8" s="14" t="s">
        <v>131</v>
      </c>
      <c r="Z8" s="13">
        <v>44974</v>
      </c>
      <c r="AA8" s="13">
        <v>45046</v>
      </c>
      <c r="AB8" s="14">
        <f t="shared" ca="1" si="2"/>
        <v>2</v>
      </c>
      <c r="AC8" s="14" cm="1">
        <f t="array" aca="1" ref="AC8" ca="1">IFERROR(SUMPRODUCT((DAY(Z8+ROW(INDIRECT("1:"&amp;AA8-Z8)))&lt;&gt;31)*1),0)</f>
        <v>71</v>
      </c>
      <c r="AD8" s="14">
        <f t="shared" ca="1" si="3"/>
        <v>11</v>
      </c>
      <c r="AE8" s="14"/>
      <c r="AF8" s="14" t="s">
        <v>167</v>
      </c>
      <c r="AG8" s="13">
        <v>45064</v>
      </c>
      <c r="AH8" s="19">
        <v>45291</v>
      </c>
      <c r="AI8" s="14">
        <f t="shared" ca="1" si="4"/>
        <v>7</v>
      </c>
      <c r="AJ8" s="14" cm="1">
        <f t="array" aca="1" ref="AJ8" ca="1">IFERROR(SUMPRODUCT((DAY(AG8+ROW(INDIRECT("1:"&amp;AH8-AG8)))&lt;&gt;31)*1),0)</f>
        <v>222</v>
      </c>
      <c r="AK8" s="14">
        <f t="shared" ca="1" si="5"/>
        <v>12</v>
      </c>
      <c r="AM8" s="14" t="s">
        <v>167</v>
      </c>
      <c r="AN8" s="13">
        <v>44593</v>
      </c>
      <c r="AO8" s="13">
        <v>44742</v>
      </c>
      <c r="AP8" s="14">
        <f t="shared" ca="1" si="6"/>
        <v>4</v>
      </c>
      <c r="AQ8" s="14" cm="1">
        <f t="array" aca="1" ref="AQ8" ca="1">IFERROR(SUMPRODUCT((DAY(AN8+ROW(INDIRECT("1:"&amp;AO8-AN8)))&lt;&gt;31)*1),0)</f>
        <v>147</v>
      </c>
      <c r="AR8" s="14">
        <f t="shared" ca="1" si="7"/>
        <v>27</v>
      </c>
      <c r="AS8" s="14"/>
      <c r="AT8" s="14" t="s">
        <v>168</v>
      </c>
      <c r="AU8" s="13">
        <v>44760</v>
      </c>
      <c r="AV8" s="19">
        <v>44926</v>
      </c>
      <c r="AW8" s="14">
        <f t="shared" ca="1" si="8"/>
        <v>5</v>
      </c>
      <c r="AX8" s="14" cm="1">
        <f t="array" aca="1" ref="AX8" ca="1">IFERROR(SUMPRODUCT((DAY(AU8+ROW(INDIRECT("1:"&amp;AV8-AU8)))&lt;&gt;31)*1),0)</f>
        <v>162</v>
      </c>
      <c r="AY8" s="14">
        <f t="shared" ca="1" si="9"/>
        <v>12</v>
      </c>
      <c r="AZ8" s="14"/>
      <c r="BA8" s="14" t="s">
        <v>169</v>
      </c>
      <c r="BB8" s="14"/>
      <c r="BC8" s="14"/>
      <c r="BD8" s="14">
        <f t="shared" ca="1" si="10"/>
        <v>0</v>
      </c>
      <c r="BE8" s="14" cm="1">
        <f t="array" aca="1" ref="BE8" ca="1">IFERROR(SUMPRODUCT((DAY(BB8+ROW(INDIRECT("1:"&amp;BC8-BB8)))&lt;&gt;31)*1),0)</f>
        <v>0</v>
      </c>
      <c r="BF8" s="14">
        <f t="shared" ca="1" si="11"/>
        <v>0</v>
      </c>
      <c r="BG8" s="14"/>
      <c r="BH8" s="14"/>
      <c r="BI8" s="14">
        <f t="shared" ca="1" si="19"/>
        <v>25</v>
      </c>
      <c r="BJ8" s="14">
        <f t="shared" ca="1" si="12"/>
        <v>826</v>
      </c>
      <c r="BK8" s="14">
        <f t="shared" ca="1" si="12"/>
        <v>76</v>
      </c>
      <c r="BL8" s="15"/>
      <c r="BM8" s="14" t="s">
        <v>106</v>
      </c>
      <c r="BN8" s="14"/>
      <c r="BO8" s="14"/>
      <c r="BP8" s="13">
        <v>43306</v>
      </c>
      <c r="BQ8" s="14">
        <f t="shared" ca="1" si="13"/>
        <v>87</v>
      </c>
      <c r="BR8" s="14"/>
      <c r="BS8" s="14"/>
      <c r="BT8" s="14"/>
      <c r="BU8" s="14"/>
      <c r="BV8" s="14">
        <f t="shared" ca="1" si="14"/>
        <v>0</v>
      </c>
      <c r="BW8" s="14"/>
      <c r="BX8" s="14"/>
      <c r="BY8" s="14"/>
      <c r="BZ8" s="14">
        <f t="shared" ca="1" si="15"/>
        <v>0</v>
      </c>
      <c r="CA8" s="14"/>
      <c r="CB8" s="14"/>
      <c r="CC8" s="14"/>
      <c r="CD8" s="14">
        <f t="shared" ca="1" si="16"/>
        <v>0</v>
      </c>
      <c r="CE8" s="14"/>
      <c r="CF8" s="14"/>
      <c r="CG8" s="14"/>
      <c r="CH8" s="14">
        <f t="shared" ca="1" si="17"/>
        <v>0</v>
      </c>
      <c r="CI8" s="14"/>
      <c r="CJ8" s="14"/>
      <c r="CK8" s="14"/>
      <c r="CL8" s="14">
        <f t="shared" ca="1" si="18"/>
        <v>0</v>
      </c>
      <c r="CM8" s="14"/>
      <c r="CN8" s="11" t="s">
        <v>170</v>
      </c>
      <c r="CO8" s="16">
        <f t="shared" ca="1" si="20"/>
        <v>2.0833333333333335</v>
      </c>
      <c r="CP8" s="17" t="str">
        <f t="shared" ca="1" si="21"/>
        <v>2 Años 1 meses</v>
      </c>
    </row>
    <row r="9" spans="1:94" ht="10.8" customHeight="1" x14ac:dyDescent="0.3">
      <c r="A9" s="10">
        <v>12</v>
      </c>
      <c r="B9" s="11" t="s">
        <v>137</v>
      </c>
      <c r="C9" s="11" t="s">
        <v>79</v>
      </c>
      <c r="D9" s="11" t="s">
        <v>80</v>
      </c>
      <c r="E9" s="11" t="s">
        <v>81</v>
      </c>
      <c r="F9" s="11" t="s">
        <v>138</v>
      </c>
      <c r="G9" s="11" t="s">
        <v>125</v>
      </c>
      <c r="H9" s="11" t="s">
        <v>139</v>
      </c>
      <c r="I9" s="11">
        <v>20</v>
      </c>
      <c r="J9" s="11">
        <v>1144035131</v>
      </c>
      <c r="K9" s="12" t="s">
        <v>171</v>
      </c>
      <c r="L9" s="12" t="s">
        <v>102</v>
      </c>
      <c r="M9" s="12" t="s">
        <v>103</v>
      </c>
      <c r="N9" s="14" t="s">
        <v>172</v>
      </c>
      <c r="O9" s="14">
        <v>3003648690</v>
      </c>
      <c r="P9" s="14" t="s">
        <v>173</v>
      </c>
      <c r="Q9" s="13">
        <v>45366</v>
      </c>
      <c r="R9" s="13">
        <v>45594</v>
      </c>
      <c r="S9" s="14">
        <f t="shared" ca="1" si="0"/>
        <v>7</v>
      </c>
      <c r="T9" s="14" cm="1">
        <f t="array" aca="1" ref="T9" ca="1">IFERROR(SUMPRODUCT((DAY(Q9+ROW(INDIRECT("1:"&amp;R9-Q9)))&lt;&gt;31)*1),0)</f>
        <v>224</v>
      </c>
      <c r="U9" s="14">
        <f t="shared" ca="1" si="1"/>
        <v>14</v>
      </c>
      <c r="V9" s="14" t="s">
        <v>89</v>
      </c>
      <c r="W9" s="14" t="e">
        <v>#N/A</v>
      </c>
      <c r="X9" s="14" t="s">
        <v>107</v>
      </c>
      <c r="Y9" s="14" t="s">
        <v>174</v>
      </c>
      <c r="Z9" s="13">
        <v>44958</v>
      </c>
      <c r="AA9" s="19">
        <v>45291</v>
      </c>
      <c r="AB9" s="14">
        <f t="shared" ca="1" si="2"/>
        <v>10</v>
      </c>
      <c r="AC9" s="14" cm="1">
        <f t="array" aca="1" ref="AC9" ca="1">IFERROR(SUMPRODUCT((DAY(Z9+ROW(INDIRECT("1:"&amp;AA9-Z9)))&lt;&gt;31)*1),0)</f>
        <v>327</v>
      </c>
      <c r="AD9" s="14">
        <f t="shared" ca="1" si="3"/>
        <v>27</v>
      </c>
      <c r="AE9" s="18" t="s">
        <v>106</v>
      </c>
      <c r="AF9" s="14" t="s">
        <v>175</v>
      </c>
      <c r="AG9" s="13">
        <v>44682</v>
      </c>
      <c r="AH9" s="19">
        <v>44926</v>
      </c>
      <c r="AI9" s="14">
        <f t="shared" ca="1" si="4"/>
        <v>7</v>
      </c>
      <c r="AJ9" s="14" cm="1">
        <f t="array" aca="1" ref="AJ9" ca="1">IFERROR(SUMPRODUCT((DAY(AG9+ROW(INDIRECT("1:"&amp;AH9-AG9)))&lt;&gt;31)*1),0)</f>
        <v>239</v>
      </c>
      <c r="AK9" s="14">
        <f t="shared" ca="1" si="5"/>
        <v>29</v>
      </c>
      <c r="AL9" s="14" t="s">
        <v>106</v>
      </c>
      <c r="AM9" s="14" t="s">
        <v>176</v>
      </c>
      <c r="AN9" s="13">
        <v>44287</v>
      </c>
      <c r="AO9" s="19">
        <v>44561</v>
      </c>
      <c r="AP9" s="14">
        <f t="shared" ca="1" si="6"/>
        <v>8</v>
      </c>
      <c r="AQ9" s="14" cm="1">
        <f t="array" aca="1" ref="AQ9" ca="1">IFERROR(SUMPRODUCT((DAY(AN9+ROW(INDIRECT("1:"&amp;AO9-AN9)))&lt;&gt;31)*1),0)</f>
        <v>269</v>
      </c>
      <c r="AR9" s="14">
        <f t="shared" ca="1" si="7"/>
        <v>29</v>
      </c>
      <c r="AS9" s="14" t="s">
        <v>89</v>
      </c>
      <c r="AT9" s="14" t="s">
        <v>176</v>
      </c>
      <c r="AU9" s="13">
        <v>43857</v>
      </c>
      <c r="AV9" s="19">
        <v>44160</v>
      </c>
      <c r="AW9" s="14">
        <f t="shared" ca="1" si="8"/>
        <v>9</v>
      </c>
      <c r="AX9" s="14" cm="1">
        <f t="array" aca="1" ref="AX9" ca="1">IFERROR(SUMPRODUCT((DAY(AU9+ROW(INDIRECT("1:"&amp;AV9-AU9)))&lt;&gt;31)*1),0)</f>
        <v>297</v>
      </c>
      <c r="AY9" s="14">
        <f t="shared" ca="1" si="9"/>
        <v>27</v>
      </c>
      <c r="AZ9" s="14" t="s">
        <v>177</v>
      </c>
      <c r="BA9" s="14" t="s">
        <v>178</v>
      </c>
      <c r="BB9" s="13">
        <v>43230</v>
      </c>
      <c r="BC9" s="19">
        <v>43465</v>
      </c>
      <c r="BD9" s="14">
        <f t="shared" ca="1" si="10"/>
        <v>7</v>
      </c>
      <c r="BE9" s="14" cm="1">
        <f t="array" aca="1" ref="BE9" ca="1">IFERROR(SUMPRODUCT((DAY(BB9+ROW(INDIRECT("1:"&amp;BC9-BB9)))&lt;&gt;31)*1),0)</f>
        <v>230</v>
      </c>
      <c r="BF9" s="14">
        <f t="shared" ca="1" si="11"/>
        <v>20</v>
      </c>
      <c r="BG9" s="14" t="s">
        <v>179</v>
      </c>
      <c r="BH9" s="14" t="s">
        <v>180</v>
      </c>
      <c r="BI9" s="14">
        <f t="shared" ca="1" si="19"/>
        <v>48</v>
      </c>
      <c r="BJ9" s="14">
        <f t="shared" ca="1" si="12"/>
        <v>1586</v>
      </c>
      <c r="BK9" s="14">
        <f t="shared" ca="1" si="12"/>
        <v>146</v>
      </c>
      <c r="BL9" s="15">
        <v>41591</v>
      </c>
      <c r="BM9" s="14" t="s">
        <v>106</v>
      </c>
      <c r="BN9" s="14" t="s">
        <v>181</v>
      </c>
      <c r="BO9" s="14">
        <v>138985</v>
      </c>
      <c r="BP9" s="13">
        <v>38911</v>
      </c>
      <c r="BQ9" s="14">
        <f t="shared" ca="1" si="13"/>
        <v>231</v>
      </c>
      <c r="BR9" s="14"/>
      <c r="BS9" s="14"/>
      <c r="BT9" s="14"/>
      <c r="BU9" s="14"/>
      <c r="BV9" s="14">
        <f t="shared" ca="1" si="14"/>
        <v>0</v>
      </c>
      <c r="BW9" s="14"/>
      <c r="BX9" s="14"/>
      <c r="BY9" s="14"/>
      <c r="BZ9" s="14">
        <f t="shared" ca="1" si="15"/>
        <v>0</v>
      </c>
      <c r="CA9" s="14"/>
      <c r="CB9" s="14"/>
      <c r="CC9" s="14"/>
      <c r="CD9" s="14">
        <f t="shared" ca="1" si="16"/>
        <v>0</v>
      </c>
      <c r="CE9" s="14"/>
      <c r="CF9" s="14"/>
      <c r="CG9" s="14"/>
      <c r="CH9" s="14">
        <f t="shared" ca="1" si="17"/>
        <v>0</v>
      </c>
      <c r="CI9" s="14"/>
      <c r="CJ9" s="14"/>
      <c r="CK9" s="14"/>
      <c r="CL9" s="14">
        <f t="shared" ca="1" si="18"/>
        <v>0</v>
      </c>
      <c r="CM9" s="14"/>
      <c r="CN9" s="11" t="s">
        <v>182</v>
      </c>
      <c r="CO9" s="16">
        <f t="shared" ca="1" si="20"/>
        <v>4</v>
      </c>
      <c r="CP9" s="17" t="str">
        <f t="shared" ca="1" si="21"/>
        <v>4 Años 0 meses</v>
      </c>
    </row>
    <row r="10" spans="1:94" ht="10.8" customHeight="1" x14ac:dyDescent="0.3">
      <c r="A10" s="10">
        <v>13</v>
      </c>
      <c r="B10" s="11" t="s">
        <v>183</v>
      </c>
      <c r="C10" s="11" t="s">
        <v>79</v>
      </c>
      <c r="D10" s="11" t="s">
        <v>130</v>
      </c>
      <c r="E10" s="11" t="s">
        <v>81</v>
      </c>
      <c r="F10" s="11" t="s">
        <v>184</v>
      </c>
      <c r="G10" s="11" t="s">
        <v>125</v>
      </c>
      <c r="H10" s="11" t="s">
        <v>139</v>
      </c>
      <c r="I10" s="11">
        <v>20</v>
      </c>
      <c r="J10" s="11">
        <v>1004633886</v>
      </c>
      <c r="K10" s="12" t="s">
        <v>185</v>
      </c>
      <c r="L10" s="12" t="s">
        <v>102</v>
      </c>
      <c r="M10" s="12" t="s">
        <v>103</v>
      </c>
      <c r="N10" s="14" t="s">
        <v>186</v>
      </c>
      <c r="O10" s="14">
        <v>3132445419</v>
      </c>
      <c r="P10" s="14" t="s">
        <v>187</v>
      </c>
      <c r="Q10" s="13">
        <v>45367</v>
      </c>
      <c r="R10" s="13">
        <v>45595</v>
      </c>
      <c r="S10" s="14">
        <f t="shared" ca="1" si="0"/>
        <v>7</v>
      </c>
      <c r="T10" s="14" cm="1">
        <f t="array" aca="1" ref="T10" ca="1">IFERROR(SUMPRODUCT((DAY(Q10+ROW(INDIRECT("1:"&amp;R10-Q10)))&lt;&gt;31)*1),0)</f>
        <v>224</v>
      </c>
      <c r="U10" s="14">
        <f t="shared" ca="1" si="1"/>
        <v>14</v>
      </c>
      <c r="V10" s="14" t="s">
        <v>188</v>
      </c>
      <c r="W10" s="14" t="s">
        <v>80</v>
      </c>
      <c r="X10" s="14" t="s">
        <v>107</v>
      </c>
      <c r="Y10" s="21" t="s">
        <v>189</v>
      </c>
      <c r="Z10" s="13">
        <v>44959</v>
      </c>
      <c r="AA10" s="19">
        <v>45292</v>
      </c>
      <c r="AB10" s="14">
        <f t="shared" ca="1" si="2"/>
        <v>10</v>
      </c>
      <c r="AC10" s="14" cm="1">
        <f t="array" aca="1" ref="AC10" ca="1">IFERROR(SUMPRODUCT((DAY(Z10+ROW(INDIRECT("1:"&amp;AA10-Z10)))&lt;&gt;31)*1),0)</f>
        <v>327</v>
      </c>
      <c r="AD10" s="14">
        <f t="shared" ca="1" si="3"/>
        <v>27</v>
      </c>
      <c r="AE10" s="14" t="s">
        <v>190</v>
      </c>
      <c r="AF10" s="14" t="s">
        <v>160</v>
      </c>
      <c r="AG10" s="13">
        <v>44682</v>
      </c>
      <c r="AH10" s="19">
        <v>44926</v>
      </c>
      <c r="AI10" s="14">
        <f t="shared" ca="1" si="4"/>
        <v>7</v>
      </c>
      <c r="AJ10" s="14" cm="1">
        <f t="array" aca="1" ref="AJ10" ca="1">IFERROR(SUMPRODUCT((DAY(AG10+ROW(INDIRECT("1:"&amp;AH10-AG10)))&lt;&gt;31)*1),0)</f>
        <v>239</v>
      </c>
      <c r="AK10" s="14">
        <f t="shared" ca="1" si="5"/>
        <v>29</v>
      </c>
      <c r="AL10" s="14" t="s">
        <v>191</v>
      </c>
      <c r="AM10" s="14" t="s">
        <v>192</v>
      </c>
      <c r="AN10" s="14"/>
      <c r="AO10" s="14"/>
      <c r="AP10" s="14">
        <f t="shared" ca="1" si="6"/>
        <v>0</v>
      </c>
      <c r="AQ10" s="14" cm="1">
        <f t="array" aca="1" ref="AQ10" ca="1">IFERROR(SUMPRODUCT((DAY(AN10+ROW(INDIRECT("1:"&amp;AO10-AN10)))&lt;&gt;31)*1),0)</f>
        <v>0</v>
      </c>
      <c r="AR10" s="14">
        <f t="shared" ca="1" si="7"/>
        <v>0</v>
      </c>
      <c r="AS10" s="14"/>
      <c r="AT10" s="14"/>
      <c r="AU10" s="14"/>
      <c r="AV10" s="14"/>
      <c r="AW10" s="14">
        <f t="shared" ca="1" si="8"/>
        <v>0</v>
      </c>
      <c r="AX10" s="14" cm="1">
        <f t="array" aca="1" ref="AX10" ca="1">IFERROR(SUMPRODUCT((DAY(AU10+ROW(INDIRECT("1:"&amp;AV10-AU10)))&lt;&gt;31)*1),0)</f>
        <v>0</v>
      </c>
      <c r="AY10" s="14">
        <f t="shared" ca="1" si="9"/>
        <v>0</v>
      </c>
      <c r="AZ10" s="14"/>
      <c r="BA10" s="14"/>
      <c r="BB10" s="14"/>
      <c r="BC10" s="14"/>
      <c r="BD10" s="14">
        <f t="shared" ca="1" si="10"/>
        <v>0</v>
      </c>
      <c r="BE10" s="14" cm="1">
        <f t="array" aca="1" ref="BE10" ca="1">IFERROR(SUMPRODUCT((DAY(BB10+ROW(INDIRECT("1:"&amp;BC10-BB10)))&lt;&gt;31)*1),0)</f>
        <v>0</v>
      </c>
      <c r="BF10" s="14">
        <f t="shared" ca="1" si="11"/>
        <v>0</v>
      </c>
      <c r="BG10" s="14"/>
      <c r="BH10" s="14"/>
      <c r="BI10" s="14">
        <f t="shared" ca="1" si="19"/>
        <v>24</v>
      </c>
      <c r="BJ10" s="14">
        <f t="shared" ca="1" si="12"/>
        <v>790</v>
      </c>
      <c r="BK10" s="14">
        <f t="shared" ca="1" si="12"/>
        <v>70</v>
      </c>
      <c r="BL10" s="15">
        <v>44833</v>
      </c>
      <c r="BM10" s="14" t="s">
        <v>193</v>
      </c>
      <c r="BN10" s="14" t="s">
        <v>194</v>
      </c>
      <c r="BO10" s="14">
        <v>1004633886</v>
      </c>
      <c r="BP10" s="13">
        <v>44351</v>
      </c>
      <c r="BQ10" s="14">
        <f t="shared" ca="1" si="13"/>
        <v>52</v>
      </c>
      <c r="BR10" s="14"/>
      <c r="BS10" s="14"/>
      <c r="BT10" s="14"/>
      <c r="BU10" s="14"/>
      <c r="BV10" s="14">
        <f t="shared" ca="1" si="14"/>
        <v>0</v>
      </c>
      <c r="BW10" s="14"/>
      <c r="BX10" s="14"/>
      <c r="BY10" s="14"/>
      <c r="BZ10" s="14">
        <f t="shared" ca="1" si="15"/>
        <v>0</v>
      </c>
      <c r="CA10" s="14"/>
      <c r="CB10" s="14"/>
      <c r="CC10" s="14"/>
      <c r="CD10" s="14">
        <f t="shared" ca="1" si="16"/>
        <v>0</v>
      </c>
      <c r="CE10" s="14"/>
      <c r="CF10" s="14"/>
      <c r="CG10" s="14"/>
      <c r="CH10" s="14">
        <f t="shared" ca="1" si="17"/>
        <v>0</v>
      </c>
      <c r="CI10" s="14"/>
      <c r="CJ10" s="14"/>
      <c r="CK10" s="14"/>
      <c r="CL10" s="14">
        <f t="shared" ca="1" si="18"/>
        <v>0</v>
      </c>
      <c r="CM10" s="14"/>
      <c r="CO10" s="16">
        <f t="shared" ca="1" si="20"/>
        <v>2</v>
      </c>
      <c r="CP10" s="17" t="str">
        <f t="shared" ca="1" si="21"/>
        <v>2 Años 0 meses</v>
      </c>
    </row>
    <row r="11" spans="1:94" ht="10.8" customHeight="1" x14ac:dyDescent="0.3">
      <c r="A11" s="10">
        <v>14</v>
      </c>
      <c r="B11" s="11" t="s">
        <v>195</v>
      </c>
      <c r="C11" s="11" t="s">
        <v>79</v>
      </c>
      <c r="D11" s="11" t="s">
        <v>80</v>
      </c>
      <c r="E11" s="11" t="s">
        <v>196</v>
      </c>
      <c r="F11" s="11" t="s">
        <v>197</v>
      </c>
      <c r="G11" s="11" t="s">
        <v>80</v>
      </c>
      <c r="H11" s="11" t="s">
        <v>83</v>
      </c>
      <c r="I11" s="11">
        <v>6</v>
      </c>
      <c r="J11" s="10">
        <v>31177019</v>
      </c>
      <c r="K11" s="12" t="s">
        <v>198</v>
      </c>
      <c r="L11" s="12" t="s">
        <v>102</v>
      </c>
      <c r="M11" s="12"/>
      <c r="N11" s="14" t="s">
        <v>199</v>
      </c>
      <c r="O11" s="14">
        <v>3148807491</v>
      </c>
      <c r="P11" s="14" t="s">
        <v>200</v>
      </c>
      <c r="Q11" s="13">
        <v>41779</v>
      </c>
      <c r="R11" s="13">
        <v>45419</v>
      </c>
      <c r="S11" s="14">
        <f t="shared" ca="1" si="0"/>
        <v>119</v>
      </c>
      <c r="T11" s="14" cm="1">
        <f t="array" aca="1" ref="T11" ca="1">IFERROR(SUMPRODUCT((DAY(Q11+ROW(INDIRECT("1:"&amp;R11-Q11)))&lt;&gt;31)*1),0)</f>
        <v>3570</v>
      </c>
      <c r="U11" s="14">
        <f t="shared" ca="1" si="1"/>
        <v>0</v>
      </c>
      <c r="V11" s="14" t="s">
        <v>201</v>
      </c>
      <c r="W11" s="14"/>
      <c r="X11" s="14"/>
      <c r="Y11" s="14"/>
      <c r="Z11" s="14"/>
      <c r="AA11" s="14"/>
      <c r="AB11" s="14">
        <f t="shared" ca="1" si="2"/>
        <v>0</v>
      </c>
      <c r="AC11" s="14" cm="1">
        <f t="array" aca="1" ref="AC11" ca="1">IFERROR(SUMPRODUCT((DAY(Z11+ROW(INDIRECT("1:"&amp;AA11-Z11)))&lt;&gt;31)*1),0)</f>
        <v>0</v>
      </c>
      <c r="AD11" s="14">
        <f t="shared" ca="1" si="3"/>
        <v>0</v>
      </c>
      <c r="AE11" s="14"/>
      <c r="AF11" s="14"/>
      <c r="AG11" s="14"/>
      <c r="AH11" s="14"/>
      <c r="AI11" s="14">
        <f t="shared" ca="1" si="4"/>
        <v>0</v>
      </c>
      <c r="AJ11" s="14" cm="1">
        <f t="array" aca="1" ref="AJ11" ca="1">IFERROR(SUMPRODUCT((DAY(AG11+ROW(INDIRECT("1:"&amp;AH11-AG11)))&lt;&gt;31)*1),0)</f>
        <v>0</v>
      </c>
      <c r="AK11" s="14">
        <f t="shared" ca="1" si="5"/>
        <v>0</v>
      </c>
      <c r="AL11" s="14"/>
      <c r="AM11" s="14"/>
      <c r="AN11" s="14"/>
      <c r="AO11" s="14"/>
      <c r="AP11" s="14">
        <f t="shared" ca="1" si="6"/>
        <v>0</v>
      </c>
      <c r="AQ11" s="14" cm="1">
        <f t="array" aca="1" ref="AQ11" ca="1">IFERROR(SUMPRODUCT((DAY(AN11+ROW(INDIRECT("1:"&amp;AO11-AN11)))&lt;&gt;31)*1),0)</f>
        <v>0</v>
      </c>
      <c r="AR11" s="14">
        <f t="shared" ca="1" si="7"/>
        <v>0</v>
      </c>
      <c r="AS11" s="14"/>
      <c r="AT11" s="14"/>
      <c r="AU11" s="14"/>
      <c r="AV11" s="14"/>
      <c r="AW11" s="14">
        <f t="shared" ca="1" si="8"/>
        <v>0</v>
      </c>
      <c r="AX11" s="14" cm="1">
        <f t="array" aca="1" ref="AX11" ca="1">IFERROR(SUMPRODUCT((DAY(AU11+ROW(INDIRECT("1:"&amp;AV11-AU11)))&lt;&gt;31)*1),0)</f>
        <v>0</v>
      </c>
      <c r="AY11" s="14">
        <f t="shared" ca="1" si="9"/>
        <v>0</v>
      </c>
      <c r="AZ11" s="14"/>
      <c r="BA11" s="14"/>
      <c r="BB11" s="14"/>
      <c r="BC11" s="14"/>
      <c r="BD11" s="14">
        <f t="shared" ca="1" si="10"/>
        <v>0</v>
      </c>
      <c r="BE11" s="14" cm="1">
        <f t="array" aca="1" ref="BE11" ca="1">IFERROR(SUMPRODUCT((DAY(BB11+ROW(INDIRECT("1:"&amp;BC11-BB11)))&lt;&gt;31)*1),0)</f>
        <v>0</v>
      </c>
      <c r="BF11" s="14">
        <f t="shared" ca="1" si="11"/>
        <v>0</v>
      </c>
      <c r="BG11" s="14"/>
      <c r="BH11" s="14"/>
      <c r="BI11" s="14">
        <f t="shared" ca="1" si="19"/>
        <v>119</v>
      </c>
      <c r="BJ11" s="14">
        <f t="shared" ca="1" si="12"/>
        <v>3570</v>
      </c>
      <c r="BK11" s="14">
        <f t="shared" ca="1" si="12"/>
        <v>0</v>
      </c>
      <c r="BL11" s="15">
        <v>45467</v>
      </c>
      <c r="BM11" s="14" t="s">
        <v>202</v>
      </c>
      <c r="BN11" s="14"/>
      <c r="BO11" s="14"/>
      <c r="BP11" s="13">
        <v>36308</v>
      </c>
      <c r="BQ11" s="14">
        <f t="shared" ca="1" si="13"/>
        <v>317</v>
      </c>
      <c r="BR11" s="14"/>
      <c r="BS11" s="14"/>
      <c r="BT11" s="14"/>
      <c r="BU11" s="14"/>
      <c r="BV11" s="14">
        <f t="shared" ca="1" si="14"/>
        <v>0</v>
      </c>
      <c r="BW11" s="14"/>
      <c r="BX11" s="14"/>
      <c r="BY11" s="14"/>
      <c r="BZ11" s="14">
        <f t="shared" ca="1" si="15"/>
        <v>0</v>
      </c>
      <c r="CA11" s="14"/>
      <c r="CB11" s="14"/>
      <c r="CC11" s="14"/>
      <c r="CD11" s="14">
        <f t="shared" ca="1" si="16"/>
        <v>0</v>
      </c>
      <c r="CE11" s="14"/>
      <c r="CF11" s="14"/>
      <c r="CG11" s="14"/>
      <c r="CH11" s="14">
        <f t="shared" ca="1" si="17"/>
        <v>0</v>
      </c>
      <c r="CI11" s="14"/>
      <c r="CJ11" s="14"/>
      <c r="CK11" s="14"/>
      <c r="CL11" s="14">
        <f t="shared" ca="1" si="18"/>
        <v>0</v>
      </c>
      <c r="CM11" s="14"/>
      <c r="CN11" s="11" t="s">
        <v>203</v>
      </c>
      <c r="CO11" s="16">
        <f t="shared" ca="1" si="20"/>
        <v>9.9166666666666661</v>
      </c>
      <c r="CP11" s="17" t="str">
        <f t="shared" ca="1" si="21"/>
        <v>9 Años 11 meses</v>
      </c>
    </row>
    <row r="12" spans="1:94" ht="10.8" customHeight="1" x14ac:dyDescent="0.3">
      <c r="A12" s="10">
        <v>15</v>
      </c>
      <c r="B12" s="11" t="s">
        <v>204</v>
      </c>
      <c r="C12" s="11" t="s">
        <v>205</v>
      </c>
      <c r="D12" s="11" t="s">
        <v>80</v>
      </c>
      <c r="E12" s="11" t="s">
        <v>206</v>
      </c>
      <c r="F12" s="11" t="s">
        <v>207</v>
      </c>
      <c r="G12" s="11" t="s">
        <v>80</v>
      </c>
      <c r="H12" s="11" t="s">
        <v>100</v>
      </c>
      <c r="I12" s="11">
        <v>2</v>
      </c>
      <c r="J12" s="10">
        <v>1089485700</v>
      </c>
      <c r="K12" s="12" t="s">
        <v>208</v>
      </c>
      <c r="L12" s="12" t="s">
        <v>85</v>
      </c>
      <c r="M12" s="12" t="s">
        <v>86</v>
      </c>
      <c r="N12" s="14" t="s">
        <v>209</v>
      </c>
      <c r="O12" s="14">
        <v>3127216947</v>
      </c>
      <c r="P12" s="14" t="s">
        <v>210</v>
      </c>
      <c r="Q12" s="13">
        <v>45366</v>
      </c>
      <c r="R12" s="13">
        <v>45594</v>
      </c>
      <c r="S12" s="14">
        <f t="shared" ca="1" si="0"/>
        <v>7</v>
      </c>
      <c r="T12" s="14" cm="1">
        <f t="array" aca="1" ref="T12" ca="1">IFERROR(SUMPRODUCT((DAY(Q12+ROW(INDIRECT("1:"&amp;R12-Q12)))&lt;&gt;31)*1),0)</f>
        <v>224</v>
      </c>
      <c r="U12" s="14">
        <f t="shared" ca="1" si="1"/>
        <v>14</v>
      </c>
      <c r="V12" s="14" t="s">
        <v>211</v>
      </c>
      <c r="W12" s="14"/>
      <c r="X12" s="14" t="s">
        <v>90</v>
      </c>
      <c r="Y12" s="22" t="s">
        <v>212</v>
      </c>
      <c r="Z12" s="13">
        <v>45201</v>
      </c>
      <c r="AA12" s="19">
        <v>45244</v>
      </c>
      <c r="AB12" s="14">
        <f t="shared" ca="1" si="2"/>
        <v>1</v>
      </c>
      <c r="AC12" s="14" cm="1">
        <f t="array" aca="1" ref="AC12" ca="1">IFERROR(SUMPRODUCT((DAY(Z12+ROW(INDIRECT("1:"&amp;AA12-Z12)))&lt;&gt;31)*1),0)</f>
        <v>42</v>
      </c>
      <c r="AD12" s="14">
        <f t="shared" ca="1" si="3"/>
        <v>12</v>
      </c>
      <c r="AE12" s="14" t="s">
        <v>211</v>
      </c>
      <c r="AF12" s="14" t="s">
        <v>213</v>
      </c>
      <c r="AG12" s="13">
        <v>44986</v>
      </c>
      <c r="AH12" s="13">
        <v>45107</v>
      </c>
      <c r="AI12" s="14">
        <f t="shared" ca="1" si="4"/>
        <v>3</v>
      </c>
      <c r="AJ12" s="14" cm="1">
        <f t="array" aca="1" ref="AJ12" ca="1">IFERROR(SUMPRODUCT((DAY(AG12+ROW(INDIRECT("1:"&amp;AH12-AG12)))&lt;&gt;31)*1),0)</f>
        <v>119</v>
      </c>
      <c r="AK12" s="14">
        <f t="shared" ca="1" si="5"/>
        <v>29</v>
      </c>
      <c r="AL12" s="14" t="s">
        <v>214</v>
      </c>
      <c r="AM12" s="14" t="s">
        <v>215</v>
      </c>
      <c r="AN12" s="13">
        <v>44635</v>
      </c>
      <c r="AO12" s="13">
        <v>44773</v>
      </c>
      <c r="AP12" s="14">
        <f t="shared" ca="1" si="6"/>
        <v>4</v>
      </c>
      <c r="AQ12" s="14" cm="1">
        <f t="array" aca="1" ref="AQ12" ca="1">IFERROR(SUMPRODUCT((DAY(AN12+ROW(INDIRECT("1:"&amp;AO12-AN12)))&lt;&gt;31)*1),0)</f>
        <v>135</v>
      </c>
      <c r="AR12" s="14">
        <f t="shared" ca="1" si="7"/>
        <v>15</v>
      </c>
      <c r="AS12" s="14" t="s">
        <v>211</v>
      </c>
      <c r="AT12" s="14" t="s">
        <v>216</v>
      </c>
      <c r="AU12" s="13">
        <v>44788</v>
      </c>
      <c r="AV12" s="13">
        <v>44971</v>
      </c>
      <c r="AW12" s="14">
        <f t="shared" ca="1" si="8"/>
        <v>5</v>
      </c>
      <c r="AX12" s="14" cm="1">
        <f t="array" aca="1" ref="AX12" ca="1">IFERROR(SUMPRODUCT((DAY(AU12+ROW(INDIRECT("1:"&amp;AV12-AU12)))&lt;&gt;31)*1),0)</f>
        <v>179</v>
      </c>
      <c r="AY12" s="14">
        <f t="shared" ca="1" si="9"/>
        <v>29</v>
      </c>
      <c r="AZ12" s="14" t="s">
        <v>211</v>
      </c>
      <c r="BA12" s="14" t="s">
        <v>217</v>
      </c>
      <c r="BB12" s="13">
        <v>44287</v>
      </c>
      <c r="BC12" s="13">
        <v>44561</v>
      </c>
      <c r="BD12" s="14">
        <f t="shared" ca="1" si="10"/>
        <v>8</v>
      </c>
      <c r="BE12" s="14" cm="1">
        <f t="array" aca="1" ref="BE12" ca="1">IFERROR(SUMPRODUCT((DAY(BB12+ROW(INDIRECT("1:"&amp;BC12-BB12)))&lt;&gt;31)*1),0)</f>
        <v>269</v>
      </c>
      <c r="BF12" s="14">
        <f t="shared" ca="1" si="11"/>
        <v>29</v>
      </c>
      <c r="BG12" s="14"/>
      <c r="BH12" s="14" t="s">
        <v>218</v>
      </c>
      <c r="BI12" s="14">
        <f t="shared" ca="1" si="19"/>
        <v>28</v>
      </c>
      <c r="BJ12" s="14">
        <f t="shared" ca="1" si="12"/>
        <v>968</v>
      </c>
      <c r="BK12" s="14">
        <f t="shared" ca="1" si="12"/>
        <v>128</v>
      </c>
      <c r="BL12" s="15">
        <v>43895</v>
      </c>
      <c r="BM12" s="14" t="s">
        <v>214</v>
      </c>
      <c r="BN12" s="14"/>
      <c r="BO12" s="14"/>
      <c r="BP12" s="19">
        <v>43826</v>
      </c>
      <c r="BQ12" s="14">
        <f t="shared" ca="1" si="13"/>
        <v>70</v>
      </c>
      <c r="BR12" s="14"/>
      <c r="BS12" s="14"/>
      <c r="BT12" s="14"/>
      <c r="BU12" s="14"/>
      <c r="BV12" s="14">
        <f t="shared" ca="1" si="14"/>
        <v>0</v>
      </c>
      <c r="BW12" s="14"/>
      <c r="BX12" s="14"/>
      <c r="BY12" s="14"/>
      <c r="BZ12" s="14">
        <f t="shared" ca="1" si="15"/>
        <v>0</v>
      </c>
      <c r="CA12" s="14"/>
      <c r="CB12" s="14"/>
      <c r="CC12" s="14"/>
      <c r="CD12" s="14">
        <f t="shared" ca="1" si="16"/>
        <v>0</v>
      </c>
      <c r="CE12" s="14"/>
      <c r="CF12" s="14"/>
      <c r="CG12" s="14"/>
      <c r="CH12" s="14">
        <f t="shared" ca="1" si="17"/>
        <v>0</v>
      </c>
      <c r="CI12" s="14"/>
      <c r="CJ12" s="14"/>
      <c r="CK12" s="14"/>
      <c r="CL12" s="14">
        <f t="shared" ca="1" si="18"/>
        <v>0</v>
      </c>
      <c r="CM12" s="14"/>
      <c r="CN12" s="11" t="s">
        <v>219</v>
      </c>
      <c r="CO12" s="16">
        <f t="shared" ca="1" si="20"/>
        <v>2.3333333333333335</v>
      </c>
      <c r="CP12" s="17" t="str">
        <f t="shared" ca="1" si="21"/>
        <v>2 Años 4 meses</v>
      </c>
    </row>
    <row r="13" spans="1:94" ht="10.8" customHeight="1" x14ac:dyDescent="0.3">
      <c r="A13" s="10">
        <v>16</v>
      </c>
      <c r="B13" s="11" t="s">
        <v>204</v>
      </c>
      <c r="C13" s="11" t="s">
        <v>80</v>
      </c>
      <c r="D13" s="11" t="s">
        <v>80</v>
      </c>
      <c r="E13" s="11" t="s">
        <v>206</v>
      </c>
      <c r="F13" s="11" t="s">
        <v>220</v>
      </c>
      <c r="G13" s="11" t="s">
        <v>80</v>
      </c>
      <c r="H13" s="11" t="s">
        <v>83</v>
      </c>
      <c r="I13" s="11">
        <v>4</v>
      </c>
      <c r="J13" s="10">
        <v>1107101593</v>
      </c>
      <c r="K13" s="12" t="s">
        <v>221</v>
      </c>
      <c r="L13" s="12" t="s">
        <v>102</v>
      </c>
      <c r="M13" s="12"/>
      <c r="N13" s="14" t="s">
        <v>222</v>
      </c>
      <c r="O13" s="14">
        <v>3235889168</v>
      </c>
      <c r="P13" s="14" t="s">
        <v>223</v>
      </c>
      <c r="Q13" s="13">
        <v>45062</v>
      </c>
      <c r="R13" s="13">
        <v>45275</v>
      </c>
      <c r="S13" s="14">
        <f t="shared" ca="1" si="0"/>
        <v>6</v>
      </c>
      <c r="T13" s="14" cm="1">
        <f t="array" aca="1" ref="T13" ca="1">IFERROR(SUMPRODUCT((DAY(Q13+ROW(INDIRECT("1:"&amp;R13-Q13)))&lt;&gt;31)*1),0)</f>
        <v>209</v>
      </c>
      <c r="U13" s="14">
        <f t="shared" ca="1" si="1"/>
        <v>29</v>
      </c>
      <c r="V13" s="14" t="s">
        <v>214</v>
      </c>
      <c r="W13" s="14"/>
      <c r="X13" s="14"/>
      <c r="Y13" s="14" t="s">
        <v>224</v>
      </c>
      <c r="Z13" s="13">
        <v>44973</v>
      </c>
      <c r="AA13" s="13">
        <v>45044</v>
      </c>
      <c r="AB13" s="14">
        <f t="shared" ca="1" si="2"/>
        <v>2</v>
      </c>
      <c r="AC13" s="14" cm="1">
        <f t="array" aca="1" ref="AC13" ca="1">IFERROR(SUMPRODUCT((DAY(Z13+ROW(INDIRECT("1:"&amp;AA13-Z13)))&lt;&gt;31)*1),0)</f>
        <v>70</v>
      </c>
      <c r="AD13" s="14">
        <f t="shared" ca="1" si="3"/>
        <v>10</v>
      </c>
      <c r="AE13" s="14" t="s">
        <v>214</v>
      </c>
      <c r="AF13" s="14" t="s">
        <v>225</v>
      </c>
      <c r="AG13" s="13">
        <v>44802</v>
      </c>
      <c r="AH13" s="19">
        <v>44915</v>
      </c>
      <c r="AI13" s="14">
        <f t="shared" ca="1" si="4"/>
        <v>3</v>
      </c>
      <c r="AJ13" s="14" cm="1">
        <f t="array" aca="1" ref="AJ13" ca="1">IFERROR(SUMPRODUCT((DAY(AG13+ROW(INDIRECT("1:"&amp;AH13-AG13)))&lt;&gt;31)*1),0)</f>
        <v>111</v>
      </c>
      <c r="AK13" s="14">
        <f t="shared" ca="1" si="5"/>
        <v>21</v>
      </c>
      <c r="AL13" s="14" t="s">
        <v>214</v>
      </c>
      <c r="AM13" s="14" t="s">
        <v>226</v>
      </c>
      <c r="AN13" s="14"/>
      <c r="AO13" s="14"/>
      <c r="AP13" s="14">
        <f t="shared" ca="1" si="6"/>
        <v>0</v>
      </c>
      <c r="AQ13" s="14" cm="1">
        <f t="array" aca="1" ref="AQ13" ca="1">IFERROR(SUMPRODUCT((DAY(AN13+ROW(INDIRECT("1:"&amp;AO13-AN13)))&lt;&gt;31)*1),0)</f>
        <v>0</v>
      </c>
      <c r="AR13" s="14">
        <f t="shared" ca="1" si="7"/>
        <v>0</v>
      </c>
      <c r="AS13" s="14"/>
      <c r="AT13" s="14"/>
      <c r="AU13" s="14"/>
      <c r="AV13" s="14"/>
      <c r="AW13" s="14">
        <f t="shared" ca="1" si="8"/>
        <v>0</v>
      </c>
      <c r="AX13" s="14" cm="1">
        <f t="array" aca="1" ref="AX13" ca="1">IFERROR(SUMPRODUCT((DAY(AU13+ROW(INDIRECT("1:"&amp;AV13-AU13)))&lt;&gt;31)*1),0)</f>
        <v>0</v>
      </c>
      <c r="AY13" s="14">
        <f t="shared" ca="1" si="9"/>
        <v>0</v>
      </c>
      <c r="AZ13" s="14"/>
      <c r="BA13" s="14"/>
      <c r="BB13" s="14"/>
      <c r="BC13" s="14"/>
      <c r="BD13" s="14">
        <f t="shared" ca="1" si="10"/>
        <v>0</v>
      </c>
      <c r="BE13" s="14" cm="1">
        <f t="array" aca="1" ref="BE13" ca="1">IFERROR(SUMPRODUCT((DAY(BB13+ROW(INDIRECT("1:"&amp;BC13-BB13)))&lt;&gt;31)*1),0)</f>
        <v>0</v>
      </c>
      <c r="BF13" s="14">
        <f t="shared" ca="1" si="11"/>
        <v>0</v>
      </c>
      <c r="BG13" s="14"/>
      <c r="BH13" s="14"/>
      <c r="BI13" s="14">
        <f t="shared" ca="1" si="19"/>
        <v>11</v>
      </c>
      <c r="BJ13" s="14">
        <f t="shared" ca="1" si="12"/>
        <v>390</v>
      </c>
      <c r="BK13" s="14">
        <f t="shared" ca="1" si="12"/>
        <v>60</v>
      </c>
      <c r="BL13" s="15">
        <v>44606</v>
      </c>
      <c r="BM13" s="14" t="s">
        <v>214</v>
      </c>
      <c r="BN13" s="14"/>
      <c r="BO13" s="14"/>
      <c r="BP13" s="19">
        <v>44519</v>
      </c>
      <c r="BQ13" s="14">
        <f t="shared" ca="1" si="13"/>
        <v>47</v>
      </c>
      <c r="BR13" s="14"/>
      <c r="BS13" s="14"/>
      <c r="BT13" s="14"/>
      <c r="BU13" s="14"/>
      <c r="BV13" s="14">
        <f t="shared" ca="1" si="14"/>
        <v>0</v>
      </c>
      <c r="BW13" s="14" t="s">
        <v>227</v>
      </c>
      <c r="BX13" s="14"/>
      <c r="BY13" s="19">
        <v>45254</v>
      </c>
      <c r="BZ13" s="14">
        <f t="shared" ca="1" si="15"/>
        <v>23</v>
      </c>
      <c r="CA13" s="14"/>
      <c r="CB13" s="14"/>
      <c r="CC13" s="14"/>
      <c r="CD13" s="14">
        <f t="shared" ca="1" si="16"/>
        <v>0</v>
      </c>
      <c r="CE13" s="14"/>
      <c r="CF13" s="14"/>
      <c r="CG13" s="14"/>
      <c r="CH13" s="14">
        <f t="shared" ca="1" si="17"/>
        <v>0</v>
      </c>
      <c r="CI13" s="14"/>
      <c r="CJ13" s="14"/>
      <c r="CK13" s="14"/>
      <c r="CL13" s="14">
        <f t="shared" ca="1" si="18"/>
        <v>0</v>
      </c>
      <c r="CM13" s="14"/>
      <c r="CN13" s="11" t="s">
        <v>228</v>
      </c>
      <c r="CO13" s="16">
        <f t="shared" ca="1" si="20"/>
        <v>0.91666666666666663</v>
      </c>
      <c r="CP13" s="17" t="str">
        <f t="shared" ca="1" si="21"/>
        <v>0 Años 11 meses</v>
      </c>
    </row>
    <row r="14" spans="1:94" ht="10.8" customHeight="1" x14ac:dyDescent="0.3">
      <c r="A14" s="10">
        <v>17</v>
      </c>
      <c r="B14" s="11" t="s">
        <v>97</v>
      </c>
      <c r="C14" s="11" t="s">
        <v>79</v>
      </c>
      <c r="D14" s="11" t="s">
        <v>80</v>
      </c>
      <c r="E14" s="11" t="s">
        <v>98</v>
      </c>
      <c r="F14" s="11" t="s">
        <v>99</v>
      </c>
      <c r="G14" s="11" t="s">
        <v>80</v>
      </c>
      <c r="H14" s="11" t="s">
        <v>100</v>
      </c>
      <c r="I14" s="11">
        <v>8</v>
      </c>
      <c r="J14" s="11">
        <v>1144090380</v>
      </c>
      <c r="K14" s="12" t="s">
        <v>229</v>
      </c>
      <c r="L14" s="12" t="s">
        <v>102</v>
      </c>
      <c r="M14" s="12" t="s">
        <v>103</v>
      </c>
      <c r="N14" s="14" t="s">
        <v>230</v>
      </c>
      <c r="O14" s="14">
        <v>3167842543</v>
      </c>
      <c r="P14" s="14" t="s">
        <v>231</v>
      </c>
      <c r="Q14" s="13">
        <v>44682</v>
      </c>
      <c r="R14" s="13">
        <v>44926</v>
      </c>
      <c r="S14" s="14">
        <f t="shared" ca="1" si="0"/>
        <v>7</v>
      </c>
      <c r="T14" s="14" cm="1">
        <f t="array" aca="1" ref="T14" ca="1">IFERROR(SUMPRODUCT((DAY(Q14+ROW(INDIRECT("1:"&amp;R14-Q14)))&lt;&gt;31)*1),0)</f>
        <v>239</v>
      </c>
      <c r="U14" s="14">
        <f t="shared" ca="1" si="1"/>
        <v>29</v>
      </c>
      <c r="V14" s="14" t="s">
        <v>106</v>
      </c>
      <c r="W14" s="14" t="s">
        <v>130</v>
      </c>
      <c r="X14" s="14" t="s">
        <v>107</v>
      </c>
      <c r="Y14" s="14" t="s">
        <v>232</v>
      </c>
      <c r="Z14" s="13">
        <v>44958</v>
      </c>
      <c r="AA14" s="19">
        <v>45291</v>
      </c>
      <c r="AB14" s="14">
        <f t="shared" ca="1" si="2"/>
        <v>10</v>
      </c>
      <c r="AC14" s="14" cm="1">
        <f t="array" aca="1" ref="AC14" ca="1">IFERROR(SUMPRODUCT((DAY(Z14+ROW(INDIRECT("1:"&amp;AA14-Z14)))&lt;&gt;31)*1),0)</f>
        <v>327</v>
      </c>
      <c r="AD14" s="14">
        <f t="shared" ca="1" si="3"/>
        <v>27</v>
      </c>
      <c r="AE14" s="14" t="s">
        <v>106</v>
      </c>
      <c r="AF14" s="14" t="s">
        <v>233</v>
      </c>
      <c r="AG14" s="13">
        <v>45363</v>
      </c>
      <c r="AH14" s="14"/>
      <c r="AI14" s="14">
        <f t="shared" ca="1" si="4"/>
        <v>0</v>
      </c>
      <c r="AJ14" s="14" cm="1">
        <f t="array" aca="1" ref="AJ14" ca="1">IFERROR(SUMPRODUCT((DAY(AG14+ROW(INDIRECT("1:"&amp;AH14-AG14)))&lt;&gt;31)*1),0)</f>
        <v>0</v>
      </c>
      <c r="AK14" s="14">
        <f t="shared" ca="1" si="5"/>
        <v>0</v>
      </c>
      <c r="AL14" s="14" t="s">
        <v>106</v>
      </c>
      <c r="AM14" s="14" t="s">
        <v>234</v>
      </c>
      <c r="AN14" s="14"/>
      <c r="AO14" s="14"/>
      <c r="AP14" s="14">
        <f t="shared" ca="1" si="6"/>
        <v>0</v>
      </c>
      <c r="AQ14" s="14" cm="1">
        <f t="array" aca="1" ref="AQ14" ca="1">IFERROR(SUMPRODUCT((DAY(AN14+ROW(INDIRECT("1:"&amp;AO14-AN14)))&lt;&gt;31)*1),0)</f>
        <v>0</v>
      </c>
      <c r="AR14" s="14">
        <f t="shared" ca="1" si="7"/>
        <v>0</v>
      </c>
      <c r="AS14" s="14"/>
      <c r="AT14" s="14"/>
      <c r="AU14" s="14"/>
      <c r="AV14" s="14"/>
      <c r="AW14" s="14">
        <f t="shared" ca="1" si="8"/>
        <v>0</v>
      </c>
      <c r="AX14" s="14" cm="1">
        <f t="array" aca="1" ref="AX14" ca="1">IFERROR(SUMPRODUCT((DAY(AU14+ROW(INDIRECT("1:"&amp;AV14-AU14)))&lt;&gt;31)*1),0)</f>
        <v>0</v>
      </c>
      <c r="AY14" s="14">
        <f t="shared" ca="1" si="9"/>
        <v>0</v>
      </c>
      <c r="AZ14" s="14"/>
      <c r="BA14" s="14"/>
      <c r="BB14" s="14"/>
      <c r="BC14" s="14"/>
      <c r="BD14" s="14">
        <f t="shared" ca="1" si="10"/>
        <v>0</v>
      </c>
      <c r="BE14" s="14" cm="1">
        <f t="array" aca="1" ref="BE14" ca="1">IFERROR(SUMPRODUCT((DAY(BB14+ROW(INDIRECT("1:"&amp;BC14-BB14)))&lt;&gt;31)*1),0)</f>
        <v>0</v>
      </c>
      <c r="BF14" s="14">
        <f t="shared" ca="1" si="11"/>
        <v>0</v>
      </c>
      <c r="BG14" s="14"/>
      <c r="BH14" s="14"/>
      <c r="BI14" s="14">
        <f t="shared" ca="1" si="19"/>
        <v>17</v>
      </c>
      <c r="BJ14" s="14">
        <f t="shared" ca="1" si="12"/>
        <v>566</v>
      </c>
      <c r="BK14" s="14">
        <f t="shared" ca="1" si="12"/>
        <v>56</v>
      </c>
      <c r="BL14" s="15">
        <v>44125</v>
      </c>
      <c r="BM14" s="14" t="s">
        <v>106</v>
      </c>
      <c r="BN14" s="14" t="s">
        <v>235</v>
      </c>
      <c r="BO14" s="14">
        <v>218921</v>
      </c>
      <c r="BP14" s="13">
        <v>43883</v>
      </c>
      <c r="BQ14" s="14">
        <f t="shared" ca="1" si="13"/>
        <v>68</v>
      </c>
      <c r="BR14" s="14"/>
      <c r="BS14" s="14"/>
      <c r="BT14" s="14"/>
      <c r="BU14" s="14"/>
      <c r="BV14" s="14">
        <f t="shared" ca="1" si="14"/>
        <v>0</v>
      </c>
      <c r="BW14" s="14"/>
      <c r="BX14" s="14"/>
      <c r="BY14" s="14"/>
      <c r="BZ14" s="14">
        <f t="shared" ca="1" si="15"/>
        <v>0</v>
      </c>
      <c r="CA14" s="14"/>
      <c r="CB14" s="14"/>
      <c r="CC14" s="14"/>
      <c r="CD14" s="14">
        <f t="shared" ca="1" si="16"/>
        <v>0</v>
      </c>
      <c r="CE14" s="14"/>
      <c r="CF14" s="14"/>
      <c r="CG14" s="14"/>
      <c r="CH14" s="14">
        <f t="shared" ca="1" si="17"/>
        <v>0</v>
      </c>
      <c r="CI14" s="14"/>
      <c r="CJ14" s="14"/>
      <c r="CK14" s="14"/>
      <c r="CL14" s="14">
        <f t="shared" ca="1" si="18"/>
        <v>0</v>
      </c>
      <c r="CM14" s="14"/>
      <c r="CN14" s="11" t="s">
        <v>236</v>
      </c>
      <c r="CO14" s="16">
        <f t="shared" ca="1" si="20"/>
        <v>1.4166666666666667</v>
      </c>
      <c r="CP14" s="17" t="str">
        <f t="shared" ca="1" si="21"/>
        <v>1 Años 5 meses</v>
      </c>
    </row>
    <row r="15" spans="1:94" ht="10.8" customHeight="1" x14ac:dyDescent="0.3">
      <c r="A15" s="10">
        <v>18</v>
      </c>
      <c r="B15" s="11" t="s">
        <v>97</v>
      </c>
      <c r="C15" s="11" t="s">
        <v>79</v>
      </c>
      <c r="D15" s="11" t="s">
        <v>80</v>
      </c>
      <c r="E15" s="11" t="s">
        <v>98</v>
      </c>
      <c r="F15" s="11" t="s">
        <v>99</v>
      </c>
      <c r="G15" s="11" t="s">
        <v>80</v>
      </c>
      <c r="H15" s="11" t="s">
        <v>100</v>
      </c>
      <c r="I15" s="11">
        <v>8</v>
      </c>
      <c r="J15" s="11">
        <v>71616056</v>
      </c>
      <c r="K15" s="12" t="s">
        <v>237</v>
      </c>
      <c r="L15" s="12" t="s">
        <v>85</v>
      </c>
      <c r="M15" s="12"/>
      <c r="N15" s="14" t="s">
        <v>238</v>
      </c>
      <c r="O15" s="14">
        <v>3046404657</v>
      </c>
      <c r="P15" s="14" t="s">
        <v>239</v>
      </c>
      <c r="Q15" s="13">
        <v>44682</v>
      </c>
      <c r="R15" s="13">
        <v>44926</v>
      </c>
      <c r="S15" s="14">
        <f t="shared" ca="1" si="0"/>
        <v>7</v>
      </c>
      <c r="T15" s="14" cm="1">
        <f t="array" aca="1" ref="T15" ca="1">IFERROR(SUMPRODUCT((DAY(Q15+ROW(INDIRECT("1:"&amp;R15-Q15)))&lt;&gt;31)*1),0)</f>
        <v>239</v>
      </c>
      <c r="U15" s="14">
        <f t="shared" ca="1" si="1"/>
        <v>29</v>
      </c>
      <c r="V15" s="14" t="s">
        <v>202</v>
      </c>
      <c r="W15" s="14"/>
      <c r="X15" s="14"/>
      <c r="Y15" s="14" t="s">
        <v>240</v>
      </c>
      <c r="Z15" s="13">
        <v>44287</v>
      </c>
      <c r="AA15" s="19">
        <v>44561</v>
      </c>
      <c r="AB15" s="14">
        <f t="shared" ca="1" si="2"/>
        <v>8</v>
      </c>
      <c r="AC15" s="14" cm="1">
        <f t="array" aca="1" ref="AC15" ca="1">IFERROR(SUMPRODUCT((DAY(Z15+ROW(INDIRECT("1:"&amp;AA15-Z15)))&lt;&gt;31)*1),0)</f>
        <v>269</v>
      </c>
      <c r="AD15" s="14">
        <f t="shared" ca="1" si="3"/>
        <v>29</v>
      </c>
      <c r="AE15" s="14" t="s">
        <v>241</v>
      </c>
      <c r="AF15" s="14" t="s">
        <v>242</v>
      </c>
      <c r="AG15" s="13"/>
      <c r="AH15" s="19"/>
      <c r="AI15" s="14">
        <f t="shared" ca="1" si="4"/>
        <v>0</v>
      </c>
      <c r="AJ15" s="14" cm="1">
        <f t="array" aca="1" ref="AJ15" ca="1">IFERROR(SUMPRODUCT((DAY(AG15+ROW(INDIRECT("1:"&amp;AH15-AG15)))&lt;&gt;31)*1),0)</f>
        <v>0</v>
      </c>
      <c r="AK15" s="14">
        <f t="shared" ca="1" si="5"/>
        <v>0</v>
      </c>
      <c r="AL15" s="14"/>
      <c r="AM15" s="14"/>
      <c r="AN15" s="14"/>
      <c r="AO15" s="14"/>
      <c r="AP15" s="14">
        <f t="shared" ca="1" si="6"/>
        <v>0</v>
      </c>
      <c r="AQ15" s="14" cm="1">
        <f t="array" aca="1" ref="AQ15" ca="1">IFERROR(SUMPRODUCT((DAY(AN15+ROW(INDIRECT("1:"&amp;AO15-AN15)))&lt;&gt;31)*1),0)</f>
        <v>0</v>
      </c>
      <c r="AR15" s="14">
        <f t="shared" ca="1" si="7"/>
        <v>0</v>
      </c>
      <c r="AS15" s="14"/>
      <c r="AT15" s="14"/>
      <c r="AU15" s="14"/>
      <c r="AV15" s="14"/>
      <c r="AW15" s="14">
        <f t="shared" ca="1" si="8"/>
        <v>0</v>
      </c>
      <c r="AX15" s="14" cm="1">
        <f t="array" aca="1" ref="AX15" ca="1">IFERROR(SUMPRODUCT((DAY(AU15+ROW(INDIRECT("1:"&amp;AV15-AU15)))&lt;&gt;31)*1),0)</f>
        <v>0</v>
      </c>
      <c r="AY15" s="14">
        <f t="shared" ca="1" si="9"/>
        <v>0</v>
      </c>
      <c r="AZ15" s="14"/>
      <c r="BA15" s="14"/>
      <c r="BB15" s="14"/>
      <c r="BC15" s="14"/>
      <c r="BD15" s="14">
        <f t="shared" ca="1" si="10"/>
        <v>0</v>
      </c>
      <c r="BE15" s="14" cm="1">
        <f t="array" aca="1" ref="BE15" ca="1">IFERROR(SUMPRODUCT((DAY(BB15+ROW(INDIRECT("1:"&amp;BC15-BB15)))&lt;&gt;31)*1),0)</f>
        <v>0</v>
      </c>
      <c r="BF15" s="14">
        <f t="shared" ca="1" si="11"/>
        <v>0</v>
      </c>
      <c r="BG15" s="14"/>
      <c r="BH15" s="14"/>
      <c r="BI15" s="14">
        <f t="shared" ca="1" si="19"/>
        <v>15</v>
      </c>
      <c r="BJ15" s="14">
        <f t="shared" ca="1" si="12"/>
        <v>508</v>
      </c>
      <c r="BK15" s="14">
        <f t="shared" ca="1" si="12"/>
        <v>58</v>
      </c>
      <c r="BL15" s="15"/>
      <c r="BM15" s="14" t="s">
        <v>202</v>
      </c>
      <c r="BN15" s="14"/>
      <c r="BO15" s="14"/>
      <c r="BP15" s="13">
        <v>33319</v>
      </c>
      <c r="BQ15" s="14">
        <f t="shared" ca="1" si="13"/>
        <v>415</v>
      </c>
      <c r="BR15" s="14"/>
      <c r="BS15" s="14"/>
      <c r="BT15" s="14"/>
      <c r="BU15" s="14"/>
      <c r="BV15" s="14">
        <f t="shared" ca="1" si="14"/>
        <v>0</v>
      </c>
      <c r="BW15" s="14"/>
      <c r="BX15" s="14"/>
      <c r="BY15" s="14"/>
      <c r="BZ15" s="14">
        <f t="shared" ca="1" si="15"/>
        <v>0</v>
      </c>
      <c r="CA15" s="14"/>
      <c r="CB15" s="14"/>
      <c r="CC15" s="14"/>
      <c r="CD15" s="14">
        <f t="shared" ca="1" si="16"/>
        <v>0</v>
      </c>
      <c r="CE15" s="14"/>
      <c r="CF15" s="14"/>
      <c r="CG15" s="14"/>
      <c r="CH15" s="14">
        <f t="shared" ca="1" si="17"/>
        <v>0</v>
      </c>
      <c r="CI15" s="14"/>
      <c r="CJ15" s="14"/>
      <c r="CK15" s="14"/>
      <c r="CL15" s="14">
        <f t="shared" ca="1" si="18"/>
        <v>0</v>
      </c>
      <c r="CM15" s="14"/>
      <c r="CN15" s="11" t="s">
        <v>243</v>
      </c>
      <c r="CO15" s="16">
        <f t="shared" ca="1" si="20"/>
        <v>1.25</v>
      </c>
      <c r="CP15" s="17" t="str">
        <f t="shared" ca="1" si="21"/>
        <v>1 Años 3 meses</v>
      </c>
    </row>
    <row r="16" spans="1:94" ht="10.8" customHeight="1" x14ac:dyDescent="0.3">
      <c r="A16" s="10">
        <v>19</v>
      </c>
      <c r="B16" s="11" t="s">
        <v>137</v>
      </c>
      <c r="C16" s="11" t="s">
        <v>79</v>
      </c>
      <c r="D16" s="11" t="s">
        <v>80</v>
      </c>
      <c r="E16" s="11" t="s">
        <v>81</v>
      </c>
      <c r="F16" s="11" t="s">
        <v>138</v>
      </c>
      <c r="G16" s="11" t="s">
        <v>125</v>
      </c>
      <c r="H16" s="11" t="s">
        <v>139</v>
      </c>
      <c r="I16" s="11">
        <v>20</v>
      </c>
      <c r="J16" s="10">
        <v>1013605691</v>
      </c>
      <c r="K16" s="12" t="s">
        <v>244</v>
      </c>
      <c r="L16" s="12" t="s">
        <v>102</v>
      </c>
      <c r="M16" s="12"/>
      <c r="N16" s="14" t="s">
        <v>245</v>
      </c>
      <c r="O16" s="14">
        <v>3165757858</v>
      </c>
      <c r="P16" s="14" t="s">
        <v>246</v>
      </c>
      <c r="Q16" s="13">
        <v>45366</v>
      </c>
      <c r="R16" s="13">
        <v>45594</v>
      </c>
      <c r="S16" s="14">
        <f t="shared" ca="1" si="0"/>
        <v>7</v>
      </c>
      <c r="T16" s="14" cm="1">
        <f t="array" aca="1" ref="T16" ca="1">IFERROR(SUMPRODUCT((DAY(Q16+ROW(INDIRECT("1:"&amp;R16-Q16)))&lt;&gt;31)*1),0)</f>
        <v>224</v>
      </c>
      <c r="U16" s="14">
        <f t="shared" ca="1" si="1"/>
        <v>14</v>
      </c>
      <c r="V16" s="14"/>
      <c r="W16" s="14"/>
      <c r="X16" s="14"/>
      <c r="Y16" s="14" t="s">
        <v>247</v>
      </c>
      <c r="Z16" s="13">
        <v>44958</v>
      </c>
      <c r="AA16" s="19">
        <v>45291</v>
      </c>
      <c r="AB16" s="14">
        <f t="shared" ca="1" si="2"/>
        <v>10</v>
      </c>
      <c r="AC16" s="14" cm="1">
        <f t="array" aca="1" ref="AC16" ca="1">IFERROR(SUMPRODUCT((DAY(Z16+ROW(INDIRECT("1:"&amp;AA16-Z16)))&lt;&gt;31)*1),0)</f>
        <v>327</v>
      </c>
      <c r="AD16" s="14">
        <f t="shared" ca="1" si="3"/>
        <v>27</v>
      </c>
      <c r="AE16" s="14" t="s">
        <v>248</v>
      </c>
      <c r="AF16" s="14" t="s">
        <v>249</v>
      </c>
      <c r="AG16" s="13">
        <v>44682</v>
      </c>
      <c r="AH16" s="19">
        <v>44926</v>
      </c>
      <c r="AI16" s="14">
        <f t="shared" ca="1" si="4"/>
        <v>7</v>
      </c>
      <c r="AJ16" s="14" cm="1">
        <f t="array" aca="1" ref="AJ16" ca="1">IFERROR(SUMPRODUCT((DAY(AG16+ROW(INDIRECT("1:"&amp;AH16-AG16)))&lt;&gt;31)*1),0)</f>
        <v>239</v>
      </c>
      <c r="AK16" s="14">
        <f t="shared" ca="1" si="5"/>
        <v>29</v>
      </c>
      <c r="AL16" s="14" t="s">
        <v>106</v>
      </c>
      <c r="AM16" s="14" t="s">
        <v>250</v>
      </c>
      <c r="AN16" s="14"/>
      <c r="AO16" s="14"/>
      <c r="AP16" s="14">
        <f t="shared" ca="1" si="6"/>
        <v>0</v>
      </c>
      <c r="AQ16" s="14" cm="1">
        <f t="array" aca="1" ref="AQ16" ca="1">IFERROR(SUMPRODUCT((DAY(AN16+ROW(INDIRECT("1:"&amp;AO16-AN16)))&lt;&gt;31)*1),0)</f>
        <v>0</v>
      </c>
      <c r="AR16" s="14">
        <f t="shared" ca="1" si="7"/>
        <v>0</v>
      </c>
      <c r="AS16" s="14"/>
      <c r="AT16" s="14"/>
      <c r="AU16" s="14"/>
      <c r="AV16" s="14"/>
      <c r="AW16" s="14">
        <f t="shared" ca="1" si="8"/>
        <v>0</v>
      </c>
      <c r="AX16" s="14" cm="1">
        <f t="array" aca="1" ref="AX16" ca="1">IFERROR(SUMPRODUCT((DAY(AU16+ROW(INDIRECT("1:"&amp;AV16-AU16)))&lt;&gt;31)*1),0)</f>
        <v>0</v>
      </c>
      <c r="AY16" s="14">
        <f t="shared" ca="1" si="9"/>
        <v>0</v>
      </c>
      <c r="AZ16" s="14"/>
      <c r="BA16" s="14"/>
      <c r="BB16" s="14"/>
      <c r="BC16" s="14"/>
      <c r="BD16" s="14">
        <f t="shared" ca="1" si="10"/>
        <v>0</v>
      </c>
      <c r="BE16" s="14" cm="1">
        <f t="array" aca="1" ref="BE16" ca="1">IFERROR(SUMPRODUCT((DAY(BB16+ROW(INDIRECT("1:"&amp;BC16-BB16)))&lt;&gt;31)*1),0)</f>
        <v>0</v>
      </c>
      <c r="BF16" s="14">
        <f t="shared" ca="1" si="11"/>
        <v>0</v>
      </c>
      <c r="BG16" s="14"/>
      <c r="BH16" s="14"/>
      <c r="BI16" s="14">
        <f t="shared" ca="1" si="19"/>
        <v>24</v>
      </c>
      <c r="BJ16" s="14">
        <f t="shared" ca="1" si="12"/>
        <v>790</v>
      </c>
      <c r="BK16" s="14">
        <f t="shared" ca="1" si="12"/>
        <v>70</v>
      </c>
      <c r="BL16" s="15">
        <v>41711</v>
      </c>
      <c r="BM16" s="14" t="s">
        <v>106</v>
      </c>
      <c r="BN16" s="14"/>
      <c r="BO16" s="14"/>
      <c r="BP16" s="13">
        <v>41684</v>
      </c>
      <c r="BQ16" s="14">
        <f t="shared" ca="1" si="13"/>
        <v>140</v>
      </c>
      <c r="BR16" s="14"/>
      <c r="BS16" s="14"/>
      <c r="BT16" s="14"/>
      <c r="BU16" s="14"/>
      <c r="BV16" s="14">
        <f t="shared" ca="1" si="14"/>
        <v>0</v>
      </c>
      <c r="BW16" s="14" t="s">
        <v>251</v>
      </c>
      <c r="BX16" s="14"/>
      <c r="BY16" s="13">
        <v>42083</v>
      </c>
      <c r="BZ16" s="14">
        <f t="shared" ca="1" si="15"/>
        <v>127</v>
      </c>
      <c r="CA16" s="14"/>
      <c r="CB16" s="14"/>
      <c r="CC16" s="14"/>
      <c r="CD16" s="14">
        <f t="shared" ca="1" si="16"/>
        <v>0</v>
      </c>
      <c r="CE16" s="14"/>
      <c r="CF16" s="14"/>
      <c r="CG16" s="14"/>
      <c r="CH16" s="14">
        <f t="shared" ca="1" si="17"/>
        <v>0</v>
      </c>
      <c r="CI16" s="14"/>
      <c r="CJ16" s="14"/>
      <c r="CK16" s="14"/>
      <c r="CL16" s="14">
        <f t="shared" ca="1" si="18"/>
        <v>0</v>
      </c>
      <c r="CM16" s="14"/>
      <c r="CN16" s="11" t="s">
        <v>228</v>
      </c>
      <c r="CO16" s="16">
        <f t="shared" ca="1" si="20"/>
        <v>2</v>
      </c>
      <c r="CP16" s="17" t="str">
        <f t="shared" ca="1" si="21"/>
        <v>2 Años 0 meses</v>
      </c>
    </row>
    <row r="17" spans="1:94" ht="10.8" customHeight="1" x14ac:dyDescent="0.3">
      <c r="A17" s="10">
        <v>20</v>
      </c>
      <c r="B17" s="11" t="s">
        <v>183</v>
      </c>
      <c r="C17" s="11" t="s">
        <v>79</v>
      </c>
      <c r="D17" s="11" t="s">
        <v>130</v>
      </c>
      <c r="E17" s="11" t="s">
        <v>81</v>
      </c>
      <c r="F17" s="11" t="s">
        <v>184</v>
      </c>
      <c r="G17" s="11" t="s">
        <v>125</v>
      </c>
      <c r="H17" s="11" t="s">
        <v>139</v>
      </c>
      <c r="I17" s="11">
        <v>20</v>
      </c>
      <c r="J17" s="10">
        <v>1144072068</v>
      </c>
      <c r="K17" s="12" t="s">
        <v>252</v>
      </c>
      <c r="L17" s="12" t="s">
        <v>102</v>
      </c>
      <c r="M17" s="12"/>
      <c r="N17" s="14" t="s">
        <v>253</v>
      </c>
      <c r="O17" s="14">
        <v>3156240111</v>
      </c>
      <c r="P17" s="14" t="s">
        <v>254</v>
      </c>
      <c r="Q17" s="13">
        <v>45366</v>
      </c>
      <c r="R17" s="13">
        <v>45594</v>
      </c>
      <c r="S17" s="14">
        <f t="shared" ca="1" si="0"/>
        <v>7</v>
      </c>
      <c r="T17" s="14" cm="1">
        <f t="array" aca="1" ref="T17" ca="1">IFERROR(SUMPRODUCT((DAY(Q17+ROW(INDIRECT("1:"&amp;R17-Q17)))&lt;&gt;31)*1),0)</f>
        <v>224</v>
      </c>
      <c r="U17" s="14">
        <f t="shared" ca="1" si="1"/>
        <v>14</v>
      </c>
      <c r="V17" s="14"/>
      <c r="W17" s="14"/>
      <c r="X17" s="14"/>
      <c r="Y17" s="14" t="s">
        <v>255</v>
      </c>
      <c r="Z17" s="13">
        <v>45049</v>
      </c>
      <c r="AA17" s="13">
        <v>45140</v>
      </c>
      <c r="AB17" s="14">
        <f t="shared" ca="1" si="2"/>
        <v>2</v>
      </c>
      <c r="AC17" s="14" cm="1">
        <f t="array" aca="1" ref="AC17" ca="1">IFERROR(SUMPRODUCT((DAY(Z17+ROW(INDIRECT("1:"&amp;AA17-Z17)))&lt;&gt;31)*1),0)</f>
        <v>89</v>
      </c>
      <c r="AD17" s="14">
        <f t="shared" ca="1" si="3"/>
        <v>29</v>
      </c>
      <c r="AE17" s="14" t="s">
        <v>193</v>
      </c>
      <c r="AF17" s="14" t="s">
        <v>256</v>
      </c>
      <c r="AG17" s="13">
        <v>45147</v>
      </c>
      <c r="AH17" s="13">
        <v>45238</v>
      </c>
      <c r="AI17" s="14">
        <f t="shared" ca="1" si="4"/>
        <v>2</v>
      </c>
      <c r="AJ17" s="14" cm="1">
        <f t="array" aca="1" ref="AJ17" ca="1">IFERROR(SUMPRODUCT((DAY(AG17+ROW(INDIRECT("1:"&amp;AH17-AG17)))&lt;&gt;31)*1),0)</f>
        <v>89</v>
      </c>
      <c r="AK17" s="14">
        <f t="shared" ca="1" si="5"/>
        <v>29</v>
      </c>
      <c r="AL17" s="14" t="s">
        <v>193</v>
      </c>
      <c r="AM17" s="14" t="s">
        <v>256</v>
      </c>
      <c r="AN17" s="13">
        <v>44696</v>
      </c>
      <c r="AO17" s="13">
        <v>44985</v>
      </c>
      <c r="AP17" s="14">
        <f t="shared" ca="1" si="6"/>
        <v>9</v>
      </c>
      <c r="AQ17" s="14" cm="1">
        <f t="array" aca="1" ref="AQ17" ca="1">IFERROR(SUMPRODUCT((DAY(AN17+ROW(INDIRECT("1:"&amp;AO17-AN17)))&lt;&gt;31)*1),0)</f>
        <v>283</v>
      </c>
      <c r="AR17" s="14">
        <f t="shared" ca="1" si="7"/>
        <v>13</v>
      </c>
      <c r="AS17" s="14" t="s">
        <v>257</v>
      </c>
      <c r="AT17" s="14" t="s">
        <v>258</v>
      </c>
      <c r="AU17" s="14"/>
      <c r="AV17" s="14"/>
      <c r="AW17" s="14">
        <f t="shared" ca="1" si="8"/>
        <v>0</v>
      </c>
      <c r="AX17" s="14" cm="1">
        <f t="array" aca="1" ref="AX17" ca="1">IFERROR(SUMPRODUCT((DAY(AU17+ROW(INDIRECT("1:"&amp;AV17-AU17)))&lt;&gt;31)*1),0)</f>
        <v>0</v>
      </c>
      <c r="AY17" s="14">
        <f t="shared" ca="1" si="9"/>
        <v>0</v>
      </c>
      <c r="AZ17" s="14"/>
      <c r="BA17" s="14"/>
      <c r="BB17" s="14"/>
      <c r="BC17" s="14"/>
      <c r="BD17" s="14">
        <f t="shared" ca="1" si="10"/>
        <v>0</v>
      </c>
      <c r="BE17" s="14" cm="1">
        <f t="array" aca="1" ref="BE17" ca="1">IFERROR(SUMPRODUCT((DAY(BB17+ROW(INDIRECT("1:"&amp;BC17-BB17)))&lt;&gt;31)*1),0)</f>
        <v>0</v>
      </c>
      <c r="BF17" s="14">
        <f t="shared" ca="1" si="11"/>
        <v>0</v>
      </c>
      <c r="BG17" s="14"/>
      <c r="BH17" s="14"/>
      <c r="BI17" s="14">
        <f t="shared" ca="1" si="19"/>
        <v>20</v>
      </c>
      <c r="BJ17" s="14">
        <f t="shared" ca="1" si="12"/>
        <v>685</v>
      </c>
      <c r="BK17" s="14">
        <f t="shared" ca="1" si="12"/>
        <v>85</v>
      </c>
      <c r="BL17" s="13">
        <v>45077</v>
      </c>
      <c r="BM17" s="14" t="s">
        <v>193</v>
      </c>
      <c r="BN17" s="14"/>
      <c r="BO17" s="14"/>
      <c r="BP17" s="19">
        <v>44484</v>
      </c>
      <c r="BQ17" s="14">
        <f t="shared" ca="1" si="13"/>
        <v>48</v>
      </c>
      <c r="BR17" s="14"/>
      <c r="BS17" s="14"/>
      <c r="BT17" s="14"/>
      <c r="BU17" s="14"/>
      <c r="BV17" s="14">
        <f t="shared" ca="1" si="14"/>
        <v>0</v>
      </c>
      <c r="BW17" s="14"/>
      <c r="BX17" s="14"/>
      <c r="BY17" s="14"/>
      <c r="BZ17" s="14">
        <f t="shared" ca="1" si="15"/>
        <v>0</v>
      </c>
      <c r="CA17" s="14"/>
      <c r="CB17" s="14"/>
      <c r="CC17" s="14"/>
      <c r="CD17" s="14">
        <f t="shared" ca="1" si="16"/>
        <v>0</v>
      </c>
      <c r="CE17" s="14"/>
      <c r="CF17" s="14"/>
      <c r="CG17" s="14"/>
      <c r="CH17" s="14">
        <f t="shared" ca="1" si="17"/>
        <v>0</v>
      </c>
      <c r="CI17" s="14"/>
      <c r="CJ17" s="14"/>
      <c r="CK17" s="14"/>
      <c r="CL17" s="14">
        <f t="shared" ca="1" si="18"/>
        <v>0</v>
      </c>
      <c r="CM17" s="14"/>
      <c r="CN17" s="10"/>
      <c r="CO17" s="16">
        <f t="shared" ca="1" si="20"/>
        <v>1.6666666666666667</v>
      </c>
      <c r="CP17" s="17" t="str">
        <f t="shared" ca="1" si="21"/>
        <v>1 Años 8 meses</v>
      </c>
    </row>
    <row r="18" spans="1:94" ht="10.8" customHeight="1" x14ac:dyDescent="0.3">
      <c r="A18" s="10">
        <v>22</v>
      </c>
      <c r="B18" s="11" t="s">
        <v>204</v>
      </c>
      <c r="C18" s="11" t="s">
        <v>148</v>
      </c>
      <c r="D18" s="11" t="s">
        <v>130</v>
      </c>
      <c r="E18" s="11" t="s">
        <v>149</v>
      </c>
      <c r="F18" s="11" t="s">
        <v>259</v>
      </c>
      <c r="G18" s="11" t="s">
        <v>151</v>
      </c>
      <c r="H18" s="11" t="s">
        <v>83</v>
      </c>
      <c r="I18" s="11">
        <v>20</v>
      </c>
      <c r="J18" s="11">
        <v>1118301898</v>
      </c>
      <c r="K18" s="12" t="s">
        <v>260</v>
      </c>
      <c r="L18" s="12" t="s">
        <v>102</v>
      </c>
      <c r="M18" s="12" t="s">
        <v>103</v>
      </c>
      <c r="N18" s="14" t="s">
        <v>261</v>
      </c>
      <c r="O18" s="14">
        <v>3212967362</v>
      </c>
      <c r="P18" s="14" t="s">
        <v>262</v>
      </c>
      <c r="Q18" s="13">
        <v>44925</v>
      </c>
      <c r="R18" s="13">
        <v>45291</v>
      </c>
      <c r="S18" s="14">
        <f t="shared" ca="1" si="0"/>
        <v>11</v>
      </c>
      <c r="T18" s="14" cm="1">
        <f t="array" aca="1" ref="T18" ca="1">IFERROR(SUMPRODUCT((DAY(Q18+ROW(INDIRECT("1:"&amp;R18-Q18)))&lt;&gt;31)*1),0)</f>
        <v>358</v>
      </c>
      <c r="U18" s="14">
        <f t="shared" ca="1" si="1"/>
        <v>28</v>
      </c>
      <c r="V18" s="14" t="s">
        <v>263</v>
      </c>
      <c r="W18" s="14" t="s">
        <v>157</v>
      </c>
      <c r="X18" s="14" t="s">
        <v>107</v>
      </c>
      <c r="Y18" s="14" t="s">
        <v>264</v>
      </c>
      <c r="Z18" s="13">
        <v>44682</v>
      </c>
      <c r="AA18" s="19">
        <v>44926</v>
      </c>
      <c r="AB18" s="14">
        <f t="shared" ca="1" si="2"/>
        <v>7</v>
      </c>
      <c r="AC18" s="14" cm="1">
        <f t="array" aca="1" ref="AC18" ca="1">IFERROR(SUMPRODUCT((DAY(Z18+ROW(INDIRECT("1:"&amp;AA18-Z18)))&lt;&gt;31)*1),0)</f>
        <v>239</v>
      </c>
      <c r="AD18" s="14">
        <f t="shared" ca="1" si="3"/>
        <v>29</v>
      </c>
      <c r="AE18" s="14" t="s">
        <v>263</v>
      </c>
      <c r="AF18" s="14" t="s">
        <v>265</v>
      </c>
      <c r="AG18" s="13">
        <v>45366</v>
      </c>
      <c r="AH18" s="19">
        <v>45594</v>
      </c>
      <c r="AI18" s="14">
        <f t="shared" ca="1" si="4"/>
        <v>7</v>
      </c>
      <c r="AJ18" s="14" cm="1">
        <f t="array" aca="1" ref="AJ18" ca="1">IFERROR(SUMPRODUCT((DAY(AG18+ROW(INDIRECT("1:"&amp;AH18-AG18)))&lt;&gt;31)*1),0)</f>
        <v>224</v>
      </c>
      <c r="AK18" s="14">
        <f t="shared" ca="1" si="5"/>
        <v>14</v>
      </c>
      <c r="AL18" s="14" t="s">
        <v>266</v>
      </c>
      <c r="AM18" s="14" t="s">
        <v>267</v>
      </c>
      <c r="AN18" s="14"/>
      <c r="AO18" s="14"/>
      <c r="AP18" s="14">
        <f t="shared" ca="1" si="6"/>
        <v>0</v>
      </c>
      <c r="AQ18" s="14" cm="1">
        <f t="array" aca="1" ref="AQ18" ca="1">IFERROR(SUMPRODUCT((DAY(AN18+ROW(INDIRECT("1:"&amp;AO18-AN18)))&lt;&gt;31)*1),0)</f>
        <v>0</v>
      </c>
      <c r="AR18" s="14">
        <f t="shared" ca="1" si="7"/>
        <v>0</v>
      </c>
      <c r="AS18" s="14"/>
      <c r="AT18" s="14"/>
      <c r="AU18" s="14"/>
      <c r="AV18" s="14"/>
      <c r="AW18" s="14">
        <f t="shared" ca="1" si="8"/>
        <v>0</v>
      </c>
      <c r="AX18" s="14" cm="1">
        <f t="array" aca="1" ref="AX18" ca="1">IFERROR(SUMPRODUCT((DAY(AU18+ROW(INDIRECT("1:"&amp;AV18-AU18)))&lt;&gt;31)*1),0)</f>
        <v>0</v>
      </c>
      <c r="AY18" s="14">
        <f t="shared" ca="1" si="9"/>
        <v>0</v>
      </c>
      <c r="AZ18" s="14"/>
      <c r="BA18" s="14"/>
      <c r="BB18" s="14"/>
      <c r="BC18" s="14"/>
      <c r="BD18" s="14">
        <f t="shared" ca="1" si="10"/>
        <v>0</v>
      </c>
      <c r="BE18" s="14" cm="1">
        <f t="array" aca="1" ref="BE18" ca="1">IFERROR(SUMPRODUCT((DAY(BB18+ROW(INDIRECT("1:"&amp;BC18-BB18)))&lt;&gt;31)*1),0)</f>
        <v>0</v>
      </c>
      <c r="BF18" s="14">
        <f t="shared" ca="1" si="11"/>
        <v>0</v>
      </c>
      <c r="BG18" s="14"/>
      <c r="BH18" s="14"/>
      <c r="BI18" s="14">
        <f t="shared" ca="1" si="19"/>
        <v>25</v>
      </c>
      <c r="BJ18" s="14">
        <f t="shared" ca="1" si="19"/>
        <v>821</v>
      </c>
      <c r="BK18" s="14">
        <f t="shared" ca="1" si="19"/>
        <v>71</v>
      </c>
      <c r="BL18" s="15"/>
      <c r="BM18" s="14" t="s">
        <v>263</v>
      </c>
      <c r="BN18" s="14"/>
      <c r="BO18" s="14"/>
      <c r="BP18" s="14"/>
      <c r="BQ18" s="14">
        <f t="shared" ca="1" si="13"/>
        <v>0</v>
      </c>
      <c r="BR18" s="14"/>
      <c r="BS18" s="14"/>
      <c r="BT18" s="14"/>
      <c r="BU18" s="14"/>
      <c r="BV18" s="14">
        <f t="shared" ca="1" si="14"/>
        <v>0</v>
      </c>
      <c r="BW18" s="14"/>
      <c r="BX18" s="14"/>
      <c r="BY18" s="14"/>
      <c r="BZ18" s="14">
        <f t="shared" ca="1" si="15"/>
        <v>0</v>
      </c>
      <c r="CA18" s="14"/>
      <c r="CB18" s="14"/>
      <c r="CC18" s="14"/>
      <c r="CD18" s="14">
        <f t="shared" ca="1" si="16"/>
        <v>0</v>
      </c>
      <c r="CE18" s="14"/>
      <c r="CF18" s="14"/>
      <c r="CG18" s="14"/>
      <c r="CH18" s="14">
        <f t="shared" ca="1" si="17"/>
        <v>0</v>
      </c>
      <c r="CI18" s="14"/>
      <c r="CJ18" s="14"/>
      <c r="CK18" s="14"/>
      <c r="CL18" s="14">
        <f t="shared" ca="1" si="18"/>
        <v>0</v>
      </c>
      <c r="CM18" s="14"/>
      <c r="CN18" s="11" t="s">
        <v>268</v>
      </c>
      <c r="CO18" s="16">
        <f t="shared" ca="1" si="20"/>
        <v>2.0833333333333335</v>
      </c>
      <c r="CP18" s="17" t="str">
        <f t="shared" ca="1" si="21"/>
        <v>2 Años 1 meses</v>
      </c>
    </row>
    <row r="19" spans="1:94" ht="10.8" customHeight="1" x14ac:dyDescent="0.3">
      <c r="A19" s="10">
        <v>23</v>
      </c>
      <c r="B19" s="11" t="s">
        <v>147</v>
      </c>
      <c r="C19" s="11" t="s">
        <v>148</v>
      </c>
      <c r="D19" s="11" t="s">
        <v>80</v>
      </c>
      <c r="E19" s="11" t="s">
        <v>149</v>
      </c>
      <c r="F19" s="11" t="s">
        <v>150</v>
      </c>
      <c r="G19" s="11" t="s">
        <v>151</v>
      </c>
      <c r="H19" s="11" t="s">
        <v>152</v>
      </c>
      <c r="I19" s="11">
        <v>20</v>
      </c>
      <c r="J19" s="10">
        <v>73101024</v>
      </c>
      <c r="K19" s="12" t="s">
        <v>269</v>
      </c>
      <c r="L19" s="12" t="s">
        <v>85</v>
      </c>
      <c r="M19" s="12" t="s">
        <v>86</v>
      </c>
      <c r="N19" s="14" t="s">
        <v>270</v>
      </c>
      <c r="O19" s="14">
        <v>3117360066</v>
      </c>
      <c r="P19" s="14" t="s">
        <v>271</v>
      </c>
      <c r="Q19" s="13">
        <v>45366</v>
      </c>
      <c r="R19" s="13">
        <v>45594</v>
      </c>
      <c r="S19" s="14">
        <f t="shared" ca="1" si="0"/>
        <v>7</v>
      </c>
      <c r="T19" s="14" cm="1">
        <f t="array" aca="1" ref="T19" ca="1">IFERROR(SUMPRODUCT((DAY(Q19+ROW(INDIRECT("1:"&amp;R19-Q19)))&lt;&gt;31)*1),0)</f>
        <v>224</v>
      </c>
      <c r="U19" s="14">
        <f t="shared" ca="1" si="1"/>
        <v>14</v>
      </c>
      <c r="V19" s="14" t="s">
        <v>263</v>
      </c>
      <c r="W19" s="14"/>
      <c r="X19" s="14" t="s">
        <v>90</v>
      </c>
      <c r="Y19" s="14" t="s">
        <v>272</v>
      </c>
      <c r="Z19" s="13">
        <v>44682</v>
      </c>
      <c r="AA19" s="19">
        <v>44926</v>
      </c>
      <c r="AB19" s="14">
        <f t="shared" ca="1" si="2"/>
        <v>7</v>
      </c>
      <c r="AC19" s="14" cm="1">
        <f t="array" aca="1" ref="AC19" ca="1">IFERROR(SUMPRODUCT((DAY(Z19+ROW(INDIRECT("1:"&amp;AA19-Z19)))&lt;&gt;31)*1),0)</f>
        <v>239</v>
      </c>
      <c r="AD19" s="14">
        <f t="shared" ca="1" si="3"/>
        <v>29</v>
      </c>
      <c r="AE19" s="14" t="s">
        <v>273</v>
      </c>
      <c r="AF19" s="14" t="s">
        <v>274</v>
      </c>
      <c r="AG19" s="13"/>
      <c r="AH19" s="19"/>
      <c r="AI19" s="14">
        <f t="shared" ca="1" si="4"/>
        <v>0</v>
      </c>
      <c r="AJ19" s="14" cm="1">
        <f t="array" aca="1" ref="AJ19" ca="1">IFERROR(SUMPRODUCT((DAY(AG19+ROW(INDIRECT("1:"&amp;AH19-AG19)))&lt;&gt;31)*1),0)</f>
        <v>0</v>
      </c>
      <c r="AK19" s="14">
        <f t="shared" ca="1" si="5"/>
        <v>0</v>
      </c>
      <c r="AL19" s="14"/>
      <c r="AM19" s="14"/>
      <c r="AN19" s="14"/>
      <c r="AO19" s="14"/>
      <c r="AP19" s="14">
        <f t="shared" ca="1" si="6"/>
        <v>0</v>
      </c>
      <c r="AQ19" s="14" cm="1">
        <f t="array" aca="1" ref="AQ19" ca="1">IFERROR(SUMPRODUCT((DAY(AN19+ROW(INDIRECT("1:"&amp;AO19-AN19)))&lt;&gt;31)*1),0)</f>
        <v>0</v>
      </c>
      <c r="AR19" s="14">
        <f t="shared" ca="1" si="7"/>
        <v>0</v>
      </c>
      <c r="AS19" s="14"/>
      <c r="AT19" s="14"/>
      <c r="AU19" s="14"/>
      <c r="AV19" s="14"/>
      <c r="AW19" s="14">
        <f t="shared" ca="1" si="8"/>
        <v>0</v>
      </c>
      <c r="AX19" s="14" cm="1">
        <f t="array" aca="1" ref="AX19" ca="1">IFERROR(SUMPRODUCT((DAY(AU19+ROW(INDIRECT("1:"&amp;AV19-AU19)))&lt;&gt;31)*1),0)</f>
        <v>0</v>
      </c>
      <c r="AY19" s="14">
        <f t="shared" ca="1" si="9"/>
        <v>0</v>
      </c>
      <c r="AZ19" s="14"/>
      <c r="BA19" s="14"/>
      <c r="BB19" s="14"/>
      <c r="BC19" s="14"/>
      <c r="BD19" s="14">
        <f t="shared" ca="1" si="10"/>
        <v>0</v>
      </c>
      <c r="BE19" s="14" cm="1">
        <f t="array" aca="1" ref="BE19" ca="1">IFERROR(SUMPRODUCT((DAY(BB19+ROW(INDIRECT("1:"&amp;BC19-BB19)))&lt;&gt;31)*1),0)</f>
        <v>0</v>
      </c>
      <c r="BF19" s="14">
        <f t="shared" ca="1" si="11"/>
        <v>0</v>
      </c>
      <c r="BG19" s="14"/>
      <c r="BH19" s="14"/>
      <c r="BI19" s="14">
        <f t="shared" ca="1" si="19"/>
        <v>14</v>
      </c>
      <c r="BJ19" s="14">
        <f t="shared" ca="1" si="19"/>
        <v>463</v>
      </c>
      <c r="BK19" s="14">
        <f t="shared" ca="1" si="19"/>
        <v>43</v>
      </c>
      <c r="BL19" s="15">
        <v>42054</v>
      </c>
      <c r="BM19" s="14" t="s">
        <v>273</v>
      </c>
      <c r="BN19" s="14"/>
      <c r="BO19" s="14"/>
      <c r="BP19" s="13">
        <v>36322</v>
      </c>
      <c r="BQ19" s="14">
        <f t="shared" ca="1" si="13"/>
        <v>316</v>
      </c>
      <c r="BR19" s="14"/>
      <c r="BS19" s="14"/>
      <c r="BT19" s="14"/>
      <c r="BU19" s="14"/>
      <c r="BV19" s="14">
        <f t="shared" ca="1" si="14"/>
        <v>0</v>
      </c>
      <c r="BW19" s="14"/>
      <c r="BX19" s="14"/>
      <c r="BY19" s="14"/>
      <c r="BZ19" s="14">
        <f t="shared" ca="1" si="15"/>
        <v>0</v>
      </c>
      <c r="CA19" s="14"/>
      <c r="CB19" s="14"/>
      <c r="CC19" s="14"/>
      <c r="CD19" s="14">
        <f t="shared" ca="1" si="16"/>
        <v>0</v>
      </c>
      <c r="CE19" s="14"/>
      <c r="CF19" s="14"/>
      <c r="CG19" s="14"/>
      <c r="CH19" s="14">
        <f t="shared" ca="1" si="17"/>
        <v>0</v>
      </c>
      <c r="CI19" s="14"/>
      <c r="CJ19" s="14"/>
      <c r="CK19" s="14"/>
      <c r="CL19" s="14">
        <f t="shared" ca="1" si="18"/>
        <v>0</v>
      </c>
      <c r="CM19" s="14"/>
      <c r="CN19" s="10"/>
      <c r="CO19" s="16">
        <f t="shared" ca="1" si="20"/>
        <v>1.1666666666666667</v>
      </c>
      <c r="CP19" s="17" t="str">
        <f t="shared" ca="1" si="21"/>
        <v>1 Años 2 meses</v>
      </c>
    </row>
    <row r="20" spans="1:94" ht="10.8" customHeight="1" x14ac:dyDescent="0.3">
      <c r="A20" s="10">
        <v>26</v>
      </c>
      <c r="B20" s="11" t="s">
        <v>183</v>
      </c>
      <c r="C20" s="11" t="s">
        <v>79</v>
      </c>
      <c r="D20" s="11" t="s">
        <v>130</v>
      </c>
      <c r="E20" s="11" t="s">
        <v>81</v>
      </c>
      <c r="F20" s="11" t="s">
        <v>184</v>
      </c>
      <c r="G20" s="11" t="s">
        <v>125</v>
      </c>
      <c r="H20" s="11" t="s">
        <v>139</v>
      </c>
      <c r="I20" s="11">
        <v>20</v>
      </c>
      <c r="J20" s="10">
        <v>31448195</v>
      </c>
      <c r="K20" s="12" t="s">
        <v>275</v>
      </c>
      <c r="L20" s="12" t="s">
        <v>102</v>
      </c>
      <c r="M20" s="12"/>
      <c r="N20" s="14" t="s">
        <v>276</v>
      </c>
      <c r="O20" s="14">
        <v>3187025862</v>
      </c>
      <c r="P20" s="14" t="s">
        <v>277</v>
      </c>
      <c r="Q20" s="13">
        <v>45366</v>
      </c>
      <c r="R20" s="13">
        <v>45594</v>
      </c>
      <c r="S20" s="14">
        <f t="shared" ca="1" si="0"/>
        <v>7</v>
      </c>
      <c r="T20" s="14" cm="1">
        <f t="array" aca="1" ref="T20" ca="1">IFERROR(SUMPRODUCT((DAY(Q20+ROW(INDIRECT("1:"&amp;R20-Q20)))&lt;&gt;31)*1),0)</f>
        <v>224</v>
      </c>
      <c r="U20" s="14">
        <f t="shared" ca="1" si="1"/>
        <v>14</v>
      </c>
      <c r="V20" s="14" t="s">
        <v>89</v>
      </c>
      <c r="W20" s="14"/>
      <c r="X20" s="14"/>
      <c r="Y20" s="14" t="s">
        <v>278</v>
      </c>
      <c r="Z20" s="14"/>
      <c r="AA20" s="14"/>
      <c r="AB20" s="14">
        <f t="shared" ca="1" si="2"/>
        <v>0</v>
      </c>
      <c r="AC20" s="14" cm="1">
        <f t="array" aca="1" ref="AC20" ca="1">IFERROR(SUMPRODUCT((DAY(Z20+ROW(INDIRECT("1:"&amp;AA20-Z20)))&lt;&gt;31)*1),0)</f>
        <v>0</v>
      </c>
      <c r="AD20" s="14">
        <f t="shared" ca="1" si="3"/>
        <v>0</v>
      </c>
      <c r="AE20" s="14"/>
      <c r="AF20" s="14"/>
      <c r="AG20" s="14"/>
      <c r="AH20" s="14"/>
      <c r="AI20" s="14">
        <f t="shared" ca="1" si="4"/>
        <v>0</v>
      </c>
      <c r="AJ20" s="14" cm="1">
        <f t="array" aca="1" ref="AJ20" ca="1">IFERROR(SUMPRODUCT((DAY(AG20+ROW(INDIRECT("1:"&amp;AH20-AG20)))&lt;&gt;31)*1),0)</f>
        <v>0</v>
      </c>
      <c r="AK20" s="14">
        <f t="shared" ca="1" si="5"/>
        <v>0</v>
      </c>
      <c r="AL20" s="14"/>
      <c r="AM20" s="14"/>
      <c r="AN20" s="14"/>
      <c r="AO20" s="14"/>
      <c r="AP20" s="14">
        <f t="shared" ca="1" si="6"/>
        <v>0</v>
      </c>
      <c r="AQ20" s="14" cm="1">
        <f t="array" aca="1" ref="AQ20" ca="1">IFERROR(SUMPRODUCT((DAY(AN20+ROW(INDIRECT("1:"&amp;AO20-AN20)))&lt;&gt;31)*1),0)</f>
        <v>0</v>
      </c>
      <c r="AR20" s="14">
        <f t="shared" ca="1" si="7"/>
        <v>0</v>
      </c>
      <c r="AS20" s="14"/>
      <c r="AT20" s="14"/>
      <c r="AU20" s="14"/>
      <c r="AV20" s="14"/>
      <c r="AW20" s="14">
        <f t="shared" ca="1" si="8"/>
        <v>0</v>
      </c>
      <c r="AX20" s="14" cm="1">
        <f t="array" aca="1" ref="AX20" ca="1">IFERROR(SUMPRODUCT((DAY(AU20+ROW(INDIRECT("1:"&amp;AV20-AU20)))&lt;&gt;31)*1),0)</f>
        <v>0</v>
      </c>
      <c r="AY20" s="14">
        <f t="shared" ca="1" si="9"/>
        <v>0</v>
      </c>
      <c r="AZ20" s="14"/>
      <c r="BA20" s="14"/>
      <c r="BB20" s="14"/>
      <c r="BC20" s="14"/>
      <c r="BD20" s="14">
        <f t="shared" ca="1" si="10"/>
        <v>0</v>
      </c>
      <c r="BE20" s="14" cm="1">
        <f t="array" aca="1" ref="BE20" ca="1">IFERROR(SUMPRODUCT((DAY(BB20+ROW(INDIRECT("1:"&amp;BC20-BB20)))&lt;&gt;31)*1),0)</f>
        <v>0</v>
      </c>
      <c r="BF20" s="14">
        <f t="shared" ca="1" si="11"/>
        <v>0</v>
      </c>
      <c r="BG20" s="14"/>
      <c r="BH20" s="14"/>
      <c r="BI20" s="14">
        <f t="shared" ca="1" si="19"/>
        <v>7</v>
      </c>
      <c r="BJ20" s="14">
        <f t="shared" ca="1" si="19"/>
        <v>224</v>
      </c>
      <c r="BK20" s="14">
        <f t="shared" ca="1" si="19"/>
        <v>14</v>
      </c>
      <c r="BL20" s="15">
        <v>44386</v>
      </c>
      <c r="BM20" s="14" t="s">
        <v>193</v>
      </c>
      <c r="BN20" s="14"/>
      <c r="BO20" s="14"/>
      <c r="BP20" s="19">
        <v>44162</v>
      </c>
      <c r="BQ20" s="14">
        <f t="shared" ca="1" si="13"/>
        <v>59</v>
      </c>
      <c r="BR20" s="14"/>
      <c r="BS20" s="14"/>
      <c r="BT20" s="14"/>
      <c r="BU20" s="14"/>
      <c r="BV20" s="14">
        <f t="shared" ca="1" si="14"/>
        <v>0</v>
      </c>
      <c r="BW20" s="14"/>
      <c r="BX20" s="14"/>
      <c r="BY20" s="14"/>
      <c r="BZ20" s="14">
        <f t="shared" ca="1" si="15"/>
        <v>0</v>
      </c>
      <c r="CA20" s="14"/>
      <c r="CB20" s="14"/>
      <c r="CC20" s="14"/>
      <c r="CD20" s="14">
        <f t="shared" ca="1" si="16"/>
        <v>0</v>
      </c>
      <c r="CE20" s="14"/>
      <c r="CF20" s="14"/>
      <c r="CG20" s="14"/>
      <c r="CH20" s="14">
        <f t="shared" ca="1" si="17"/>
        <v>0</v>
      </c>
      <c r="CI20" s="14"/>
      <c r="CJ20" s="14"/>
      <c r="CK20" s="14"/>
      <c r="CL20" s="14">
        <f t="shared" ca="1" si="18"/>
        <v>0</v>
      </c>
      <c r="CM20" s="14"/>
      <c r="CN20" s="11" t="s">
        <v>279</v>
      </c>
      <c r="CO20" s="16">
        <f t="shared" ca="1" si="20"/>
        <v>0.58333333333333337</v>
      </c>
      <c r="CP20" s="17" t="str">
        <f t="shared" ca="1" si="21"/>
        <v>0 Años 7 meses</v>
      </c>
    </row>
    <row r="21" spans="1:94" ht="10.8" customHeight="1" x14ac:dyDescent="0.3">
      <c r="A21" s="10">
        <v>27</v>
      </c>
      <c r="B21" s="11" t="s">
        <v>204</v>
      </c>
      <c r="C21" s="11" t="s">
        <v>148</v>
      </c>
      <c r="D21" s="11" t="s">
        <v>130</v>
      </c>
      <c r="E21" s="11" t="s">
        <v>149</v>
      </c>
      <c r="F21" s="11" t="s">
        <v>259</v>
      </c>
      <c r="G21" s="11" t="s">
        <v>151</v>
      </c>
      <c r="H21" s="11" t="s">
        <v>83</v>
      </c>
      <c r="I21" s="11">
        <v>20</v>
      </c>
      <c r="J21" s="10">
        <v>94521544</v>
      </c>
      <c r="K21" s="12" t="s">
        <v>280</v>
      </c>
      <c r="L21" s="12" t="s">
        <v>85</v>
      </c>
      <c r="M21" s="12" t="s">
        <v>86</v>
      </c>
      <c r="N21" s="14" t="s">
        <v>281</v>
      </c>
      <c r="O21" s="14">
        <v>3183879496</v>
      </c>
      <c r="P21" s="14" t="s">
        <v>282</v>
      </c>
      <c r="Q21" s="13">
        <v>45383</v>
      </c>
      <c r="R21" s="13">
        <v>45594</v>
      </c>
      <c r="S21" s="14">
        <f t="shared" ca="1" si="0"/>
        <v>6</v>
      </c>
      <c r="T21" s="14" cm="1">
        <f t="array" aca="1" ref="T21" ca="1">IFERROR(SUMPRODUCT((DAY(Q21+ROW(INDIRECT("1:"&amp;R21-Q21)))&lt;&gt;31)*1),0)</f>
        <v>208</v>
      </c>
      <c r="U21" s="14">
        <f t="shared" ca="1" si="1"/>
        <v>28</v>
      </c>
      <c r="V21" s="14" t="s">
        <v>283</v>
      </c>
      <c r="W21" s="14"/>
      <c r="X21" s="14" t="s">
        <v>90</v>
      </c>
      <c r="Y21" s="14" t="s">
        <v>284</v>
      </c>
      <c r="Z21" s="14"/>
      <c r="AA21" s="14"/>
      <c r="AB21" s="14">
        <f t="shared" ca="1" si="2"/>
        <v>0</v>
      </c>
      <c r="AC21" s="14" cm="1">
        <f t="array" aca="1" ref="AC21" ca="1">IFERROR(SUMPRODUCT((DAY(Z21+ROW(INDIRECT("1:"&amp;AA21-Z21)))&lt;&gt;31)*1),0)</f>
        <v>0</v>
      </c>
      <c r="AD21" s="14">
        <f t="shared" ca="1" si="3"/>
        <v>0</v>
      </c>
      <c r="AE21" s="14"/>
      <c r="AF21" s="14"/>
      <c r="AG21" s="14"/>
      <c r="AH21" s="14"/>
      <c r="AI21" s="14">
        <f t="shared" ca="1" si="4"/>
        <v>0</v>
      </c>
      <c r="AJ21" s="14" cm="1">
        <f t="array" aca="1" ref="AJ21" ca="1">IFERROR(SUMPRODUCT((DAY(AG21+ROW(INDIRECT("1:"&amp;AH21-AG21)))&lt;&gt;31)*1),0)</f>
        <v>0</v>
      </c>
      <c r="AK21" s="14">
        <f t="shared" ca="1" si="5"/>
        <v>0</v>
      </c>
      <c r="AL21" s="14"/>
      <c r="AM21" s="14"/>
      <c r="AN21" s="14"/>
      <c r="AO21" s="14"/>
      <c r="AP21" s="14">
        <f t="shared" ca="1" si="6"/>
        <v>0</v>
      </c>
      <c r="AQ21" s="14" cm="1">
        <f t="array" aca="1" ref="AQ21" ca="1">IFERROR(SUMPRODUCT((DAY(AN21+ROW(INDIRECT("1:"&amp;AO21-AN21)))&lt;&gt;31)*1),0)</f>
        <v>0</v>
      </c>
      <c r="AR21" s="14">
        <f t="shared" ca="1" si="7"/>
        <v>0</v>
      </c>
      <c r="AS21" s="14"/>
      <c r="AT21" s="14"/>
      <c r="AU21" s="14"/>
      <c r="AV21" s="14"/>
      <c r="AW21" s="14">
        <f t="shared" ca="1" si="8"/>
        <v>0</v>
      </c>
      <c r="AX21" s="14" cm="1">
        <f t="array" aca="1" ref="AX21" ca="1">IFERROR(SUMPRODUCT((DAY(AU21+ROW(INDIRECT("1:"&amp;AV21-AU21)))&lt;&gt;31)*1),0)</f>
        <v>0</v>
      </c>
      <c r="AY21" s="14">
        <f t="shared" ca="1" si="9"/>
        <v>0</v>
      </c>
      <c r="AZ21" s="14"/>
      <c r="BA21" s="14"/>
      <c r="BB21" s="14"/>
      <c r="BC21" s="14"/>
      <c r="BD21" s="14">
        <f t="shared" ca="1" si="10"/>
        <v>0</v>
      </c>
      <c r="BE21" s="14" cm="1">
        <f t="array" aca="1" ref="BE21" ca="1">IFERROR(SUMPRODUCT((DAY(BB21+ROW(INDIRECT("1:"&amp;BC21-BB21)))&lt;&gt;31)*1),0)</f>
        <v>0</v>
      </c>
      <c r="BF21" s="14">
        <f t="shared" ca="1" si="11"/>
        <v>0</v>
      </c>
      <c r="BG21" s="14"/>
      <c r="BH21" s="14"/>
      <c r="BI21" s="14">
        <f t="shared" ca="1" si="19"/>
        <v>6</v>
      </c>
      <c r="BJ21" s="14">
        <f t="shared" ca="1" si="19"/>
        <v>208</v>
      </c>
      <c r="BK21" s="14">
        <f t="shared" ca="1" si="19"/>
        <v>28</v>
      </c>
      <c r="BL21" s="15">
        <v>42237</v>
      </c>
      <c r="BM21" s="14" t="s">
        <v>285</v>
      </c>
      <c r="BN21" s="14"/>
      <c r="BO21" s="14"/>
      <c r="BP21" s="19">
        <v>41594</v>
      </c>
      <c r="BQ21" s="14">
        <f t="shared" ca="1" si="13"/>
        <v>143</v>
      </c>
      <c r="BR21" s="14"/>
      <c r="BS21" s="14"/>
      <c r="BT21" s="14"/>
      <c r="BU21" s="14"/>
      <c r="BV21" s="14">
        <f t="shared" ca="1" si="14"/>
        <v>0</v>
      </c>
      <c r="BW21" s="14"/>
      <c r="BX21" s="14"/>
      <c r="BY21" s="14"/>
      <c r="BZ21" s="14">
        <f t="shared" ca="1" si="15"/>
        <v>0</v>
      </c>
      <c r="CA21" s="14"/>
      <c r="CB21" s="14"/>
      <c r="CC21" s="14"/>
      <c r="CD21" s="14">
        <f t="shared" ca="1" si="16"/>
        <v>0</v>
      </c>
      <c r="CE21" s="14"/>
      <c r="CF21" s="14"/>
      <c r="CG21" s="14"/>
      <c r="CH21" s="14">
        <f t="shared" ca="1" si="17"/>
        <v>0</v>
      </c>
      <c r="CI21" s="14"/>
      <c r="CJ21" s="14"/>
      <c r="CK21" s="14"/>
      <c r="CL21" s="14">
        <f t="shared" ca="1" si="18"/>
        <v>0</v>
      </c>
      <c r="CM21" s="14"/>
      <c r="CN21" s="11" t="s">
        <v>286</v>
      </c>
      <c r="CO21" s="16">
        <f t="shared" ca="1" si="20"/>
        <v>0.5</v>
      </c>
      <c r="CP21" s="17" t="str">
        <f t="shared" ca="1" si="21"/>
        <v>0 Años 6 meses</v>
      </c>
    </row>
    <row r="22" spans="1:94" ht="10.8" customHeight="1" x14ac:dyDescent="0.3">
      <c r="A22" s="10">
        <v>28</v>
      </c>
      <c r="B22" s="11" t="s">
        <v>147</v>
      </c>
      <c r="C22" s="11" t="s">
        <v>148</v>
      </c>
      <c r="D22" s="11" t="s">
        <v>80</v>
      </c>
      <c r="E22" s="11" t="s">
        <v>149</v>
      </c>
      <c r="F22" s="11" t="s">
        <v>150</v>
      </c>
      <c r="G22" s="11" t="s">
        <v>151</v>
      </c>
      <c r="H22" s="11" t="s">
        <v>152</v>
      </c>
      <c r="I22" s="11">
        <v>20</v>
      </c>
      <c r="J22" s="11">
        <v>1143932243</v>
      </c>
      <c r="K22" s="12" t="s">
        <v>287</v>
      </c>
      <c r="L22" s="12" t="s">
        <v>85</v>
      </c>
      <c r="M22" s="12" t="s">
        <v>103</v>
      </c>
      <c r="N22" s="14" t="s">
        <v>288</v>
      </c>
      <c r="O22" s="14">
        <v>3016108663</v>
      </c>
      <c r="P22" s="14" t="s">
        <v>289</v>
      </c>
      <c r="Q22" s="13">
        <v>45366</v>
      </c>
      <c r="R22" s="13">
        <v>45594</v>
      </c>
      <c r="S22" s="14">
        <f t="shared" ca="1" si="0"/>
        <v>7</v>
      </c>
      <c r="T22" s="14" cm="1">
        <f t="array" aca="1" ref="T22" ca="1">IFERROR(SUMPRODUCT((DAY(Q22+ROW(INDIRECT("1:"&amp;R22-Q22)))&lt;&gt;31)*1),0)</f>
        <v>224</v>
      </c>
      <c r="U22" s="14">
        <f t="shared" ca="1" si="1"/>
        <v>14</v>
      </c>
      <c r="V22" s="14" t="s">
        <v>156</v>
      </c>
      <c r="W22" s="14" t="s">
        <v>157</v>
      </c>
      <c r="X22" s="14" t="s">
        <v>107</v>
      </c>
      <c r="Y22" s="14" t="s">
        <v>290</v>
      </c>
      <c r="Z22" s="13">
        <v>44958</v>
      </c>
      <c r="AA22" s="19">
        <v>45291</v>
      </c>
      <c r="AB22" s="14">
        <f t="shared" ca="1" si="2"/>
        <v>10</v>
      </c>
      <c r="AC22" s="14" cm="1">
        <f t="array" aca="1" ref="AC22" ca="1">IFERROR(SUMPRODUCT((DAY(Z22+ROW(INDIRECT("1:"&amp;AA22-Z22)))&lt;&gt;31)*1),0)</f>
        <v>327</v>
      </c>
      <c r="AD22" s="14">
        <f t="shared" ca="1" si="3"/>
        <v>27</v>
      </c>
      <c r="AE22" s="14" t="s">
        <v>291</v>
      </c>
      <c r="AF22" s="14" t="s">
        <v>292</v>
      </c>
      <c r="AG22" s="14"/>
      <c r="AH22" s="14"/>
      <c r="AI22" s="14">
        <f t="shared" ca="1" si="4"/>
        <v>0</v>
      </c>
      <c r="AJ22" s="14" cm="1">
        <f t="array" aca="1" ref="AJ22" ca="1">IFERROR(SUMPRODUCT((DAY(AG22+ROW(INDIRECT("1:"&amp;AH22-AG22)))&lt;&gt;31)*1),0)</f>
        <v>0</v>
      </c>
      <c r="AK22" s="14">
        <f t="shared" ca="1" si="5"/>
        <v>0</v>
      </c>
      <c r="AL22" s="14"/>
      <c r="AM22" s="14"/>
      <c r="AN22" s="14"/>
      <c r="AO22" s="14"/>
      <c r="AP22" s="14">
        <f t="shared" ca="1" si="6"/>
        <v>0</v>
      </c>
      <c r="AQ22" s="14" cm="1">
        <f t="array" aca="1" ref="AQ22" ca="1">IFERROR(SUMPRODUCT((DAY(AN22+ROW(INDIRECT("1:"&amp;AO22-AN22)))&lt;&gt;31)*1),0)</f>
        <v>0</v>
      </c>
      <c r="AR22" s="14">
        <f t="shared" ca="1" si="7"/>
        <v>0</v>
      </c>
      <c r="AS22" s="14"/>
      <c r="AT22" s="14"/>
      <c r="AU22" s="14"/>
      <c r="AV22" s="14"/>
      <c r="AW22" s="14">
        <f t="shared" ca="1" si="8"/>
        <v>0</v>
      </c>
      <c r="AX22" s="14" cm="1">
        <f t="array" aca="1" ref="AX22" ca="1">IFERROR(SUMPRODUCT((DAY(AU22+ROW(INDIRECT("1:"&amp;AV22-AU22)))&lt;&gt;31)*1),0)</f>
        <v>0</v>
      </c>
      <c r="AY22" s="14">
        <f t="shared" ca="1" si="9"/>
        <v>0</v>
      </c>
      <c r="AZ22" s="14"/>
      <c r="BA22" s="14"/>
      <c r="BB22" s="14"/>
      <c r="BC22" s="14"/>
      <c r="BD22" s="14">
        <f t="shared" ca="1" si="10"/>
        <v>0</v>
      </c>
      <c r="BE22" s="14" cm="1">
        <f t="array" aca="1" ref="BE22" ca="1">IFERROR(SUMPRODUCT((DAY(BB22+ROW(INDIRECT("1:"&amp;BC22-BB22)))&lt;&gt;31)*1),0)</f>
        <v>0</v>
      </c>
      <c r="BF22" s="14">
        <f t="shared" ca="1" si="11"/>
        <v>0</v>
      </c>
      <c r="BG22" s="14"/>
      <c r="BH22" s="14"/>
      <c r="BI22" s="14">
        <f t="shared" ca="1" si="19"/>
        <v>17</v>
      </c>
      <c r="BJ22" s="14">
        <f t="shared" ca="1" si="19"/>
        <v>551</v>
      </c>
      <c r="BK22" s="14">
        <f t="shared" ca="1" si="19"/>
        <v>41</v>
      </c>
      <c r="BL22" s="15"/>
      <c r="BM22" s="14" t="s">
        <v>293</v>
      </c>
      <c r="BN22" s="14" t="s">
        <v>294</v>
      </c>
      <c r="BO22" s="14"/>
      <c r="BP22" s="19">
        <v>45135</v>
      </c>
      <c r="BQ22" s="14">
        <f t="shared" ca="1" si="13"/>
        <v>27</v>
      </c>
      <c r="BR22" s="14"/>
      <c r="BS22" s="14"/>
      <c r="BT22" s="14"/>
      <c r="BU22" s="14"/>
      <c r="BV22" s="14">
        <f t="shared" ca="1" si="14"/>
        <v>0</v>
      </c>
      <c r="BW22" s="14"/>
      <c r="BX22" s="14"/>
      <c r="BY22" s="14"/>
      <c r="BZ22" s="14">
        <f t="shared" ca="1" si="15"/>
        <v>0</v>
      </c>
      <c r="CA22" s="14"/>
      <c r="CB22" s="14"/>
      <c r="CC22" s="14"/>
      <c r="CD22" s="14">
        <f t="shared" ca="1" si="16"/>
        <v>0</v>
      </c>
      <c r="CE22" s="14"/>
      <c r="CF22" s="14"/>
      <c r="CG22" s="14"/>
      <c r="CH22" s="14">
        <f t="shared" ca="1" si="17"/>
        <v>0</v>
      </c>
      <c r="CI22" s="14"/>
      <c r="CJ22" s="14"/>
      <c r="CK22" s="14"/>
      <c r="CL22" s="14">
        <f t="shared" ca="1" si="18"/>
        <v>0</v>
      </c>
      <c r="CM22" s="14"/>
      <c r="CN22" s="10"/>
      <c r="CO22" s="16">
        <f t="shared" ca="1" si="20"/>
        <v>1.4166666666666667</v>
      </c>
      <c r="CP22" s="17" t="str">
        <f t="shared" ca="1" si="21"/>
        <v>1 Años 5 meses</v>
      </c>
    </row>
    <row r="23" spans="1:94" ht="10.8" customHeight="1" x14ac:dyDescent="0.3">
      <c r="A23" s="10">
        <v>30</v>
      </c>
      <c r="B23" s="11" t="s">
        <v>137</v>
      </c>
      <c r="C23" s="11" t="s">
        <v>79</v>
      </c>
      <c r="D23" s="11" t="s">
        <v>80</v>
      </c>
      <c r="E23" s="11" t="s">
        <v>81</v>
      </c>
      <c r="F23" s="11" t="s">
        <v>138</v>
      </c>
      <c r="G23" s="11" t="s">
        <v>125</v>
      </c>
      <c r="H23" s="11" t="s">
        <v>139</v>
      </c>
      <c r="I23" s="11">
        <v>20</v>
      </c>
      <c r="J23" s="11">
        <v>38601028</v>
      </c>
      <c r="K23" s="12" t="s">
        <v>295</v>
      </c>
      <c r="L23" s="12" t="s">
        <v>102</v>
      </c>
      <c r="M23" s="12" t="s">
        <v>103</v>
      </c>
      <c r="N23" s="14" t="s">
        <v>296</v>
      </c>
      <c r="O23" s="14">
        <v>3164526486</v>
      </c>
      <c r="P23" s="14" t="s">
        <v>297</v>
      </c>
      <c r="Q23" s="23">
        <v>45366</v>
      </c>
      <c r="R23" s="23">
        <v>45594</v>
      </c>
      <c r="S23" s="14">
        <f t="shared" ca="1" si="0"/>
        <v>7</v>
      </c>
      <c r="T23" s="14" cm="1">
        <f t="array" aca="1" ref="T23" ca="1">IFERROR(SUMPRODUCT((DAY(Q23+ROW(INDIRECT("1:"&amp;R23-Q23)))&lt;&gt;31)*1),0)</f>
        <v>224</v>
      </c>
      <c r="U23" s="14">
        <f t="shared" ca="1" si="1"/>
        <v>14</v>
      </c>
      <c r="V23" s="14" t="s">
        <v>89</v>
      </c>
      <c r="W23" s="14" t="s">
        <v>80</v>
      </c>
      <c r="X23" s="14" t="s">
        <v>107</v>
      </c>
      <c r="Y23" s="14" t="s">
        <v>298</v>
      </c>
      <c r="Z23" s="23">
        <v>44958</v>
      </c>
      <c r="AA23" s="24">
        <v>45291</v>
      </c>
      <c r="AB23" s="14">
        <f t="shared" ca="1" si="2"/>
        <v>10</v>
      </c>
      <c r="AC23" s="14" cm="1">
        <f t="array" aca="1" ref="AC23" ca="1">IFERROR(SUMPRODUCT((DAY(Z23+ROW(INDIRECT("1:"&amp;AA23-Z23)))&lt;&gt;31)*1),0)</f>
        <v>327</v>
      </c>
      <c r="AD23" s="14">
        <f t="shared" ca="1" si="3"/>
        <v>27</v>
      </c>
      <c r="AE23" s="14" t="s">
        <v>299</v>
      </c>
      <c r="AF23" s="14" t="s">
        <v>300</v>
      </c>
      <c r="AG23" s="23">
        <v>44682</v>
      </c>
      <c r="AH23" s="24">
        <v>44926</v>
      </c>
      <c r="AI23" s="14">
        <f t="shared" ca="1" si="4"/>
        <v>7</v>
      </c>
      <c r="AJ23" s="14" cm="1">
        <f t="array" aca="1" ref="AJ23" ca="1">IFERROR(SUMPRODUCT((DAY(AG23+ROW(INDIRECT("1:"&amp;AH23-AG23)))&lt;&gt;31)*1),0)</f>
        <v>239</v>
      </c>
      <c r="AK23" s="14">
        <f t="shared" ca="1" si="5"/>
        <v>29</v>
      </c>
      <c r="AL23" s="14" t="s">
        <v>299</v>
      </c>
      <c r="AM23" s="21" t="s">
        <v>300</v>
      </c>
      <c r="AN23" s="23">
        <v>44287</v>
      </c>
      <c r="AO23" s="24">
        <v>44561</v>
      </c>
      <c r="AP23" s="14">
        <f t="shared" ca="1" si="6"/>
        <v>8</v>
      </c>
      <c r="AQ23" s="14" cm="1">
        <f t="array" aca="1" ref="AQ23" ca="1">IFERROR(SUMPRODUCT((DAY(AN23+ROW(INDIRECT("1:"&amp;AO23-AN23)))&lt;&gt;31)*1),0)</f>
        <v>269</v>
      </c>
      <c r="AR23" s="14">
        <f t="shared" ca="1" si="7"/>
        <v>29</v>
      </c>
      <c r="AS23" s="14" t="s">
        <v>301</v>
      </c>
      <c r="AT23" s="14" t="s">
        <v>300</v>
      </c>
      <c r="AU23" s="14"/>
      <c r="AV23" s="14"/>
      <c r="AW23" s="14">
        <f t="shared" ca="1" si="8"/>
        <v>0</v>
      </c>
      <c r="AX23" s="14" cm="1">
        <f t="array" aca="1" ref="AX23" ca="1">IFERROR(SUMPRODUCT((DAY(AU23+ROW(INDIRECT("1:"&amp;AV23-AU23)))&lt;&gt;31)*1),0)</f>
        <v>0</v>
      </c>
      <c r="AY23" s="14">
        <f t="shared" ca="1" si="9"/>
        <v>0</v>
      </c>
      <c r="AZ23" s="14"/>
      <c r="BA23" s="14"/>
      <c r="BB23" s="14"/>
      <c r="BC23" s="14"/>
      <c r="BD23" s="14">
        <f t="shared" ca="1" si="10"/>
        <v>0</v>
      </c>
      <c r="BE23" s="14" cm="1">
        <f t="array" aca="1" ref="BE23" ca="1">IFERROR(SUMPRODUCT((DAY(BB23+ROW(INDIRECT("1:"&amp;BC23-BB23)))&lt;&gt;31)*1),0)</f>
        <v>0</v>
      </c>
      <c r="BF23" s="14">
        <f t="shared" ca="1" si="11"/>
        <v>0</v>
      </c>
      <c r="BG23" s="14"/>
      <c r="BH23" s="14"/>
      <c r="BI23" s="14">
        <f t="shared" ca="1" si="19"/>
        <v>32</v>
      </c>
      <c r="BJ23" s="14">
        <f t="shared" ca="1" si="19"/>
        <v>1059</v>
      </c>
      <c r="BK23" s="14">
        <f t="shared" ca="1" si="19"/>
        <v>99</v>
      </c>
      <c r="BL23" s="23">
        <v>44026</v>
      </c>
      <c r="BM23" s="14" t="s">
        <v>299</v>
      </c>
      <c r="BN23" s="14" t="s">
        <v>302</v>
      </c>
      <c r="BO23" s="14">
        <v>213936</v>
      </c>
      <c r="BP23" s="23">
        <v>43957</v>
      </c>
      <c r="BQ23" s="14">
        <f t="shared" ca="1" si="13"/>
        <v>65</v>
      </c>
      <c r="BR23" s="14" t="s">
        <v>303</v>
      </c>
      <c r="BS23" s="14" t="s">
        <v>304</v>
      </c>
      <c r="BT23" s="14" t="s">
        <v>305</v>
      </c>
      <c r="BU23" s="23">
        <v>38689</v>
      </c>
      <c r="BV23" s="14">
        <f t="shared" ca="1" si="14"/>
        <v>238</v>
      </c>
      <c r="BW23" s="14"/>
      <c r="BX23" s="14"/>
      <c r="BY23" s="14"/>
      <c r="BZ23" s="14">
        <f t="shared" ca="1" si="15"/>
        <v>0</v>
      </c>
      <c r="CA23" s="14"/>
      <c r="CB23" s="14"/>
      <c r="CC23" s="14"/>
      <c r="CD23" s="14">
        <f t="shared" ca="1" si="16"/>
        <v>0</v>
      </c>
      <c r="CE23" s="14"/>
      <c r="CF23" s="14"/>
      <c r="CG23" s="14"/>
      <c r="CH23" s="14">
        <f t="shared" ca="1" si="17"/>
        <v>0</v>
      </c>
      <c r="CI23" s="14"/>
      <c r="CJ23" s="14"/>
      <c r="CK23" s="14"/>
      <c r="CL23" s="14">
        <f t="shared" ca="1" si="18"/>
        <v>0</v>
      </c>
      <c r="CM23" s="14"/>
      <c r="CN23" s="10"/>
      <c r="CO23" s="16">
        <f t="shared" ca="1" si="20"/>
        <v>2.6666666666666665</v>
      </c>
      <c r="CP23" s="17" t="str">
        <f t="shared" ca="1" si="21"/>
        <v>2 Años 8 meses</v>
      </c>
    </row>
    <row r="24" spans="1:94" ht="10.8" customHeight="1" x14ac:dyDescent="0.3">
      <c r="A24" s="10">
        <v>31</v>
      </c>
      <c r="B24" s="11" t="s">
        <v>78</v>
      </c>
      <c r="C24" s="11" t="s">
        <v>79</v>
      </c>
      <c r="D24" s="11" t="s">
        <v>80</v>
      </c>
      <c r="E24" s="11" t="s">
        <v>81</v>
      </c>
      <c r="F24" s="11" t="s">
        <v>82</v>
      </c>
      <c r="G24" s="11" t="s">
        <v>80</v>
      </c>
      <c r="H24" s="11" t="s">
        <v>83</v>
      </c>
      <c r="I24" s="11">
        <v>3</v>
      </c>
      <c r="J24" s="10">
        <v>13071166</v>
      </c>
      <c r="K24" s="12" t="s">
        <v>306</v>
      </c>
      <c r="L24" s="12" t="s">
        <v>85</v>
      </c>
      <c r="M24" s="12"/>
      <c r="N24" s="14" t="s">
        <v>307</v>
      </c>
      <c r="O24" s="14">
        <v>3146042561</v>
      </c>
      <c r="P24" s="14" t="s">
        <v>308</v>
      </c>
      <c r="Q24" s="23">
        <v>45352</v>
      </c>
      <c r="R24" s="23">
        <v>45594</v>
      </c>
      <c r="S24" s="14">
        <f t="shared" ca="1" si="0"/>
        <v>7</v>
      </c>
      <c r="T24" s="14" cm="1">
        <f t="array" aca="1" ref="T24" ca="1">IFERROR(SUMPRODUCT((DAY(Q24+ROW(INDIRECT("1:"&amp;R24-Q24)))&lt;&gt;31)*1),0)</f>
        <v>238</v>
      </c>
      <c r="U24" s="14">
        <f t="shared" ca="1" si="1"/>
        <v>28</v>
      </c>
      <c r="V24" s="14" t="s">
        <v>89</v>
      </c>
      <c r="W24" s="14"/>
      <c r="X24" s="14"/>
      <c r="Y24" s="14" t="s">
        <v>309</v>
      </c>
      <c r="Z24" s="23">
        <v>45054</v>
      </c>
      <c r="AA24" s="24">
        <v>45260</v>
      </c>
      <c r="AB24" s="14">
        <f t="shared" ca="1" si="2"/>
        <v>6</v>
      </c>
      <c r="AC24" s="14" cm="1">
        <f t="array" aca="1" ref="AC24" ca="1">IFERROR(SUMPRODUCT((DAY(Z24+ROW(INDIRECT("1:"&amp;AA24-Z24)))&lt;&gt;31)*1),0)</f>
        <v>202</v>
      </c>
      <c r="AD24" s="14">
        <f t="shared" ca="1" si="3"/>
        <v>22</v>
      </c>
      <c r="AE24" s="14" t="s">
        <v>310</v>
      </c>
      <c r="AF24" s="14" t="s">
        <v>309</v>
      </c>
      <c r="AG24" s="23">
        <v>44682</v>
      </c>
      <c r="AH24" s="24">
        <v>44926</v>
      </c>
      <c r="AI24" s="14">
        <f t="shared" ca="1" si="4"/>
        <v>7</v>
      </c>
      <c r="AJ24" s="14" cm="1">
        <f t="array" aca="1" ref="AJ24" ca="1">IFERROR(SUMPRODUCT((DAY(AG24+ROW(INDIRECT("1:"&amp;AH24-AG24)))&lt;&gt;31)*1),0)</f>
        <v>239</v>
      </c>
      <c r="AK24" s="14">
        <f t="shared" ca="1" si="5"/>
        <v>29</v>
      </c>
      <c r="AL24" s="14" t="s">
        <v>311</v>
      </c>
      <c r="AM24" s="14" t="s">
        <v>312</v>
      </c>
      <c r="AN24" s="23">
        <v>44682</v>
      </c>
      <c r="AO24" s="24">
        <v>44926</v>
      </c>
      <c r="AP24" s="14">
        <f t="shared" ca="1" si="6"/>
        <v>7</v>
      </c>
      <c r="AQ24" s="14" cm="1">
        <f t="array" aca="1" ref="AQ24" ca="1">IFERROR(SUMPRODUCT((DAY(AN24+ROW(INDIRECT("1:"&amp;AO24-AN24)))&lt;&gt;31)*1),0)</f>
        <v>239</v>
      </c>
      <c r="AR24" s="14">
        <f t="shared" ca="1" si="7"/>
        <v>29</v>
      </c>
      <c r="AS24" s="14" t="s">
        <v>311</v>
      </c>
      <c r="AT24" s="14" t="s">
        <v>312</v>
      </c>
      <c r="AU24" s="23">
        <v>43126</v>
      </c>
      <c r="AV24" s="23">
        <v>43280</v>
      </c>
      <c r="AW24" s="14">
        <f t="shared" ca="1" si="8"/>
        <v>5</v>
      </c>
      <c r="AX24" s="14" cm="1">
        <f t="array" aca="1" ref="AX24" ca="1">IFERROR(SUMPRODUCT((DAY(AU24+ROW(INDIRECT("1:"&amp;AV24-AU24)))&lt;&gt;31)*1),0)</f>
        <v>151</v>
      </c>
      <c r="AY24" s="14">
        <f t="shared" ca="1" si="9"/>
        <v>1</v>
      </c>
      <c r="AZ24" s="14"/>
      <c r="BA24" s="14" t="s">
        <v>313</v>
      </c>
      <c r="BB24" s="23">
        <v>43305</v>
      </c>
      <c r="BC24" s="23">
        <v>43371</v>
      </c>
      <c r="BD24" s="14">
        <f t="shared" ca="1" si="10"/>
        <v>2</v>
      </c>
      <c r="BE24" s="14" cm="1">
        <f t="array" aca="1" ref="BE24" ca="1">IFERROR(SUMPRODUCT((DAY(BB24+ROW(INDIRECT("1:"&amp;BC24-BB24)))&lt;&gt;31)*1),0)</f>
        <v>64</v>
      </c>
      <c r="BF24" s="14">
        <f t="shared" ca="1" si="11"/>
        <v>4</v>
      </c>
      <c r="BG24" s="14"/>
      <c r="BH24" s="14" t="s">
        <v>313</v>
      </c>
      <c r="BI24" s="14">
        <f t="shared" ca="1" si="19"/>
        <v>34</v>
      </c>
      <c r="BJ24" s="14">
        <f t="shared" ca="1" si="19"/>
        <v>1133</v>
      </c>
      <c r="BK24" s="14">
        <f t="shared" ca="1" si="19"/>
        <v>113</v>
      </c>
      <c r="BL24" s="23">
        <v>40688</v>
      </c>
      <c r="BM24" s="14" t="s">
        <v>310</v>
      </c>
      <c r="BN24" s="14"/>
      <c r="BO24" s="14"/>
      <c r="BP24" s="23">
        <v>40620</v>
      </c>
      <c r="BQ24" s="14">
        <f t="shared" ca="1" si="13"/>
        <v>175</v>
      </c>
      <c r="BR24" s="14"/>
      <c r="BS24" s="14"/>
      <c r="BT24" s="14"/>
      <c r="BU24" s="14"/>
      <c r="BV24" s="14">
        <f t="shared" ca="1" si="14"/>
        <v>0</v>
      </c>
      <c r="BW24" s="14" t="s">
        <v>314</v>
      </c>
      <c r="BX24" s="14"/>
      <c r="BY24" s="24">
        <v>41233</v>
      </c>
      <c r="BZ24" s="14">
        <f t="shared" ca="1" si="15"/>
        <v>155</v>
      </c>
      <c r="CA24" s="14"/>
      <c r="CB24" s="14"/>
      <c r="CC24" s="14"/>
      <c r="CD24" s="14">
        <f t="shared" ca="1" si="16"/>
        <v>0</v>
      </c>
      <c r="CE24" s="14"/>
      <c r="CF24" s="14"/>
      <c r="CG24" s="14"/>
      <c r="CH24" s="14">
        <f t="shared" ca="1" si="17"/>
        <v>0</v>
      </c>
      <c r="CI24" s="14"/>
      <c r="CJ24" s="14"/>
      <c r="CK24" s="14"/>
      <c r="CL24" s="14">
        <f t="shared" ca="1" si="18"/>
        <v>0</v>
      </c>
      <c r="CM24" s="14"/>
      <c r="CN24" s="11" t="s">
        <v>315</v>
      </c>
      <c r="CO24" s="16">
        <f t="shared" ca="1" si="20"/>
        <v>2.8333333333333335</v>
      </c>
      <c r="CP24" s="17" t="str">
        <f t="shared" ca="1" si="21"/>
        <v>2 Años 10 meses</v>
      </c>
    </row>
    <row r="25" spans="1:94" ht="10.8" customHeight="1" x14ac:dyDescent="0.3">
      <c r="A25" s="10">
        <v>33</v>
      </c>
      <c r="B25" s="11" t="s">
        <v>147</v>
      </c>
      <c r="C25" s="11" t="s">
        <v>148</v>
      </c>
      <c r="D25" s="11" t="s">
        <v>80</v>
      </c>
      <c r="E25" s="11" t="s">
        <v>149</v>
      </c>
      <c r="F25" s="11" t="s">
        <v>150</v>
      </c>
      <c r="G25" s="11" t="s">
        <v>151</v>
      </c>
      <c r="H25" s="11" t="s">
        <v>152</v>
      </c>
      <c r="I25" s="11">
        <v>20</v>
      </c>
      <c r="J25" s="11">
        <v>1006178930</v>
      </c>
      <c r="K25" s="12" t="s">
        <v>316</v>
      </c>
      <c r="L25" s="12" t="s">
        <v>85</v>
      </c>
      <c r="M25" s="12" t="s">
        <v>103</v>
      </c>
      <c r="N25" s="14" t="s">
        <v>317</v>
      </c>
      <c r="O25" s="14">
        <v>3203057920</v>
      </c>
      <c r="P25" s="14" t="s">
        <v>318</v>
      </c>
      <c r="Q25" s="23">
        <v>45366</v>
      </c>
      <c r="R25" s="23">
        <v>45576</v>
      </c>
      <c r="S25" s="14">
        <f t="shared" ca="1" si="0"/>
        <v>6</v>
      </c>
      <c r="T25" s="14" cm="1">
        <f t="array" aca="1" ref="T25" ca="1">IFERROR(SUMPRODUCT((DAY(Q25+ROW(INDIRECT("1:"&amp;R25-Q25)))&lt;&gt;31)*1),0)</f>
        <v>206</v>
      </c>
      <c r="U25" s="14">
        <f t="shared" ca="1" si="1"/>
        <v>26</v>
      </c>
      <c r="V25" s="25" t="s">
        <v>283</v>
      </c>
      <c r="W25" s="14" t="s">
        <v>157</v>
      </c>
      <c r="X25" s="14" t="s">
        <v>107</v>
      </c>
      <c r="Y25" s="14" t="s">
        <v>319</v>
      </c>
      <c r="Z25" s="24">
        <v>44925</v>
      </c>
      <c r="AA25" s="24">
        <v>45291</v>
      </c>
      <c r="AB25" s="14">
        <f t="shared" ca="1" si="2"/>
        <v>11</v>
      </c>
      <c r="AC25" s="14" cm="1">
        <f t="array" aca="1" ref="AC25" ca="1">IFERROR(SUMPRODUCT((DAY(Z25+ROW(INDIRECT("1:"&amp;AA25-Z25)))&lt;&gt;31)*1),0)</f>
        <v>358</v>
      </c>
      <c r="AD25" s="14">
        <f t="shared" ca="1" si="3"/>
        <v>28</v>
      </c>
      <c r="AE25" s="14" t="s">
        <v>320</v>
      </c>
      <c r="AF25" s="14" t="s">
        <v>321</v>
      </c>
      <c r="AG25" s="23">
        <v>44682</v>
      </c>
      <c r="AH25" s="24">
        <v>44926</v>
      </c>
      <c r="AI25" s="14">
        <f t="shared" ca="1" si="4"/>
        <v>7</v>
      </c>
      <c r="AJ25" s="14" cm="1">
        <f t="array" aca="1" ref="AJ25" ca="1">IFERROR(SUMPRODUCT((DAY(AG25+ROW(INDIRECT("1:"&amp;AH25-AG25)))&lt;&gt;31)*1),0)</f>
        <v>239</v>
      </c>
      <c r="AK25" s="14">
        <f t="shared" ca="1" si="5"/>
        <v>29</v>
      </c>
      <c r="AL25" s="14" t="s">
        <v>320</v>
      </c>
      <c r="AM25" s="14" t="s">
        <v>322</v>
      </c>
      <c r="AN25" s="23">
        <v>44453</v>
      </c>
      <c r="AO25" s="24">
        <v>44530</v>
      </c>
      <c r="AP25" s="14">
        <f t="shared" ca="1" si="6"/>
        <v>2</v>
      </c>
      <c r="AQ25" s="14" cm="1">
        <f t="array" aca="1" ref="AQ25" ca="1">IFERROR(SUMPRODUCT((DAY(AN25+ROW(INDIRECT("1:"&amp;AO25-AN25)))&lt;&gt;31)*1),0)</f>
        <v>76</v>
      </c>
      <c r="AR25" s="14">
        <f t="shared" ca="1" si="7"/>
        <v>16</v>
      </c>
      <c r="AS25" s="14" t="s">
        <v>323</v>
      </c>
      <c r="AT25" s="14" t="s">
        <v>324</v>
      </c>
      <c r="AU25" s="24">
        <v>44522</v>
      </c>
      <c r="AV25" s="24">
        <v>44561</v>
      </c>
      <c r="AW25" s="14">
        <f t="shared" ca="1" si="8"/>
        <v>1</v>
      </c>
      <c r="AX25" s="14" cm="1">
        <f t="array" aca="1" ref="AX25" ca="1">IFERROR(SUMPRODUCT((DAY(AU25+ROW(INDIRECT("1:"&amp;AV25-AU25)))&lt;&gt;31)*1),0)</f>
        <v>38</v>
      </c>
      <c r="AY25" s="14">
        <f t="shared" ca="1" si="9"/>
        <v>8</v>
      </c>
      <c r="AZ25" s="14" t="s">
        <v>325</v>
      </c>
      <c r="BA25" s="14" t="s">
        <v>324</v>
      </c>
      <c r="BB25" s="14"/>
      <c r="BC25" s="14"/>
      <c r="BD25" s="14">
        <f t="shared" ca="1" si="10"/>
        <v>0</v>
      </c>
      <c r="BE25" s="14" cm="1">
        <f t="array" aca="1" ref="BE25" ca="1">IFERROR(SUMPRODUCT((DAY(BB25+ROW(INDIRECT("1:"&amp;BC25-BB25)))&lt;&gt;31)*1),0)</f>
        <v>0</v>
      </c>
      <c r="BF25" s="14">
        <f t="shared" ca="1" si="11"/>
        <v>0</v>
      </c>
      <c r="BG25" s="14"/>
      <c r="BH25" s="14"/>
      <c r="BI25" s="14">
        <f t="shared" ca="1" si="19"/>
        <v>27</v>
      </c>
      <c r="BJ25" s="14">
        <f t="shared" ca="1" si="19"/>
        <v>917</v>
      </c>
      <c r="BK25" s="14">
        <f t="shared" ca="1" si="19"/>
        <v>107</v>
      </c>
      <c r="BL25" s="14" t="s">
        <v>326</v>
      </c>
      <c r="BM25" s="14" t="s">
        <v>263</v>
      </c>
      <c r="BN25" s="14" t="s">
        <v>327</v>
      </c>
      <c r="BO25" s="14"/>
      <c r="BP25" s="26">
        <v>44762</v>
      </c>
      <c r="BQ25" s="14">
        <f t="shared" ca="1" si="13"/>
        <v>39</v>
      </c>
      <c r="BR25" s="14"/>
      <c r="BS25" s="14"/>
      <c r="BT25" s="14"/>
      <c r="BU25" s="14"/>
      <c r="BV25" s="14">
        <f t="shared" ca="1" si="14"/>
        <v>0</v>
      </c>
      <c r="BW25" s="14"/>
      <c r="BX25" s="14"/>
      <c r="BY25" s="14"/>
      <c r="BZ25" s="14">
        <f t="shared" ca="1" si="15"/>
        <v>0</v>
      </c>
      <c r="CA25" s="14"/>
      <c r="CB25" s="14"/>
      <c r="CC25" s="14"/>
      <c r="CD25" s="14">
        <f t="shared" ca="1" si="16"/>
        <v>0</v>
      </c>
      <c r="CE25" s="14"/>
      <c r="CF25" s="14"/>
      <c r="CG25" s="14"/>
      <c r="CH25" s="14">
        <f t="shared" ca="1" si="17"/>
        <v>0</v>
      </c>
      <c r="CI25" s="14"/>
      <c r="CJ25" s="14"/>
      <c r="CK25" s="14"/>
      <c r="CL25" s="14">
        <f t="shared" ca="1" si="18"/>
        <v>0</v>
      </c>
      <c r="CM25" s="14"/>
      <c r="CN25" s="11" t="s">
        <v>315</v>
      </c>
      <c r="CO25" s="16">
        <f t="shared" ca="1" si="20"/>
        <v>2.25</v>
      </c>
      <c r="CP25" s="17" t="str">
        <f t="shared" ca="1" si="21"/>
        <v>2 Años 3 meses</v>
      </c>
    </row>
    <row r="26" spans="1:94" ht="10.8" customHeight="1" x14ac:dyDescent="0.3">
      <c r="A26" s="10">
        <v>34</v>
      </c>
      <c r="B26" s="11" t="s">
        <v>137</v>
      </c>
      <c r="C26" s="11" t="s">
        <v>79</v>
      </c>
      <c r="D26" s="11" t="s">
        <v>80</v>
      </c>
      <c r="E26" s="11" t="s">
        <v>81</v>
      </c>
      <c r="F26" s="11" t="s">
        <v>138</v>
      </c>
      <c r="G26" s="11" t="s">
        <v>125</v>
      </c>
      <c r="H26" s="11" t="s">
        <v>139</v>
      </c>
      <c r="I26" s="11">
        <v>20</v>
      </c>
      <c r="J26" s="11">
        <v>67032634</v>
      </c>
      <c r="K26" s="12" t="s">
        <v>328</v>
      </c>
      <c r="L26" s="12" t="s">
        <v>102</v>
      </c>
      <c r="M26" s="12" t="s">
        <v>103</v>
      </c>
      <c r="N26" s="14" t="s">
        <v>329</v>
      </c>
      <c r="O26" s="14">
        <v>3116079072</v>
      </c>
      <c r="P26" s="14" t="s">
        <v>330</v>
      </c>
      <c r="Q26" s="23">
        <v>45366</v>
      </c>
      <c r="R26" s="23">
        <v>45594</v>
      </c>
      <c r="S26" s="14">
        <f t="shared" ca="1" si="0"/>
        <v>7</v>
      </c>
      <c r="T26" s="14" cm="1">
        <f t="array" aca="1" ref="T26" ca="1">IFERROR(SUMPRODUCT((DAY(Q26+ROW(INDIRECT("1:"&amp;R26-Q26)))&lt;&gt;31)*1),0)</f>
        <v>224</v>
      </c>
      <c r="U26" s="14">
        <f t="shared" ca="1" si="1"/>
        <v>14</v>
      </c>
      <c r="V26" s="14" t="s">
        <v>89</v>
      </c>
      <c r="W26" s="14" t="s">
        <v>80</v>
      </c>
      <c r="X26" s="14" t="s">
        <v>107</v>
      </c>
      <c r="Y26" s="14" t="s">
        <v>331</v>
      </c>
      <c r="Z26" s="23">
        <v>44958</v>
      </c>
      <c r="AA26" s="24">
        <v>45291</v>
      </c>
      <c r="AB26" s="14">
        <f t="shared" ca="1" si="2"/>
        <v>10</v>
      </c>
      <c r="AC26" s="14" cm="1">
        <f t="array" aca="1" ref="AC26" ca="1">IFERROR(SUMPRODUCT((DAY(Z26+ROW(INDIRECT("1:"&amp;AA26-Z26)))&lt;&gt;31)*1),0)</f>
        <v>327</v>
      </c>
      <c r="AD26" s="14">
        <f t="shared" ca="1" si="3"/>
        <v>27</v>
      </c>
      <c r="AE26" s="14" t="s">
        <v>299</v>
      </c>
      <c r="AF26" s="14" t="s">
        <v>332</v>
      </c>
      <c r="AG26" s="23">
        <v>43297</v>
      </c>
      <c r="AH26" s="24">
        <v>43420</v>
      </c>
      <c r="AI26" s="14">
        <f t="shared" ca="1" si="4"/>
        <v>4</v>
      </c>
      <c r="AJ26" s="14" cm="1">
        <f t="array" aca="1" ref="AJ26" ca="1">IFERROR(SUMPRODUCT((DAY(AG26+ROW(INDIRECT("1:"&amp;AH26-AG26)))&lt;&gt;31)*1),0)</f>
        <v>120</v>
      </c>
      <c r="AK26" s="14">
        <f t="shared" ca="1" si="5"/>
        <v>0</v>
      </c>
      <c r="AL26" s="14"/>
      <c r="AM26" s="14" t="s">
        <v>333</v>
      </c>
      <c r="AN26" s="14"/>
      <c r="AO26" s="14"/>
      <c r="AP26" s="14">
        <f t="shared" ca="1" si="6"/>
        <v>0</v>
      </c>
      <c r="AQ26" s="14" cm="1">
        <f t="array" aca="1" ref="AQ26" ca="1">IFERROR(SUMPRODUCT((DAY(AN26+ROW(INDIRECT("1:"&amp;AO26-AN26)))&lt;&gt;31)*1),0)</f>
        <v>0</v>
      </c>
      <c r="AR26" s="14">
        <f t="shared" ca="1" si="7"/>
        <v>0</v>
      </c>
      <c r="AS26" s="14"/>
      <c r="AT26" s="14"/>
      <c r="AU26" s="14"/>
      <c r="AV26" s="14"/>
      <c r="AW26" s="14">
        <f t="shared" ca="1" si="8"/>
        <v>0</v>
      </c>
      <c r="AX26" s="14" cm="1">
        <f t="array" aca="1" ref="AX26" ca="1">IFERROR(SUMPRODUCT((DAY(AU26+ROW(INDIRECT("1:"&amp;AV26-AU26)))&lt;&gt;31)*1),0)</f>
        <v>0</v>
      </c>
      <c r="AY26" s="14">
        <f t="shared" ca="1" si="9"/>
        <v>0</v>
      </c>
      <c r="AZ26" s="14"/>
      <c r="BA26" s="14"/>
      <c r="BB26" s="14"/>
      <c r="BC26" s="14"/>
      <c r="BD26" s="14">
        <f t="shared" ca="1" si="10"/>
        <v>0</v>
      </c>
      <c r="BE26" s="14" cm="1">
        <f t="array" aca="1" ref="BE26" ca="1">IFERROR(SUMPRODUCT((DAY(BB26+ROW(INDIRECT("1:"&amp;BC26-BB26)))&lt;&gt;31)*1),0)</f>
        <v>0</v>
      </c>
      <c r="BF26" s="14">
        <f t="shared" ca="1" si="11"/>
        <v>0</v>
      </c>
      <c r="BG26" s="14"/>
      <c r="BH26" s="14"/>
      <c r="BI26" s="14">
        <f t="shared" ca="1" si="19"/>
        <v>21</v>
      </c>
      <c r="BJ26" s="14">
        <f t="shared" ca="1" si="19"/>
        <v>671</v>
      </c>
      <c r="BK26" s="14">
        <f t="shared" ca="1" si="19"/>
        <v>41</v>
      </c>
      <c r="BL26" s="23">
        <v>42481</v>
      </c>
      <c r="BM26" s="14" t="s">
        <v>334</v>
      </c>
      <c r="BN26" s="14" t="s">
        <v>335</v>
      </c>
      <c r="BO26" s="14">
        <v>160170</v>
      </c>
      <c r="BP26" s="24">
        <v>42300</v>
      </c>
      <c r="BQ26" s="14">
        <f t="shared" ca="1" si="13"/>
        <v>120</v>
      </c>
      <c r="BR26" s="14"/>
      <c r="BS26" s="14"/>
      <c r="BT26" s="14"/>
      <c r="BU26" s="14"/>
      <c r="BV26" s="14">
        <f t="shared" ca="1" si="14"/>
        <v>0</v>
      </c>
      <c r="BW26" s="14"/>
      <c r="BX26" s="14"/>
      <c r="BY26" s="14"/>
      <c r="BZ26" s="14">
        <f t="shared" ca="1" si="15"/>
        <v>0</v>
      </c>
      <c r="CA26" s="14"/>
      <c r="CB26" s="14"/>
      <c r="CC26" s="14"/>
      <c r="CD26" s="14">
        <f t="shared" ca="1" si="16"/>
        <v>0</v>
      </c>
      <c r="CE26" s="14"/>
      <c r="CF26" s="14"/>
      <c r="CG26" s="14"/>
      <c r="CH26" s="14">
        <f t="shared" ca="1" si="17"/>
        <v>0</v>
      </c>
      <c r="CI26" s="14"/>
      <c r="CJ26" s="14"/>
      <c r="CK26" s="14"/>
      <c r="CL26" s="14">
        <f t="shared" ca="1" si="18"/>
        <v>0</v>
      </c>
      <c r="CM26" s="14"/>
      <c r="CN26" s="11" t="s">
        <v>315</v>
      </c>
      <c r="CO26" s="16">
        <f t="shared" ca="1" si="20"/>
        <v>1.75</v>
      </c>
      <c r="CP26" s="17" t="str">
        <f t="shared" ca="1" si="21"/>
        <v>1 Años 9 meses</v>
      </c>
    </row>
    <row r="27" spans="1:94" ht="10.8" customHeight="1" x14ac:dyDescent="0.3">
      <c r="A27" s="10">
        <v>35</v>
      </c>
      <c r="B27" s="11" t="s">
        <v>112</v>
      </c>
      <c r="C27" s="11" t="s">
        <v>79</v>
      </c>
      <c r="D27" s="11" t="s">
        <v>80</v>
      </c>
      <c r="E27" s="11" t="s">
        <v>113</v>
      </c>
      <c r="F27" s="11" t="s">
        <v>114</v>
      </c>
      <c r="G27" s="11" t="s">
        <v>80</v>
      </c>
      <c r="H27" s="11" t="s">
        <v>83</v>
      </c>
      <c r="I27" s="11">
        <v>2</v>
      </c>
      <c r="J27" s="11">
        <v>11937573</v>
      </c>
      <c r="K27" s="12" t="s">
        <v>336</v>
      </c>
      <c r="L27" s="12" t="s">
        <v>85</v>
      </c>
      <c r="M27" s="12" t="s">
        <v>103</v>
      </c>
      <c r="N27" s="14" t="s">
        <v>337</v>
      </c>
      <c r="O27" s="14">
        <v>3213913162</v>
      </c>
      <c r="P27" s="14" t="s">
        <v>338</v>
      </c>
      <c r="Q27" s="23">
        <v>45366</v>
      </c>
      <c r="R27" s="23">
        <v>45594</v>
      </c>
      <c r="S27" s="14">
        <f t="shared" ca="1" si="0"/>
        <v>7</v>
      </c>
      <c r="T27" s="14" cm="1">
        <f t="array" aca="1" ref="T27" ca="1">IFERROR(SUMPRODUCT((DAY(Q27+ROW(INDIRECT("1:"&amp;R27-Q27)))&lt;&gt;31)*1),0)</f>
        <v>224</v>
      </c>
      <c r="U27" s="14">
        <f t="shared" ca="1" si="1"/>
        <v>14</v>
      </c>
      <c r="V27" s="14" t="s">
        <v>89</v>
      </c>
      <c r="W27" s="14" t="s">
        <v>130</v>
      </c>
      <c r="X27" s="14" t="s">
        <v>107</v>
      </c>
      <c r="Y27" s="14" t="s">
        <v>339</v>
      </c>
      <c r="Z27" s="23">
        <v>44958</v>
      </c>
      <c r="AA27" s="24">
        <v>45291</v>
      </c>
      <c r="AB27" s="14">
        <f t="shared" ca="1" si="2"/>
        <v>10</v>
      </c>
      <c r="AC27" s="14" cm="1">
        <f t="array" aca="1" ref="AC27" ca="1">IFERROR(SUMPRODUCT((DAY(Z27+ROW(INDIRECT("1:"&amp;AA27-Z27)))&lt;&gt;31)*1),0)</f>
        <v>327</v>
      </c>
      <c r="AD27" s="14">
        <f t="shared" ca="1" si="3"/>
        <v>27</v>
      </c>
      <c r="AE27" s="14" t="s">
        <v>340</v>
      </c>
      <c r="AF27" s="14" t="s">
        <v>292</v>
      </c>
      <c r="AG27" s="23">
        <v>44682</v>
      </c>
      <c r="AH27" s="24">
        <v>44926</v>
      </c>
      <c r="AI27" s="14">
        <f t="shared" ca="1" si="4"/>
        <v>7</v>
      </c>
      <c r="AJ27" s="14" cm="1">
        <f t="array" aca="1" ref="AJ27" ca="1">IFERROR(SUMPRODUCT((DAY(AG27+ROW(INDIRECT("1:"&amp;AH27-AG27)))&lt;&gt;31)*1),0)</f>
        <v>239</v>
      </c>
      <c r="AK27" s="14">
        <f t="shared" ca="1" si="5"/>
        <v>29</v>
      </c>
      <c r="AL27" s="14" t="s">
        <v>340</v>
      </c>
      <c r="AM27" s="14" t="s">
        <v>341</v>
      </c>
      <c r="AN27" s="24">
        <v>41200</v>
      </c>
      <c r="AO27" s="24">
        <v>41258</v>
      </c>
      <c r="AP27" s="14">
        <f t="shared" ca="1" si="6"/>
        <v>1</v>
      </c>
      <c r="AQ27" s="14" cm="1">
        <f t="array" aca="1" ref="AQ27" ca="1">IFERROR(SUMPRODUCT((DAY(AN27+ROW(INDIRECT("1:"&amp;AO27-AN27)))&lt;&gt;31)*1),0)</f>
        <v>57</v>
      </c>
      <c r="AR27" s="14">
        <f t="shared" ca="1" si="7"/>
        <v>27</v>
      </c>
      <c r="AS27" s="14"/>
      <c r="AT27" s="14" t="s">
        <v>342</v>
      </c>
      <c r="AU27" s="23">
        <v>41309</v>
      </c>
      <c r="AV27" s="23">
        <v>41417</v>
      </c>
      <c r="AW27" s="14">
        <f t="shared" ca="1" si="8"/>
        <v>3</v>
      </c>
      <c r="AX27" s="14" cm="1">
        <f t="array" aca="1" ref="AX27" ca="1">IFERROR(SUMPRODUCT((DAY(AU27+ROW(INDIRECT("1:"&amp;AV27-AU27)))&lt;&gt;31)*1),0)</f>
        <v>107</v>
      </c>
      <c r="AY27" s="14">
        <f t="shared" ca="1" si="9"/>
        <v>17</v>
      </c>
      <c r="AZ27" s="14"/>
      <c r="BA27" s="14" t="s">
        <v>342</v>
      </c>
      <c r="BB27" s="23">
        <v>41418</v>
      </c>
      <c r="BC27" s="23">
        <v>41614</v>
      </c>
      <c r="BD27" s="14">
        <f t="shared" ca="1" si="10"/>
        <v>6</v>
      </c>
      <c r="BE27" s="14" cm="1">
        <f t="array" aca="1" ref="BE27" ca="1">IFERROR(SUMPRODUCT((DAY(BB27+ROW(INDIRECT("1:"&amp;BC27-BB27)))&lt;&gt;31)*1),0)</f>
        <v>192</v>
      </c>
      <c r="BF27" s="14">
        <f t="shared" ca="1" si="11"/>
        <v>12</v>
      </c>
      <c r="BG27" s="14"/>
      <c r="BH27" s="14" t="s">
        <v>342</v>
      </c>
      <c r="BI27" s="14">
        <f t="shared" ca="1" si="19"/>
        <v>34</v>
      </c>
      <c r="BJ27" s="14">
        <f t="shared" ca="1" si="19"/>
        <v>1146</v>
      </c>
      <c r="BK27" s="14">
        <f t="shared" ca="1" si="19"/>
        <v>126</v>
      </c>
      <c r="BL27" s="14" t="s">
        <v>326</v>
      </c>
      <c r="BM27" s="14" t="s">
        <v>343</v>
      </c>
      <c r="BN27" s="14" t="s">
        <v>344</v>
      </c>
      <c r="BO27" s="14"/>
      <c r="BP27" s="24">
        <v>37911</v>
      </c>
      <c r="BQ27" s="14">
        <f t="shared" ca="1" si="13"/>
        <v>264</v>
      </c>
      <c r="BR27" s="14"/>
      <c r="BS27" s="14"/>
      <c r="BT27" s="14"/>
      <c r="BU27" s="14"/>
      <c r="BV27" s="14">
        <f t="shared" ca="1" si="14"/>
        <v>0</v>
      </c>
      <c r="BW27" s="14" t="s">
        <v>345</v>
      </c>
      <c r="BX27" s="14" t="s">
        <v>344</v>
      </c>
      <c r="BY27" s="23">
        <v>44242</v>
      </c>
      <c r="BZ27" s="14">
        <f t="shared" ca="1" si="15"/>
        <v>56</v>
      </c>
      <c r="CA27" s="14"/>
      <c r="CB27" s="14"/>
      <c r="CC27" s="14"/>
      <c r="CD27" s="14">
        <f t="shared" ca="1" si="16"/>
        <v>0</v>
      </c>
      <c r="CE27" s="14"/>
      <c r="CF27" s="14"/>
      <c r="CG27" s="14"/>
      <c r="CH27" s="14">
        <f t="shared" ca="1" si="17"/>
        <v>0</v>
      </c>
      <c r="CI27" s="14"/>
      <c r="CJ27" s="14"/>
      <c r="CK27" s="14"/>
      <c r="CL27" s="14">
        <f t="shared" ca="1" si="18"/>
        <v>0</v>
      </c>
      <c r="CM27" s="14"/>
      <c r="CN27" s="11" t="s">
        <v>346</v>
      </c>
      <c r="CO27" s="16">
        <f t="shared" ca="1" si="20"/>
        <v>2.8333333333333335</v>
      </c>
      <c r="CP27" s="17" t="str">
        <f t="shared" ca="1" si="21"/>
        <v>2 Años 10 meses</v>
      </c>
    </row>
    <row r="28" spans="1:94" ht="10.8" customHeight="1" x14ac:dyDescent="0.3">
      <c r="A28" s="10">
        <v>36</v>
      </c>
      <c r="B28" s="11" t="s">
        <v>204</v>
      </c>
      <c r="C28" s="11" t="s">
        <v>148</v>
      </c>
      <c r="D28" s="11" t="s">
        <v>130</v>
      </c>
      <c r="E28" s="11" t="s">
        <v>149</v>
      </c>
      <c r="F28" s="11" t="s">
        <v>259</v>
      </c>
      <c r="G28" s="11" t="s">
        <v>151</v>
      </c>
      <c r="H28" s="11" t="s">
        <v>83</v>
      </c>
      <c r="I28" s="11">
        <v>20</v>
      </c>
      <c r="J28" s="11">
        <v>1143924518</v>
      </c>
      <c r="K28" s="12" t="s">
        <v>347</v>
      </c>
      <c r="L28" s="12" t="s">
        <v>85</v>
      </c>
      <c r="M28" s="12" t="s">
        <v>103</v>
      </c>
      <c r="N28" s="14" t="s">
        <v>348</v>
      </c>
      <c r="O28" s="14">
        <v>3178482239</v>
      </c>
      <c r="P28" s="14" t="s">
        <v>349</v>
      </c>
      <c r="Q28" s="23">
        <v>45366</v>
      </c>
      <c r="R28" s="23">
        <v>45594</v>
      </c>
      <c r="S28" s="14">
        <f t="shared" ca="1" si="0"/>
        <v>7</v>
      </c>
      <c r="T28" s="14" cm="1">
        <f t="array" aca="1" ref="T28" ca="1">IFERROR(SUMPRODUCT((DAY(Q28+ROW(INDIRECT("1:"&amp;R28-Q28)))&lt;&gt;31)*1),0)</f>
        <v>224</v>
      </c>
      <c r="U28" s="14">
        <f t="shared" ca="1" si="1"/>
        <v>14</v>
      </c>
      <c r="V28" s="14" t="s">
        <v>283</v>
      </c>
      <c r="W28" s="14" t="s">
        <v>157</v>
      </c>
      <c r="X28" s="14" t="s">
        <v>107</v>
      </c>
      <c r="Y28" s="14" t="s">
        <v>350</v>
      </c>
      <c r="Z28" s="23">
        <v>45058</v>
      </c>
      <c r="AA28" s="24">
        <v>45291</v>
      </c>
      <c r="AB28" s="14">
        <f t="shared" ca="1" si="2"/>
        <v>7</v>
      </c>
      <c r="AC28" s="14" cm="1">
        <f t="array" aca="1" ref="AC28" ca="1">IFERROR(SUMPRODUCT((DAY(Z28+ROW(INDIRECT("1:"&amp;AA28-Z28)))&lt;&gt;31)*1),0)</f>
        <v>228</v>
      </c>
      <c r="AD28" s="14">
        <f t="shared" ca="1" si="3"/>
        <v>18</v>
      </c>
      <c r="AE28" s="14" t="s">
        <v>351</v>
      </c>
      <c r="AF28" s="14" t="s">
        <v>350</v>
      </c>
      <c r="AG28" s="23">
        <v>44243</v>
      </c>
      <c r="AH28" s="24">
        <v>44540</v>
      </c>
      <c r="AI28" s="14">
        <f t="shared" ca="1" si="4"/>
        <v>9</v>
      </c>
      <c r="AJ28" s="14" cm="1">
        <f t="array" aca="1" ref="AJ28" ca="1">IFERROR(SUMPRODUCT((DAY(AG28+ROW(INDIRECT("1:"&amp;AH28-AG28)))&lt;&gt;31)*1),0)</f>
        <v>292</v>
      </c>
      <c r="AK28" s="14">
        <f t="shared" ca="1" si="5"/>
        <v>22</v>
      </c>
      <c r="AL28" s="14" t="s">
        <v>352</v>
      </c>
      <c r="AM28" s="14" t="s">
        <v>353</v>
      </c>
      <c r="AN28" s="14"/>
      <c r="AO28" s="14"/>
      <c r="AP28" s="14">
        <f t="shared" ca="1" si="6"/>
        <v>0</v>
      </c>
      <c r="AQ28" s="14" cm="1">
        <f t="array" aca="1" ref="AQ28" ca="1">IFERROR(SUMPRODUCT((DAY(AN28+ROW(INDIRECT("1:"&amp;AO28-AN28)))&lt;&gt;31)*1),0)</f>
        <v>0</v>
      </c>
      <c r="AR28" s="14">
        <f t="shared" ca="1" si="7"/>
        <v>0</v>
      </c>
      <c r="AS28" s="14"/>
      <c r="AT28" s="14"/>
      <c r="AU28" s="14"/>
      <c r="AV28" s="14"/>
      <c r="AW28" s="14">
        <f t="shared" ca="1" si="8"/>
        <v>0</v>
      </c>
      <c r="AX28" s="14" cm="1">
        <f t="array" aca="1" ref="AX28" ca="1">IFERROR(SUMPRODUCT((DAY(AU28+ROW(INDIRECT("1:"&amp;AV28-AU28)))&lt;&gt;31)*1),0)</f>
        <v>0</v>
      </c>
      <c r="AY28" s="14">
        <f t="shared" ca="1" si="9"/>
        <v>0</v>
      </c>
      <c r="AZ28" s="14"/>
      <c r="BA28" s="14"/>
      <c r="BB28" s="14"/>
      <c r="BC28" s="14"/>
      <c r="BD28" s="14">
        <f t="shared" ca="1" si="10"/>
        <v>0</v>
      </c>
      <c r="BE28" s="14" cm="1">
        <f t="array" aca="1" ref="BE28" ca="1">IFERROR(SUMPRODUCT((DAY(BB28+ROW(INDIRECT("1:"&amp;BC28-BB28)))&lt;&gt;31)*1),0)</f>
        <v>0</v>
      </c>
      <c r="BF28" s="14">
        <f t="shared" ca="1" si="11"/>
        <v>0</v>
      </c>
      <c r="BG28" s="14"/>
      <c r="BH28" s="14"/>
      <c r="BI28" s="14">
        <f t="shared" ca="1" si="19"/>
        <v>23</v>
      </c>
      <c r="BJ28" s="14">
        <f t="shared" ca="1" si="19"/>
        <v>744</v>
      </c>
      <c r="BK28" s="14">
        <f t="shared" ca="1" si="19"/>
        <v>54</v>
      </c>
      <c r="BL28" s="23">
        <v>42993</v>
      </c>
      <c r="BM28" s="14" t="s">
        <v>354</v>
      </c>
      <c r="BN28" s="14" t="s">
        <v>355</v>
      </c>
      <c r="BO28" s="14" t="s">
        <v>356</v>
      </c>
      <c r="BP28" s="23">
        <v>41391</v>
      </c>
      <c r="BQ28" s="14">
        <f t="shared" ca="1" si="13"/>
        <v>150</v>
      </c>
      <c r="BR28" s="14" t="s">
        <v>357</v>
      </c>
      <c r="BS28" s="14" t="s">
        <v>358</v>
      </c>
      <c r="BT28" s="14"/>
      <c r="BU28" s="23">
        <v>44833</v>
      </c>
      <c r="BV28" s="14">
        <f t="shared" ca="1" si="14"/>
        <v>36</v>
      </c>
      <c r="BW28" s="14"/>
      <c r="BX28" s="14"/>
      <c r="BY28" s="14"/>
      <c r="BZ28" s="14">
        <f t="shared" ca="1" si="15"/>
        <v>0</v>
      </c>
      <c r="CA28" s="14"/>
      <c r="CB28" s="14"/>
      <c r="CC28" s="14"/>
      <c r="CD28" s="14">
        <f t="shared" ca="1" si="16"/>
        <v>0</v>
      </c>
      <c r="CE28" s="14"/>
      <c r="CF28" s="14"/>
      <c r="CG28" s="14"/>
      <c r="CH28" s="14">
        <f t="shared" ca="1" si="17"/>
        <v>0</v>
      </c>
      <c r="CI28" s="14"/>
      <c r="CJ28" s="14"/>
      <c r="CK28" s="14"/>
      <c r="CL28" s="14">
        <f t="shared" ca="1" si="18"/>
        <v>0</v>
      </c>
      <c r="CM28" s="14"/>
      <c r="CN28" s="11" t="s">
        <v>315</v>
      </c>
      <c r="CO28" s="16">
        <f t="shared" ca="1" si="20"/>
        <v>1.9166666666666667</v>
      </c>
      <c r="CP28" s="17" t="str">
        <f t="shared" ca="1" si="21"/>
        <v>1 Años 11 meses</v>
      </c>
    </row>
    <row r="29" spans="1:94" ht="10.8" customHeight="1" x14ac:dyDescent="0.3">
      <c r="A29" s="10">
        <v>37</v>
      </c>
      <c r="B29" s="11" t="s">
        <v>137</v>
      </c>
      <c r="C29" s="11" t="s">
        <v>79</v>
      </c>
      <c r="D29" s="11" t="s">
        <v>80</v>
      </c>
      <c r="E29" s="11" t="s">
        <v>81</v>
      </c>
      <c r="F29" s="11" t="s">
        <v>138</v>
      </c>
      <c r="G29" s="11" t="s">
        <v>125</v>
      </c>
      <c r="H29" s="11" t="s">
        <v>139</v>
      </c>
      <c r="I29" s="11">
        <v>20</v>
      </c>
      <c r="J29" s="10">
        <v>16708754</v>
      </c>
      <c r="K29" s="27" t="s">
        <v>359</v>
      </c>
      <c r="L29" s="12" t="s">
        <v>85</v>
      </c>
      <c r="M29" s="12"/>
      <c r="N29" s="14" t="s">
        <v>360</v>
      </c>
      <c r="O29" s="14">
        <v>3166323661</v>
      </c>
      <c r="P29" s="14" t="s">
        <v>361</v>
      </c>
      <c r="Q29" s="23">
        <v>45366</v>
      </c>
      <c r="R29" s="23">
        <v>45594</v>
      </c>
      <c r="S29" s="14">
        <f t="shared" ca="1" si="0"/>
        <v>7</v>
      </c>
      <c r="T29" s="14" cm="1">
        <f t="array" aca="1" ref="T29" ca="1">IFERROR(SUMPRODUCT((DAY(Q29+ROW(INDIRECT("1:"&amp;R29-Q29)))&lt;&gt;31)*1),0)</f>
        <v>224</v>
      </c>
      <c r="U29" s="14">
        <f t="shared" ca="1" si="1"/>
        <v>14</v>
      </c>
      <c r="V29" s="14" t="s">
        <v>89</v>
      </c>
      <c r="W29" s="14"/>
      <c r="X29" s="14"/>
      <c r="Y29" s="14" t="s">
        <v>300</v>
      </c>
      <c r="Z29" s="23">
        <v>44786</v>
      </c>
      <c r="AA29" s="23">
        <v>45035</v>
      </c>
      <c r="AB29" s="14">
        <f t="shared" ca="1" si="2"/>
        <v>8</v>
      </c>
      <c r="AC29" s="14" cm="1">
        <f t="array" aca="1" ref="AC29" ca="1">IFERROR(SUMPRODUCT((DAY(Z29+ROW(INDIRECT("1:"&amp;AA29-Z29)))&lt;&gt;31)*1),0)</f>
        <v>244</v>
      </c>
      <c r="AD29" s="14">
        <f t="shared" ca="1" si="3"/>
        <v>4</v>
      </c>
      <c r="AE29" s="14" t="s">
        <v>362</v>
      </c>
      <c r="AF29" s="14" t="s">
        <v>363</v>
      </c>
      <c r="AG29" s="23">
        <v>43132</v>
      </c>
      <c r="AH29" s="23">
        <v>43363</v>
      </c>
      <c r="AI29" s="14">
        <f t="shared" ca="1" si="4"/>
        <v>7</v>
      </c>
      <c r="AJ29" s="14" cm="1">
        <f t="array" aca="1" ref="AJ29" ca="1">IFERROR(SUMPRODUCT((DAY(AG29+ROW(INDIRECT("1:"&amp;AH29-AG29)))&lt;&gt;31)*1),0)</f>
        <v>227</v>
      </c>
      <c r="AK29" s="14">
        <f t="shared" ca="1" si="5"/>
        <v>17</v>
      </c>
      <c r="AL29" s="14" t="s">
        <v>334</v>
      </c>
      <c r="AM29" s="14" t="s">
        <v>364</v>
      </c>
      <c r="AN29" s="23">
        <v>42538</v>
      </c>
      <c r="AO29" s="23">
        <v>43359</v>
      </c>
      <c r="AP29" s="14">
        <f t="shared" ca="1" si="6"/>
        <v>26</v>
      </c>
      <c r="AQ29" s="14" cm="1">
        <f t="array" aca="1" ref="AQ29" ca="1">IFERROR(SUMPRODUCT((DAY(AN29+ROW(INDIRECT("1:"&amp;AO29-AN29)))&lt;&gt;31)*1),0)</f>
        <v>805</v>
      </c>
      <c r="AR29" s="14">
        <f t="shared" ca="1" si="7"/>
        <v>25</v>
      </c>
      <c r="AS29" s="14" t="s">
        <v>334</v>
      </c>
      <c r="AT29" s="14" t="s">
        <v>365</v>
      </c>
      <c r="AU29" s="14"/>
      <c r="AV29" s="14"/>
      <c r="AW29" s="14">
        <f t="shared" ca="1" si="8"/>
        <v>0</v>
      </c>
      <c r="AX29" s="14" cm="1">
        <f t="array" aca="1" ref="AX29" ca="1">IFERROR(SUMPRODUCT((DAY(AU29+ROW(INDIRECT("1:"&amp;AV29-AU29)))&lt;&gt;31)*1),0)</f>
        <v>0</v>
      </c>
      <c r="AY29" s="14">
        <f t="shared" ca="1" si="9"/>
        <v>0</v>
      </c>
      <c r="AZ29" s="14"/>
      <c r="BA29" s="14"/>
      <c r="BB29" s="14"/>
      <c r="BC29" s="14"/>
      <c r="BD29" s="14">
        <f t="shared" ca="1" si="10"/>
        <v>0</v>
      </c>
      <c r="BE29" s="14" cm="1">
        <f t="array" aca="1" ref="BE29" ca="1">IFERROR(SUMPRODUCT((DAY(BB29+ROW(INDIRECT("1:"&amp;BC29-BB29)))&lt;&gt;31)*1),0)</f>
        <v>0</v>
      </c>
      <c r="BF29" s="14">
        <f t="shared" ca="1" si="11"/>
        <v>0</v>
      </c>
      <c r="BG29" s="14"/>
      <c r="BH29" s="14"/>
      <c r="BI29" s="14">
        <f t="shared" ca="1" si="19"/>
        <v>48</v>
      </c>
      <c r="BJ29" s="14">
        <f t="shared" ca="1" si="19"/>
        <v>1500</v>
      </c>
      <c r="BK29" s="14">
        <f t="shared" ca="1" si="19"/>
        <v>60</v>
      </c>
      <c r="BL29" s="23">
        <v>42468</v>
      </c>
      <c r="BM29" s="14" t="s">
        <v>334</v>
      </c>
      <c r="BN29" s="14"/>
      <c r="BO29" s="14"/>
      <c r="BP29" s="23">
        <v>39857</v>
      </c>
      <c r="BQ29" s="14">
        <f t="shared" ca="1" si="13"/>
        <v>200</v>
      </c>
      <c r="BR29" s="14"/>
      <c r="BS29" s="14"/>
      <c r="BT29" s="14"/>
      <c r="BU29" s="14"/>
      <c r="BV29" s="14">
        <f t="shared" ca="1" si="14"/>
        <v>0</v>
      </c>
      <c r="BW29" s="14"/>
      <c r="BX29" s="14"/>
      <c r="BY29" s="14"/>
      <c r="BZ29" s="14">
        <f t="shared" ca="1" si="15"/>
        <v>0</v>
      </c>
      <c r="CA29" s="14"/>
      <c r="CB29" s="14"/>
      <c r="CC29" s="14"/>
      <c r="CD29" s="14">
        <f t="shared" ca="1" si="16"/>
        <v>0</v>
      </c>
      <c r="CE29" s="14"/>
      <c r="CF29" s="14"/>
      <c r="CG29" s="14"/>
      <c r="CH29" s="14">
        <f t="shared" ca="1" si="17"/>
        <v>0</v>
      </c>
      <c r="CI29" s="14"/>
      <c r="CJ29" s="14"/>
      <c r="CK29" s="14"/>
      <c r="CL29" s="14">
        <f t="shared" ca="1" si="18"/>
        <v>0</v>
      </c>
      <c r="CM29" s="14"/>
      <c r="CN29" s="11" t="s">
        <v>366</v>
      </c>
      <c r="CO29" s="16">
        <f t="shared" ca="1" si="20"/>
        <v>4</v>
      </c>
      <c r="CP29" s="17" t="str">
        <f t="shared" ca="1" si="21"/>
        <v>4 Años 0 meses</v>
      </c>
    </row>
    <row r="30" spans="1:94" ht="10.8" customHeight="1" x14ac:dyDescent="0.3">
      <c r="A30" s="10">
        <v>38</v>
      </c>
      <c r="B30" s="11" t="s">
        <v>204</v>
      </c>
      <c r="C30" s="11" t="s">
        <v>148</v>
      </c>
      <c r="D30" s="11" t="s">
        <v>130</v>
      </c>
      <c r="E30" s="11" t="s">
        <v>149</v>
      </c>
      <c r="F30" s="11" t="s">
        <v>259</v>
      </c>
      <c r="G30" s="11" t="s">
        <v>151</v>
      </c>
      <c r="H30" s="11" t="s">
        <v>83</v>
      </c>
      <c r="I30" s="11">
        <v>20</v>
      </c>
      <c r="J30" s="10">
        <v>1143927833</v>
      </c>
      <c r="K30" s="12" t="s">
        <v>367</v>
      </c>
      <c r="L30" s="12" t="s">
        <v>85</v>
      </c>
      <c r="M30" s="12"/>
      <c r="N30" s="14" t="s">
        <v>368</v>
      </c>
      <c r="O30" s="14">
        <v>3175661190</v>
      </c>
      <c r="P30" s="14" t="s">
        <v>369</v>
      </c>
      <c r="Q30" s="23">
        <v>45366</v>
      </c>
      <c r="R30" s="23">
        <v>45594</v>
      </c>
      <c r="S30" s="14">
        <f t="shared" ca="1" si="0"/>
        <v>7</v>
      </c>
      <c r="T30" s="14" cm="1">
        <f t="array" aca="1" ref="T30" ca="1">IFERROR(SUMPRODUCT((DAY(Q30+ROW(INDIRECT("1:"&amp;R30-Q30)))&lt;&gt;31)*1),0)</f>
        <v>224</v>
      </c>
      <c r="U30" s="14">
        <f t="shared" ca="1" si="1"/>
        <v>14</v>
      </c>
      <c r="V30" s="25" t="s">
        <v>283</v>
      </c>
      <c r="W30" s="25"/>
      <c r="X30" s="14"/>
      <c r="Y30" s="14" t="s">
        <v>350</v>
      </c>
      <c r="Z30" s="14"/>
      <c r="AA30" s="14"/>
      <c r="AB30" s="14">
        <f t="shared" ca="1" si="2"/>
        <v>0</v>
      </c>
      <c r="AC30" s="14" cm="1">
        <f t="array" aca="1" ref="AC30" ca="1">IFERROR(SUMPRODUCT((DAY(Z30+ROW(INDIRECT("1:"&amp;AA30-Z30)))&lt;&gt;31)*1),0)</f>
        <v>0</v>
      </c>
      <c r="AD30" s="14">
        <f t="shared" ca="1" si="3"/>
        <v>0</v>
      </c>
      <c r="AE30" s="14"/>
      <c r="AF30" s="14"/>
      <c r="AG30" s="14"/>
      <c r="AH30" s="14"/>
      <c r="AI30" s="14">
        <f t="shared" ca="1" si="4"/>
        <v>0</v>
      </c>
      <c r="AJ30" s="14" cm="1">
        <f t="array" aca="1" ref="AJ30" ca="1">IFERROR(SUMPRODUCT((DAY(AG30+ROW(INDIRECT("1:"&amp;AH30-AG30)))&lt;&gt;31)*1),0)</f>
        <v>0</v>
      </c>
      <c r="AK30" s="14">
        <f t="shared" ca="1" si="5"/>
        <v>0</v>
      </c>
      <c r="AL30" s="14"/>
      <c r="AM30" s="14"/>
      <c r="AN30" s="14"/>
      <c r="AO30" s="14"/>
      <c r="AP30" s="14">
        <f t="shared" ca="1" si="6"/>
        <v>0</v>
      </c>
      <c r="AQ30" s="14" cm="1">
        <f t="array" aca="1" ref="AQ30" ca="1">IFERROR(SUMPRODUCT((DAY(AN30+ROW(INDIRECT("1:"&amp;AO30-AN30)))&lt;&gt;31)*1),0)</f>
        <v>0</v>
      </c>
      <c r="AR30" s="14">
        <f t="shared" ca="1" si="7"/>
        <v>0</v>
      </c>
      <c r="AS30" s="14"/>
      <c r="AT30" s="14"/>
      <c r="AU30" s="14"/>
      <c r="AV30" s="14"/>
      <c r="AW30" s="14">
        <f t="shared" ca="1" si="8"/>
        <v>0</v>
      </c>
      <c r="AX30" s="14" cm="1">
        <f t="array" aca="1" ref="AX30" ca="1">IFERROR(SUMPRODUCT((DAY(AU30+ROW(INDIRECT("1:"&amp;AV30-AU30)))&lt;&gt;31)*1),0)</f>
        <v>0</v>
      </c>
      <c r="AY30" s="14">
        <f t="shared" ca="1" si="9"/>
        <v>0</v>
      </c>
      <c r="AZ30" s="14"/>
      <c r="BA30" s="14"/>
      <c r="BB30" s="14"/>
      <c r="BC30" s="14"/>
      <c r="BD30" s="14">
        <f t="shared" ca="1" si="10"/>
        <v>0</v>
      </c>
      <c r="BE30" s="14" cm="1">
        <f t="array" aca="1" ref="BE30" ca="1">IFERROR(SUMPRODUCT((DAY(BB30+ROW(INDIRECT("1:"&amp;BC30-BB30)))&lt;&gt;31)*1),0)</f>
        <v>0</v>
      </c>
      <c r="BF30" s="14">
        <f t="shared" ca="1" si="11"/>
        <v>0</v>
      </c>
      <c r="BG30" s="14"/>
      <c r="BH30" s="14"/>
      <c r="BI30" s="14">
        <f t="shared" ca="1" si="19"/>
        <v>7</v>
      </c>
      <c r="BJ30" s="14">
        <f t="shared" ca="1" si="19"/>
        <v>224</v>
      </c>
      <c r="BK30" s="14">
        <f t="shared" ca="1" si="19"/>
        <v>14</v>
      </c>
      <c r="BL30" s="14" t="s">
        <v>326</v>
      </c>
      <c r="BM30" s="14" t="s">
        <v>370</v>
      </c>
      <c r="BN30" s="14"/>
      <c r="BO30" s="14"/>
      <c r="BP30" s="23">
        <v>42258</v>
      </c>
      <c r="BQ30" s="14">
        <f t="shared" ca="1" si="13"/>
        <v>121</v>
      </c>
      <c r="BR30" s="14"/>
      <c r="BS30" s="14"/>
      <c r="BT30" s="14"/>
      <c r="BU30" s="14"/>
      <c r="BV30" s="14">
        <f t="shared" ca="1" si="14"/>
        <v>0</v>
      </c>
      <c r="BW30" s="14"/>
      <c r="BX30" s="14"/>
      <c r="BY30" s="14"/>
      <c r="BZ30" s="14">
        <f t="shared" ca="1" si="15"/>
        <v>0</v>
      </c>
      <c r="CA30" s="14"/>
      <c r="CB30" s="14"/>
      <c r="CC30" s="14"/>
      <c r="CD30" s="14">
        <f t="shared" ca="1" si="16"/>
        <v>0</v>
      </c>
      <c r="CE30" s="14"/>
      <c r="CF30" s="14"/>
      <c r="CG30" s="14"/>
      <c r="CH30" s="14">
        <f t="shared" ca="1" si="17"/>
        <v>0</v>
      </c>
      <c r="CI30" s="14"/>
      <c r="CJ30" s="14"/>
      <c r="CK30" s="14"/>
      <c r="CL30" s="14">
        <f t="shared" ca="1" si="18"/>
        <v>0</v>
      </c>
      <c r="CM30" s="14"/>
      <c r="CN30" s="11" t="s">
        <v>371</v>
      </c>
      <c r="CO30" s="16">
        <f t="shared" ca="1" si="20"/>
        <v>0.58333333333333337</v>
      </c>
      <c r="CP30" s="17" t="str">
        <f t="shared" ca="1" si="21"/>
        <v>0 Años 7 meses</v>
      </c>
    </row>
    <row r="31" spans="1:94" ht="10.8" customHeight="1" x14ac:dyDescent="0.3">
      <c r="A31" s="10">
        <v>39</v>
      </c>
      <c r="B31" s="11" t="s">
        <v>147</v>
      </c>
      <c r="C31" s="11" t="s">
        <v>148</v>
      </c>
      <c r="D31" s="11" t="s">
        <v>80</v>
      </c>
      <c r="E31" s="11" t="s">
        <v>149</v>
      </c>
      <c r="F31" s="11" t="s">
        <v>150</v>
      </c>
      <c r="G31" s="11" t="s">
        <v>151</v>
      </c>
      <c r="H31" s="11" t="s">
        <v>152</v>
      </c>
      <c r="I31" s="11">
        <v>20</v>
      </c>
      <c r="J31" s="10">
        <v>700243905</v>
      </c>
      <c r="K31" s="12" t="s">
        <v>372</v>
      </c>
      <c r="L31" s="12" t="s">
        <v>102</v>
      </c>
      <c r="M31" s="12" t="s">
        <v>103</v>
      </c>
      <c r="N31" s="14" t="s">
        <v>373</v>
      </c>
      <c r="O31" s="14">
        <v>3185669042</v>
      </c>
      <c r="P31" s="28" t="s">
        <v>374</v>
      </c>
      <c r="Q31" s="23">
        <v>44958</v>
      </c>
      <c r="R31" s="23">
        <v>45291</v>
      </c>
      <c r="S31" s="14">
        <f t="shared" ca="1" si="0"/>
        <v>10</v>
      </c>
      <c r="T31" s="14" cm="1">
        <f t="array" aca="1" ref="T31" ca="1">IFERROR(SUMPRODUCT((DAY(Q31+ROW(INDIRECT("1:"&amp;R31-Q31)))&lt;&gt;31)*1),0)</f>
        <v>327</v>
      </c>
      <c r="U31" s="14">
        <f t="shared" ca="1" si="1"/>
        <v>27</v>
      </c>
      <c r="V31" s="14" t="s">
        <v>190</v>
      </c>
      <c r="W31" s="14" t="e">
        <v>#N/A</v>
      </c>
      <c r="X31" s="14" t="s">
        <v>107</v>
      </c>
      <c r="Y31" s="14" t="s">
        <v>292</v>
      </c>
      <c r="Z31" s="23">
        <v>44682</v>
      </c>
      <c r="AA31" s="24">
        <v>44926</v>
      </c>
      <c r="AB31" s="14">
        <f t="shared" ca="1" si="2"/>
        <v>7</v>
      </c>
      <c r="AC31" s="14" cm="1">
        <f t="array" aca="1" ref="AC31" ca="1">IFERROR(SUMPRODUCT((DAY(Z31+ROW(INDIRECT("1:"&amp;AA31-Z31)))&lt;&gt;31)*1),0)</f>
        <v>239</v>
      </c>
      <c r="AD31" s="14">
        <f t="shared" ca="1" si="3"/>
        <v>29</v>
      </c>
      <c r="AE31" s="14" t="s">
        <v>340</v>
      </c>
      <c r="AF31" s="14" t="s">
        <v>341</v>
      </c>
      <c r="AG31" s="23">
        <v>44287</v>
      </c>
      <c r="AH31" s="24">
        <v>44561</v>
      </c>
      <c r="AI31" s="14">
        <f t="shared" ca="1" si="4"/>
        <v>8</v>
      </c>
      <c r="AJ31" s="14" cm="1">
        <f t="array" aca="1" ref="AJ31" ca="1">IFERROR(SUMPRODUCT((DAY(AG31+ROW(INDIRECT("1:"&amp;AH31-AG31)))&lt;&gt;31)*1),0)</f>
        <v>269</v>
      </c>
      <c r="AK31" s="14">
        <f t="shared" ca="1" si="5"/>
        <v>29</v>
      </c>
      <c r="AL31" s="14" t="s">
        <v>375</v>
      </c>
      <c r="AM31" s="14" t="s">
        <v>341</v>
      </c>
      <c r="AN31" s="23"/>
      <c r="AO31" s="24"/>
      <c r="AP31" s="14">
        <f t="shared" ca="1" si="6"/>
        <v>0</v>
      </c>
      <c r="AQ31" s="14" cm="1">
        <f t="array" aca="1" ref="AQ31" ca="1">IFERROR(SUMPRODUCT((DAY(AN31+ROW(INDIRECT("1:"&amp;AO31-AN31)))&lt;&gt;31)*1),0)</f>
        <v>0</v>
      </c>
      <c r="AR31" s="14">
        <f t="shared" ca="1" si="7"/>
        <v>0</v>
      </c>
      <c r="AS31" s="14"/>
      <c r="AT31" s="14"/>
      <c r="AU31" s="14"/>
      <c r="AV31" s="14"/>
      <c r="AW31" s="14">
        <f t="shared" ca="1" si="8"/>
        <v>0</v>
      </c>
      <c r="AX31" s="14" cm="1">
        <f t="array" aca="1" ref="AX31" ca="1">IFERROR(SUMPRODUCT((DAY(AU31+ROW(INDIRECT("1:"&amp;AV31-AU31)))&lt;&gt;31)*1),0)</f>
        <v>0</v>
      </c>
      <c r="AY31" s="14">
        <f t="shared" ca="1" si="9"/>
        <v>0</v>
      </c>
      <c r="AZ31" s="14"/>
      <c r="BA31" s="14"/>
      <c r="BB31" s="14"/>
      <c r="BC31" s="14"/>
      <c r="BD31" s="14">
        <f t="shared" ca="1" si="10"/>
        <v>0</v>
      </c>
      <c r="BE31" s="14" cm="1">
        <f t="array" aca="1" ref="BE31" ca="1">IFERROR(SUMPRODUCT((DAY(BB31+ROW(INDIRECT("1:"&amp;BC31-BB31)))&lt;&gt;31)*1),0)</f>
        <v>0</v>
      </c>
      <c r="BF31" s="14">
        <f t="shared" ca="1" si="11"/>
        <v>0</v>
      </c>
      <c r="BG31" s="14"/>
      <c r="BH31" s="14"/>
      <c r="BI31" s="14">
        <f t="shared" ca="1" si="19"/>
        <v>25</v>
      </c>
      <c r="BJ31" s="14">
        <f t="shared" ca="1" si="19"/>
        <v>835</v>
      </c>
      <c r="BK31" s="14">
        <f t="shared" ca="1" si="19"/>
        <v>85</v>
      </c>
      <c r="BL31" s="14" t="s">
        <v>326</v>
      </c>
      <c r="BM31" s="29" t="s">
        <v>376</v>
      </c>
      <c r="BN31" s="29" t="s">
        <v>377</v>
      </c>
      <c r="BO31" s="14"/>
      <c r="BP31" s="23">
        <v>45554</v>
      </c>
      <c r="BQ31" s="14">
        <f t="shared" ca="1" si="13"/>
        <v>13</v>
      </c>
      <c r="BR31" s="14"/>
      <c r="BS31" s="14"/>
      <c r="BT31" s="14"/>
      <c r="BU31" s="14"/>
      <c r="BV31" s="14">
        <f t="shared" ca="1" si="14"/>
        <v>0</v>
      </c>
      <c r="BW31" s="14"/>
      <c r="BX31" s="14"/>
      <c r="BY31" s="14"/>
      <c r="BZ31" s="14">
        <f t="shared" ca="1" si="15"/>
        <v>0</v>
      </c>
      <c r="CA31" s="14"/>
      <c r="CB31" s="14"/>
      <c r="CC31" s="14"/>
      <c r="CD31" s="14">
        <f t="shared" ca="1" si="16"/>
        <v>0</v>
      </c>
      <c r="CE31" s="14"/>
      <c r="CF31" s="14"/>
      <c r="CG31" s="14"/>
      <c r="CH31" s="14">
        <f t="shared" ca="1" si="17"/>
        <v>0</v>
      </c>
      <c r="CI31" s="14"/>
      <c r="CJ31" s="14"/>
      <c r="CK31" s="14"/>
      <c r="CL31" s="14">
        <f t="shared" ca="1" si="18"/>
        <v>0</v>
      </c>
      <c r="CM31" s="14"/>
      <c r="CN31" s="11" t="s">
        <v>378</v>
      </c>
      <c r="CO31" s="16">
        <f t="shared" ca="1" si="20"/>
        <v>2.0833333333333335</v>
      </c>
      <c r="CP31" s="17" t="str">
        <f t="shared" ca="1" si="21"/>
        <v>2 Años 1 meses</v>
      </c>
    </row>
    <row r="32" spans="1:94" ht="10.8" customHeight="1" x14ac:dyDescent="0.3">
      <c r="A32" s="10">
        <v>40</v>
      </c>
      <c r="B32" s="11" t="s">
        <v>195</v>
      </c>
      <c r="C32" s="11" t="s">
        <v>79</v>
      </c>
      <c r="D32" s="11" t="s">
        <v>80</v>
      </c>
      <c r="E32" s="11" t="s">
        <v>196</v>
      </c>
      <c r="F32" s="11" t="s">
        <v>197</v>
      </c>
      <c r="G32" s="11" t="s">
        <v>80</v>
      </c>
      <c r="H32" s="11" t="s">
        <v>83</v>
      </c>
      <c r="I32" s="11">
        <v>6</v>
      </c>
      <c r="J32" s="10">
        <v>14622761</v>
      </c>
      <c r="K32" s="12" t="s">
        <v>379</v>
      </c>
      <c r="L32" s="12" t="s">
        <v>102</v>
      </c>
      <c r="M32" s="12"/>
      <c r="N32" s="14" t="s">
        <v>380</v>
      </c>
      <c r="O32" s="14">
        <v>3184339996</v>
      </c>
      <c r="P32" s="14" t="s">
        <v>381</v>
      </c>
      <c r="Q32" s="23">
        <v>45366</v>
      </c>
      <c r="R32" s="23">
        <v>45594</v>
      </c>
      <c r="S32" s="14">
        <f t="shared" ca="1" si="0"/>
        <v>7</v>
      </c>
      <c r="T32" s="14" cm="1">
        <f t="array" aca="1" ref="T32" ca="1">IFERROR(SUMPRODUCT((DAY(Q32+ROW(INDIRECT("1:"&amp;R32-Q32)))&lt;&gt;31)*1),0)</f>
        <v>224</v>
      </c>
      <c r="U32" s="14">
        <f t="shared" ca="1" si="1"/>
        <v>14</v>
      </c>
      <c r="V32" s="14" t="s">
        <v>382</v>
      </c>
      <c r="W32" s="14"/>
      <c r="X32" s="14"/>
      <c r="Y32" s="14" t="s">
        <v>383</v>
      </c>
      <c r="Z32" s="24">
        <v>44925</v>
      </c>
      <c r="AA32" s="24">
        <v>45291</v>
      </c>
      <c r="AB32" s="14">
        <f t="shared" ca="1" si="2"/>
        <v>11</v>
      </c>
      <c r="AC32" s="14" cm="1">
        <f t="array" aca="1" ref="AC32" ca="1">IFERROR(SUMPRODUCT((DAY(Z32+ROW(INDIRECT("1:"&amp;AA32-Z32)))&lt;&gt;31)*1),0)</f>
        <v>358</v>
      </c>
      <c r="AD32" s="14">
        <f t="shared" ca="1" si="3"/>
        <v>28</v>
      </c>
      <c r="AE32" s="14" t="s">
        <v>351</v>
      </c>
      <c r="AF32" s="14" t="s">
        <v>384</v>
      </c>
      <c r="AG32" s="23">
        <v>44682</v>
      </c>
      <c r="AH32" s="24">
        <v>44926</v>
      </c>
      <c r="AI32" s="14">
        <f t="shared" ca="1" si="4"/>
        <v>7</v>
      </c>
      <c r="AJ32" s="14" cm="1">
        <f t="array" aca="1" ref="AJ32" ca="1">IFERROR(SUMPRODUCT((DAY(AG32+ROW(INDIRECT("1:"&amp;AH32-AG32)))&lt;&gt;31)*1),0)</f>
        <v>239</v>
      </c>
      <c r="AK32" s="14">
        <f t="shared" ca="1" si="5"/>
        <v>29</v>
      </c>
      <c r="AL32" s="14" t="s">
        <v>385</v>
      </c>
      <c r="AM32" s="14" t="s">
        <v>386</v>
      </c>
      <c r="AN32" s="14"/>
      <c r="AO32" s="14"/>
      <c r="AP32" s="14">
        <f t="shared" ca="1" si="6"/>
        <v>0</v>
      </c>
      <c r="AQ32" s="14" cm="1">
        <f t="array" aca="1" ref="AQ32" ca="1">IFERROR(SUMPRODUCT((DAY(AN32+ROW(INDIRECT("1:"&amp;AO32-AN32)))&lt;&gt;31)*1),0)</f>
        <v>0</v>
      </c>
      <c r="AR32" s="14">
        <f t="shared" ca="1" si="7"/>
        <v>0</v>
      </c>
      <c r="AS32" s="14"/>
      <c r="AT32" s="14"/>
      <c r="AU32" s="14"/>
      <c r="AV32" s="14"/>
      <c r="AW32" s="14">
        <f t="shared" ca="1" si="8"/>
        <v>0</v>
      </c>
      <c r="AX32" s="14" cm="1">
        <f t="array" aca="1" ref="AX32" ca="1">IFERROR(SUMPRODUCT((DAY(AU32+ROW(INDIRECT("1:"&amp;AV32-AU32)))&lt;&gt;31)*1),0)</f>
        <v>0</v>
      </c>
      <c r="AY32" s="14">
        <f t="shared" ca="1" si="9"/>
        <v>0</v>
      </c>
      <c r="AZ32" s="14"/>
      <c r="BA32" s="14"/>
      <c r="BB32" s="14"/>
      <c r="BC32" s="14"/>
      <c r="BD32" s="14">
        <f t="shared" ca="1" si="10"/>
        <v>0</v>
      </c>
      <c r="BE32" s="14" cm="1">
        <f t="array" aca="1" ref="BE32" ca="1">IFERROR(SUMPRODUCT((DAY(BB32+ROW(INDIRECT("1:"&amp;BC32-BB32)))&lt;&gt;31)*1),0)</f>
        <v>0</v>
      </c>
      <c r="BF32" s="14">
        <f t="shared" ca="1" si="11"/>
        <v>0</v>
      </c>
      <c r="BG32" s="14"/>
      <c r="BH32" s="14"/>
      <c r="BI32" s="14">
        <f t="shared" ca="1" si="19"/>
        <v>25</v>
      </c>
      <c r="BJ32" s="14">
        <f t="shared" ca="1" si="19"/>
        <v>821</v>
      </c>
      <c r="BK32" s="14">
        <f t="shared" ca="1" si="19"/>
        <v>71</v>
      </c>
      <c r="BL32" s="14" t="s">
        <v>387</v>
      </c>
      <c r="BM32" s="14" t="s">
        <v>382</v>
      </c>
      <c r="BN32" s="14"/>
      <c r="BO32" s="14"/>
      <c r="BP32" s="23">
        <v>43966</v>
      </c>
      <c r="BQ32" s="14">
        <f t="shared" ca="1" si="13"/>
        <v>65</v>
      </c>
      <c r="BR32" s="14"/>
      <c r="BS32" s="14"/>
      <c r="BT32" s="14"/>
      <c r="BU32" s="14"/>
      <c r="BV32" s="14">
        <f t="shared" ca="1" si="14"/>
        <v>0</v>
      </c>
      <c r="BW32" s="14"/>
      <c r="BX32" s="14"/>
      <c r="BY32" s="14"/>
      <c r="BZ32" s="14">
        <f t="shared" ca="1" si="15"/>
        <v>0</v>
      </c>
      <c r="CA32" s="14"/>
      <c r="CB32" s="14"/>
      <c r="CC32" s="14"/>
      <c r="CD32" s="14">
        <f t="shared" ca="1" si="16"/>
        <v>0</v>
      </c>
      <c r="CE32" s="14"/>
      <c r="CF32" s="14"/>
      <c r="CG32" s="14"/>
      <c r="CH32" s="14">
        <f t="shared" ca="1" si="17"/>
        <v>0</v>
      </c>
      <c r="CI32" s="14"/>
      <c r="CJ32" s="14"/>
      <c r="CK32" s="14"/>
      <c r="CL32" s="14">
        <f t="shared" ca="1" si="18"/>
        <v>0</v>
      </c>
      <c r="CM32" s="14"/>
      <c r="CN32" s="11" t="s">
        <v>315</v>
      </c>
      <c r="CO32" s="16">
        <f t="shared" ca="1" si="20"/>
        <v>2.0833333333333335</v>
      </c>
      <c r="CP32" s="17" t="str">
        <f t="shared" ca="1" si="21"/>
        <v>2 Años 1 meses</v>
      </c>
    </row>
    <row r="33" spans="1:94" ht="10.8" customHeight="1" x14ac:dyDescent="0.3">
      <c r="A33" s="10">
        <v>41</v>
      </c>
      <c r="B33" s="11" t="s">
        <v>137</v>
      </c>
      <c r="C33" s="11" t="s">
        <v>79</v>
      </c>
      <c r="D33" s="11" t="s">
        <v>80</v>
      </c>
      <c r="E33" s="11" t="s">
        <v>81</v>
      </c>
      <c r="F33" s="11" t="s">
        <v>138</v>
      </c>
      <c r="G33" s="11" t="s">
        <v>125</v>
      </c>
      <c r="H33" s="11" t="s">
        <v>139</v>
      </c>
      <c r="I33" s="11">
        <v>20</v>
      </c>
      <c r="J33" s="10">
        <v>1233191986</v>
      </c>
      <c r="K33" s="12" t="s">
        <v>388</v>
      </c>
      <c r="L33" s="12" t="s">
        <v>102</v>
      </c>
      <c r="M33" s="12" t="s">
        <v>103</v>
      </c>
      <c r="N33" s="14" t="s">
        <v>389</v>
      </c>
      <c r="O33" s="14">
        <v>3122848350</v>
      </c>
      <c r="P33" s="14" t="s">
        <v>390</v>
      </c>
      <c r="Q33" s="23">
        <v>44958</v>
      </c>
      <c r="R33" s="23">
        <v>45291</v>
      </c>
      <c r="S33" s="14">
        <f t="shared" ca="1" si="0"/>
        <v>10</v>
      </c>
      <c r="T33" s="14" cm="1">
        <f t="array" aca="1" ref="T33" ca="1">IFERROR(SUMPRODUCT((DAY(Q33+ROW(INDIRECT("1:"&amp;R33-Q33)))&lt;&gt;31)*1),0)</f>
        <v>327</v>
      </c>
      <c r="U33" s="14">
        <f t="shared" ca="1" si="1"/>
        <v>27</v>
      </c>
      <c r="V33" s="14" t="s">
        <v>391</v>
      </c>
      <c r="W33" s="14" t="s">
        <v>80</v>
      </c>
      <c r="X33" s="14" t="s">
        <v>107</v>
      </c>
      <c r="Y33" s="14" t="s">
        <v>300</v>
      </c>
      <c r="Z33" s="23">
        <v>44531</v>
      </c>
      <c r="AA33" s="24">
        <v>44561</v>
      </c>
      <c r="AB33" s="14">
        <f t="shared" ca="1" si="2"/>
        <v>0</v>
      </c>
      <c r="AC33" s="14" cm="1">
        <f t="array" aca="1" ref="AC33" ca="1">IFERROR(SUMPRODUCT((DAY(Z33+ROW(INDIRECT("1:"&amp;AA33-Z33)))&lt;&gt;31)*1),0)</f>
        <v>29</v>
      </c>
      <c r="AD33" s="14">
        <f t="shared" ca="1" si="3"/>
        <v>29</v>
      </c>
      <c r="AE33" s="14" t="s">
        <v>392</v>
      </c>
      <c r="AF33" s="14" t="s">
        <v>331</v>
      </c>
      <c r="AG33" s="23">
        <v>44682</v>
      </c>
      <c r="AH33" s="24">
        <v>44926</v>
      </c>
      <c r="AI33" s="14">
        <f t="shared" ca="1" si="4"/>
        <v>7</v>
      </c>
      <c r="AJ33" s="14" cm="1">
        <f t="array" aca="1" ref="AJ33" ca="1">IFERROR(SUMPRODUCT((DAY(AG33+ROW(INDIRECT("1:"&amp;AH33-AG33)))&lt;&gt;31)*1),0)</f>
        <v>239</v>
      </c>
      <c r="AK33" s="14">
        <f t="shared" ca="1" si="5"/>
        <v>29</v>
      </c>
      <c r="AL33" s="14" t="s">
        <v>393</v>
      </c>
      <c r="AM33" s="14" t="s">
        <v>300</v>
      </c>
      <c r="AN33" s="23">
        <v>45366</v>
      </c>
      <c r="AO33" s="24">
        <v>45594</v>
      </c>
      <c r="AP33" s="14">
        <f t="shared" ca="1" si="6"/>
        <v>7</v>
      </c>
      <c r="AQ33" s="14" cm="1">
        <f t="array" aca="1" ref="AQ33" ca="1">IFERROR(SUMPRODUCT((DAY(AN33+ROW(INDIRECT("1:"&amp;AO33-AN33)))&lt;&gt;31)*1),0)</f>
        <v>224</v>
      </c>
      <c r="AR33" s="14">
        <f t="shared" ca="1" si="7"/>
        <v>14</v>
      </c>
      <c r="AS33" s="14" t="s">
        <v>80</v>
      </c>
      <c r="AT33" s="14" t="s">
        <v>247</v>
      </c>
      <c r="AU33" s="14"/>
      <c r="AV33" s="14"/>
      <c r="AW33" s="14">
        <f t="shared" ca="1" si="8"/>
        <v>0</v>
      </c>
      <c r="AX33" s="14" cm="1">
        <f t="array" aca="1" ref="AX33" ca="1">IFERROR(SUMPRODUCT((DAY(AU33+ROW(INDIRECT("1:"&amp;AV33-AU33)))&lt;&gt;31)*1),0)</f>
        <v>0</v>
      </c>
      <c r="AY33" s="14">
        <f t="shared" ca="1" si="9"/>
        <v>0</v>
      </c>
      <c r="AZ33" s="14"/>
      <c r="BA33" s="14"/>
      <c r="BB33" s="14"/>
      <c r="BC33" s="14"/>
      <c r="BD33" s="14">
        <f t="shared" ca="1" si="10"/>
        <v>0</v>
      </c>
      <c r="BE33" s="14" cm="1">
        <f t="array" aca="1" ref="BE33" ca="1">IFERROR(SUMPRODUCT((DAY(BB33+ROW(INDIRECT("1:"&amp;BC33-BB33)))&lt;&gt;31)*1),0)</f>
        <v>0</v>
      </c>
      <c r="BF33" s="14">
        <f t="shared" ca="1" si="11"/>
        <v>0</v>
      </c>
      <c r="BG33" s="14"/>
      <c r="BH33" s="14"/>
      <c r="BI33" s="14">
        <f t="shared" ca="1" si="19"/>
        <v>24</v>
      </c>
      <c r="BJ33" s="14">
        <f t="shared" ca="1" si="19"/>
        <v>819</v>
      </c>
      <c r="BK33" s="14">
        <f t="shared" ca="1" si="19"/>
        <v>99</v>
      </c>
      <c r="BL33" s="23">
        <v>44582</v>
      </c>
      <c r="BM33" s="14" t="s">
        <v>299</v>
      </c>
      <c r="BN33" s="14" t="s">
        <v>394</v>
      </c>
      <c r="BO33" s="14">
        <v>242606</v>
      </c>
      <c r="BP33" s="24">
        <v>44540</v>
      </c>
      <c r="BQ33" s="14">
        <f t="shared" ca="1" si="13"/>
        <v>46</v>
      </c>
      <c r="BR33" s="14"/>
      <c r="BS33" s="14"/>
      <c r="BT33" s="14"/>
      <c r="BU33" s="14"/>
      <c r="BV33" s="14">
        <f t="shared" ca="1" si="14"/>
        <v>0</v>
      </c>
      <c r="BW33" s="14"/>
      <c r="BX33" s="14"/>
      <c r="BY33" s="14"/>
      <c r="BZ33" s="14">
        <f t="shared" ca="1" si="15"/>
        <v>0</v>
      </c>
      <c r="CA33" s="14"/>
      <c r="CB33" s="14"/>
      <c r="CC33" s="14"/>
      <c r="CD33" s="14">
        <f t="shared" ca="1" si="16"/>
        <v>0</v>
      </c>
      <c r="CE33" s="14"/>
      <c r="CF33" s="14"/>
      <c r="CG33" s="14"/>
      <c r="CH33" s="14">
        <f t="shared" ca="1" si="17"/>
        <v>0</v>
      </c>
      <c r="CI33" s="14"/>
      <c r="CJ33" s="14"/>
      <c r="CK33" s="14"/>
      <c r="CL33" s="14">
        <f t="shared" ca="1" si="18"/>
        <v>0</v>
      </c>
      <c r="CM33" s="14"/>
      <c r="CN33" s="10"/>
      <c r="CO33" s="16">
        <f t="shared" ca="1" si="20"/>
        <v>2</v>
      </c>
      <c r="CP33" s="17" t="str">
        <f t="shared" ca="1" si="21"/>
        <v>2 Años 0 meses</v>
      </c>
    </row>
    <row r="34" spans="1:94" ht="10.8" customHeight="1" x14ac:dyDescent="0.3">
      <c r="A34" s="10">
        <v>42</v>
      </c>
      <c r="B34" s="11" t="s">
        <v>121</v>
      </c>
      <c r="C34" s="11" t="s">
        <v>122</v>
      </c>
      <c r="D34" s="11" t="s">
        <v>123</v>
      </c>
      <c r="E34" s="11" t="s">
        <v>81</v>
      </c>
      <c r="F34" s="11" t="s">
        <v>124</v>
      </c>
      <c r="G34" s="11" t="s">
        <v>125</v>
      </c>
      <c r="H34" s="11" t="s">
        <v>126</v>
      </c>
      <c r="I34" s="11">
        <v>5</v>
      </c>
      <c r="J34" s="10">
        <v>1113783525</v>
      </c>
      <c r="K34" s="12" t="s">
        <v>395</v>
      </c>
      <c r="L34" s="12" t="s">
        <v>102</v>
      </c>
      <c r="M34" s="12" t="s">
        <v>86</v>
      </c>
      <c r="N34" s="14" t="s">
        <v>396</v>
      </c>
      <c r="O34" s="14">
        <v>3122465192</v>
      </c>
      <c r="P34" s="14" t="s">
        <v>397</v>
      </c>
      <c r="Q34" s="23">
        <v>44683</v>
      </c>
      <c r="R34" s="23">
        <v>45168</v>
      </c>
      <c r="S34" s="14">
        <f t="shared" ca="1" si="0"/>
        <v>15</v>
      </c>
      <c r="T34" s="14" cm="1">
        <f t="array" aca="1" ref="T34" ca="1">IFERROR(SUMPRODUCT((DAY(Q34+ROW(INDIRECT("1:"&amp;R34-Q34)))&lt;&gt;31)*1),0)</f>
        <v>476</v>
      </c>
      <c r="U34" s="14">
        <f t="shared" ca="1" si="1"/>
        <v>26</v>
      </c>
      <c r="V34" s="14" t="s">
        <v>398</v>
      </c>
      <c r="W34" s="14"/>
      <c r="X34" s="14"/>
      <c r="Y34" s="14" t="s">
        <v>399</v>
      </c>
      <c r="Z34" s="23">
        <v>44166</v>
      </c>
      <c r="AA34" s="24">
        <v>44547</v>
      </c>
      <c r="AB34" s="14">
        <f t="shared" ca="1" si="2"/>
        <v>12</v>
      </c>
      <c r="AC34" s="14" cm="1">
        <f t="array" aca="1" ref="AC34" ca="1">IFERROR(SUMPRODUCT((DAY(Z34+ROW(INDIRECT("1:"&amp;AA34-Z34)))&lt;&gt;31)*1),0)</f>
        <v>374</v>
      </c>
      <c r="AD34" s="14">
        <f t="shared" ca="1" si="3"/>
        <v>14</v>
      </c>
      <c r="AE34" s="14" t="s">
        <v>400</v>
      </c>
      <c r="AF34" s="14" t="s">
        <v>401</v>
      </c>
      <c r="AG34" s="23">
        <v>43413</v>
      </c>
      <c r="AH34" s="23">
        <v>43585</v>
      </c>
      <c r="AI34" s="14">
        <f t="shared" ca="1" si="4"/>
        <v>5</v>
      </c>
      <c r="AJ34" s="14" cm="1">
        <f t="array" aca="1" ref="AJ34" ca="1">IFERROR(SUMPRODUCT((DAY(AG34+ROW(INDIRECT("1:"&amp;AH34-AG34)))&lt;&gt;31)*1),0)</f>
        <v>169</v>
      </c>
      <c r="AK34" s="14">
        <f t="shared" ca="1" si="5"/>
        <v>19</v>
      </c>
      <c r="AL34" s="14" t="s">
        <v>402</v>
      </c>
      <c r="AM34" s="14" t="s">
        <v>403</v>
      </c>
      <c r="AN34" s="23">
        <v>42926</v>
      </c>
      <c r="AO34" s="23">
        <v>43343</v>
      </c>
      <c r="AP34" s="14">
        <f t="shared" ca="1" si="6"/>
        <v>13</v>
      </c>
      <c r="AQ34" s="14" cm="1">
        <f t="array" aca="1" ref="AQ34" ca="1">IFERROR(SUMPRODUCT((DAY(AN34+ROW(INDIRECT("1:"&amp;AO34-AN34)))&lt;&gt;31)*1),0)</f>
        <v>408</v>
      </c>
      <c r="AR34" s="14">
        <f t="shared" ca="1" si="7"/>
        <v>18</v>
      </c>
      <c r="AS34" s="14" t="s">
        <v>404</v>
      </c>
      <c r="AT34" s="14" t="s">
        <v>403</v>
      </c>
      <c r="AU34" s="14"/>
      <c r="AV34" s="14"/>
      <c r="AW34" s="14">
        <f t="shared" ca="1" si="8"/>
        <v>0</v>
      </c>
      <c r="AX34" s="14" cm="1">
        <f t="array" aca="1" ref="AX34" ca="1">IFERROR(SUMPRODUCT((DAY(AU34+ROW(INDIRECT("1:"&amp;AV34-AU34)))&lt;&gt;31)*1),0)</f>
        <v>0</v>
      </c>
      <c r="AY34" s="14">
        <f t="shared" ca="1" si="9"/>
        <v>0</v>
      </c>
      <c r="AZ34" s="14"/>
      <c r="BA34" s="14"/>
      <c r="BB34" s="14"/>
      <c r="BC34" s="14"/>
      <c r="BD34" s="14">
        <f t="shared" ca="1" si="10"/>
        <v>0</v>
      </c>
      <c r="BE34" s="14" cm="1">
        <f t="array" aca="1" ref="BE34" ca="1">IFERROR(SUMPRODUCT((DAY(BB34+ROW(INDIRECT("1:"&amp;BC34-BB34)))&lt;&gt;31)*1),0)</f>
        <v>0</v>
      </c>
      <c r="BF34" s="14">
        <f t="shared" ca="1" si="11"/>
        <v>0</v>
      </c>
      <c r="BG34" s="14"/>
      <c r="BH34" s="14"/>
      <c r="BI34" s="14">
        <f t="shared" ca="1" si="19"/>
        <v>45</v>
      </c>
      <c r="BJ34" s="14">
        <f t="shared" ca="1" si="19"/>
        <v>1427</v>
      </c>
      <c r="BK34" s="14">
        <f t="shared" ca="1" si="19"/>
        <v>77</v>
      </c>
      <c r="BL34" s="23">
        <v>42398</v>
      </c>
      <c r="BM34" s="14" t="s">
        <v>405</v>
      </c>
      <c r="BN34" s="14"/>
      <c r="BO34" s="14"/>
      <c r="BP34" s="24">
        <v>42349</v>
      </c>
      <c r="BQ34" s="14">
        <f t="shared" ca="1" si="13"/>
        <v>118</v>
      </c>
      <c r="BR34" s="14"/>
      <c r="BS34" s="14"/>
      <c r="BT34" s="14"/>
      <c r="BU34" s="14"/>
      <c r="BV34" s="14">
        <f t="shared" ca="1" si="14"/>
        <v>0</v>
      </c>
      <c r="BW34" s="14" t="s">
        <v>406</v>
      </c>
      <c r="BX34" s="14"/>
      <c r="BY34" s="24">
        <v>44540</v>
      </c>
      <c r="BZ34" s="14">
        <f t="shared" ca="1" si="15"/>
        <v>46</v>
      </c>
      <c r="CA34" s="14"/>
      <c r="CB34" s="14"/>
      <c r="CC34" s="14"/>
      <c r="CD34" s="14">
        <f t="shared" ca="1" si="16"/>
        <v>0</v>
      </c>
      <c r="CE34" s="14"/>
      <c r="CF34" s="14"/>
      <c r="CG34" s="14"/>
      <c r="CH34" s="14">
        <f t="shared" ca="1" si="17"/>
        <v>0</v>
      </c>
      <c r="CI34" s="14"/>
      <c r="CJ34" s="14"/>
      <c r="CK34" s="14"/>
      <c r="CL34" s="14">
        <f t="shared" ca="1" si="18"/>
        <v>0</v>
      </c>
      <c r="CM34" s="14"/>
      <c r="CN34" s="10"/>
      <c r="CO34" s="16">
        <f t="shared" ca="1" si="20"/>
        <v>3.75</v>
      </c>
      <c r="CP34" s="17" t="str">
        <f t="shared" ca="1" si="21"/>
        <v>3 Años 9 meses</v>
      </c>
    </row>
    <row r="35" spans="1:94" ht="10.8" customHeight="1" x14ac:dyDescent="0.3">
      <c r="A35" s="10">
        <v>43</v>
      </c>
      <c r="B35" s="11" t="s">
        <v>204</v>
      </c>
      <c r="C35" s="11" t="s">
        <v>205</v>
      </c>
      <c r="D35" s="11" t="s">
        <v>80</v>
      </c>
      <c r="E35" s="11" t="s">
        <v>206</v>
      </c>
      <c r="F35" s="11" t="s">
        <v>207</v>
      </c>
      <c r="G35" s="11" t="s">
        <v>80</v>
      </c>
      <c r="H35" s="11" t="s">
        <v>100</v>
      </c>
      <c r="I35" s="11">
        <v>2</v>
      </c>
      <c r="J35" s="10">
        <v>1130586253</v>
      </c>
      <c r="K35" s="12" t="s">
        <v>407</v>
      </c>
      <c r="L35" s="12" t="s">
        <v>85</v>
      </c>
      <c r="M35" s="12" t="s">
        <v>86</v>
      </c>
      <c r="N35" s="14" t="s">
        <v>408</v>
      </c>
      <c r="O35" s="14">
        <v>3168592335</v>
      </c>
      <c r="P35" s="14" t="s">
        <v>409</v>
      </c>
      <c r="Q35" s="23">
        <v>45366</v>
      </c>
      <c r="R35" s="23">
        <v>45594</v>
      </c>
      <c r="S35" s="14">
        <f t="shared" ca="1" si="0"/>
        <v>7</v>
      </c>
      <c r="T35" s="14" cm="1">
        <f t="array" aca="1" ref="T35" ca="1">IFERROR(SUMPRODUCT((DAY(Q35+ROW(INDIRECT("1:"&amp;R35-Q35)))&lt;&gt;31)*1),0)</f>
        <v>224</v>
      </c>
      <c r="U35" s="14">
        <f t="shared" ca="1" si="1"/>
        <v>14</v>
      </c>
      <c r="V35" s="14" t="s">
        <v>89</v>
      </c>
      <c r="W35" s="14"/>
      <c r="X35" s="14" t="s">
        <v>90</v>
      </c>
      <c r="Y35" s="14" t="s">
        <v>410</v>
      </c>
      <c r="Z35" s="24">
        <v>44925</v>
      </c>
      <c r="AA35" s="24">
        <v>45291</v>
      </c>
      <c r="AB35" s="14">
        <f t="shared" ca="1" si="2"/>
        <v>11</v>
      </c>
      <c r="AC35" s="14" cm="1">
        <f t="array" aca="1" ref="AC35" ca="1">IFERROR(SUMPRODUCT((DAY(Z35+ROW(INDIRECT("1:"&amp;AA35-Z35)))&lt;&gt;31)*1),0)</f>
        <v>358</v>
      </c>
      <c r="AD35" s="14">
        <f t="shared" ca="1" si="3"/>
        <v>28</v>
      </c>
      <c r="AF35" s="14" t="s">
        <v>410</v>
      </c>
      <c r="AG35" s="23">
        <v>44682</v>
      </c>
      <c r="AH35" s="24">
        <v>44926</v>
      </c>
      <c r="AI35" s="14">
        <f t="shared" ca="1" si="4"/>
        <v>7</v>
      </c>
      <c r="AJ35" s="14" cm="1">
        <f t="array" aca="1" ref="AJ35" ca="1">IFERROR(SUMPRODUCT((DAY(AG35+ROW(INDIRECT("1:"&amp;AH35-AG35)))&lt;&gt;31)*1),0)</f>
        <v>239</v>
      </c>
      <c r="AK35" s="14">
        <f t="shared" ca="1" si="5"/>
        <v>29</v>
      </c>
      <c r="AL35" s="14" t="s">
        <v>411</v>
      </c>
      <c r="AM35" s="14" t="s">
        <v>412</v>
      </c>
      <c r="AN35" s="24">
        <v>44925</v>
      </c>
      <c r="AO35" s="24">
        <v>45291</v>
      </c>
      <c r="AP35" s="14">
        <f t="shared" ca="1" si="6"/>
        <v>11</v>
      </c>
      <c r="AQ35" s="14" cm="1">
        <f t="array" aca="1" ref="AQ35" ca="1">IFERROR(SUMPRODUCT((DAY(AN35+ROW(INDIRECT("1:"&amp;AO35-AN35)))&lt;&gt;31)*1),0)</f>
        <v>358</v>
      </c>
      <c r="AR35" s="14">
        <f t="shared" ca="1" si="7"/>
        <v>28</v>
      </c>
      <c r="AS35" s="14" t="s">
        <v>413</v>
      </c>
      <c r="AT35" s="14" t="s">
        <v>414</v>
      </c>
      <c r="AU35" s="23">
        <v>43952</v>
      </c>
      <c r="AV35" s="23">
        <v>45155</v>
      </c>
      <c r="AW35" s="14">
        <f t="shared" ca="1" si="8"/>
        <v>39</v>
      </c>
      <c r="AX35" s="14" cm="1">
        <f t="array" aca="1" ref="AX35" ca="1">IFERROR(SUMPRODUCT((DAY(AU35+ROW(INDIRECT("1:"&amp;AV35-AU35)))&lt;&gt;31)*1),0)</f>
        <v>1180</v>
      </c>
      <c r="AY35" s="14">
        <f t="shared" ca="1" si="9"/>
        <v>10</v>
      </c>
      <c r="AZ35" s="14" t="s">
        <v>415</v>
      </c>
      <c r="BA35" s="14" t="s">
        <v>414</v>
      </c>
      <c r="BB35" s="14"/>
      <c r="BC35" s="14"/>
      <c r="BD35" s="14">
        <f t="shared" ca="1" si="10"/>
        <v>0</v>
      </c>
      <c r="BE35" s="14" cm="1">
        <f t="array" aca="1" ref="BE35" ca="1">IFERROR(SUMPRODUCT((DAY(BB35+ROW(INDIRECT("1:"&amp;BC35-BB35)))&lt;&gt;31)*1),0)</f>
        <v>0</v>
      </c>
      <c r="BF35" s="14">
        <f t="shared" ca="1" si="11"/>
        <v>0</v>
      </c>
      <c r="BG35" s="14"/>
      <c r="BH35" s="14"/>
      <c r="BI35" s="14">
        <f t="shared" ca="1" si="19"/>
        <v>75</v>
      </c>
      <c r="BJ35" s="14">
        <f t="shared" ca="1" si="19"/>
        <v>2359</v>
      </c>
      <c r="BK35" s="14">
        <f t="shared" ca="1" si="19"/>
        <v>109</v>
      </c>
      <c r="BL35" s="14" t="s">
        <v>416</v>
      </c>
      <c r="BM35" s="14" t="s">
        <v>417</v>
      </c>
      <c r="BN35" s="14"/>
      <c r="BO35" s="14"/>
      <c r="BP35" s="24">
        <v>43085</v>
      </c>
      <c r="BQ35" s="14">
        <f t="shared" ca="1" si="13"/>
        <v>94</v>
      </c>
      <c r="BR35" s="14"/>
      <c r="BS35" s="14"/>
      <c r="BT35" s="14"/>
      <c r="BU35" s="14"/>
      <c r="BV35" s="14">
        <f t="shared" ca="1" si="14"/>
        <v>0</v>
      </c>
      <c r="BW35" s="14"/>
      <c r="BX35" s="14"/>
      <c r="BY35" s="14"/>
      <c r="BZ35" s="14">
        <f t="shared" ca="1" si="15"/>
        <v>0</v>
      </c>
      <c r="CA35" s="14"/>
      <c r="CB35" s="14"/>
      <c r="CC35" s="14"/>
      <c r="CD35" s="14">
        <f t="shared" ca="1" si="16"/>
        <v>0</v>
      </c>
      <c r="CE35" s="14"/>
      <c r="CF35" s="14"/>
      <c r="CG35" s="14"/>
      <c r="CH35" s="14">
        <f t="shared" ca="1" si="17"/>
        <v>0</v>
      </c>
      <c r="CI35" s="14"/>
      <c r="CJ35" s="14"/>
      <c r="CK35" s="14"/>
      <c r="CL35" s="14">
        <f t="shared" ca="1" si="18"/>
        <v>0</v>
      </c>
      <c r="CM35" s="14"/>
      <c r="CN35" s="10"/>
      <c r="CO35" s="16">
        <f t="shared" ca="1" si="20"/>
        <v>6.25</v>
      </c>
      <c r="CP35" s="17" t="str">
        <f t="shared" ca="1" si="21"/>
        <v>6 Años 3 meses</v>
      </c>
    </row>
    <row r="36" spans="1:94" ht="10.8" customHeight="1" x14ac:dyDescent="0.3">
      <c r="A36" s="10">
        <v>44</v>
      </c>
      <c r="B36" s="11" t="s">
        <v>418</v>
      </c>
      <c r="C36" s="11" t="s">
        <v>419</v>
      </c>
      <c r="D36" s="11" t="s">
        <v>80</v>
      </c>
      <c r="E36" s="11" t="s">
        <v>420</v>
      </c>
      <c r="F36" s="11" t="s">
        <v>421</v>
      </c>
      <c r="G36" s="11" t="s">
        <v>80</v>
      </c>
      <c r="H36" s="11" t="s">
        <v>83</v>
      </c>
      <c r="I36" s="11">
        <v>1</v>
      </c>
      <c r="J36" s="10">
        <v>94370108</v>
      </c>
      <c r="K36" s="12" t="s">
        <v>422</v>
      </c>
      <c r="L36" s="12" t="s">
        <v>85</v>
      </c>
      <c r="M36" s="12"/>
      <c r="N36" s="14" t="s">
        <v>423</v>
      </c>
      <c r="O36" s="14">
        <v>3162561481</v>
      </c>
      <c r="P36" s="14" t="s">
        <v>424</v>
      </c>
      <c r="Q36" s="23">
        <v>45366</v>
      </c>
      <c r="R36" s="23">
        <v>45594</v>
      </c>
      <c r="S36" s="14">
        <f t="shared" ca="1" si="0"/>
        <v>7</v>
      </c>
      <c r="T36" s="14" cm="1">
        <f t="array" aca="1" ref="T36" ca="1">IFERROR(SUMPRODUCT((DAY(Q36+ROW(INDIRECT("1:"&amp;R36-Q36)))&lt;&gt;31)*1),0)</f>
        <v>224</v>
      </c>
      <c r="U36" s="14">
        <f t="shared" ca="1" si="1"/>
        <v>14</v>
      </c>
      <c r="V36" s="14" t="s">
        <v>89</v>
      </c>
      <c r="W36" s="14"/>
      <c r="X36" s="14"/>
      <c r="Y36" s="14" t="s">
        <v>425</v>
      </c>
      <c r="Z36" s="24">
        <v>44925</v>
      </c>
      <c r="AA36" s="24">
        <v>45291</v>
      </c>
      <c r="AB36" s="14">
        <f t="shared" ca="1" si="2"/>
        <v>11</v>
      </c>
      <c r="AC36" s="14" cm="1">
        <f t="array" aca="1" ref="AC36" ca="1">IFERROR(SUMPRODUCT((DAY(Z36+ROW(INDIRECT("1:"&amp;AA36-Z36)))&lt;&gt;31)*1),0)</f>
        <v>358</v>
      </c>
      <c r="AD36" s="14">
        <f t="shared" ca="1" si="3"/>
        <v>28</v>
      </c>
      <c r="AE36" s="14" t="s">
        <v>426</v>
      </c>
      <c r="AF36" s="14" t="s">
        <v>425</v>
      </c>
      <c r="AG36" s="23">
        <v>44682</v>
      </c>
      <c r="AH36" s="24">
        <v>44926</v>
      </c>
      <c r="AI36" s="14">
        <f t="shared" ca="1" si="4"/>
        <v>7</v>
      </c>
      <c r="AJ36" s="14" cm="1">
        <f t="array" aca="1" ref="AJ36" ca="1">IFERROR(SUMPRODUCT((DAY(AG36+ROW(INDIRECT("1:"&amp;AH36-AG36)))&lt;&gt;31)*1),0)</f>
        <v>239</v>
      </c>
      <c r="AK36" s="14">
        <f t="shared" ca="1" si="5"/>
        <v>29</v>
      </c>
      <c r="AL36" s="14" t="s">
        <v>426</v>
      </c>
      <c r="AM36" s="14" t="s">
        <v>427</v>
      </c>
      <c r="AN36" s="23">
        <v>44287</v>
      </c>
      <c r="AO36" s="24">
        <v>44561</v>
      </c>
      <c r="AP36" s="14">
        <f t="shared" ca="1" si="6"/>
        <v>8</v>
      </c>
      <c r="AQ36" s="14" cm="1">
        <f t="array" aca="1" ref="AQ36" ca="1">IFERROR(SUMPRODUCT((DAY(AN36+ROW(INDIRECT("1:"&amp;AO36-AN36)))&lt;&gt;31)*1),0)</f>
        <v>269</v>
      </c>
      <c r="AR36" s="14">
        <f t="shared" ca="1" si="7"/>
        <v>29</v>
      </c>
      <c r="AS36" s="14" t="s">
        <v>426</v>
      </c>
      <c r="AT36" s="14" t="s">
        <v>427</v>
      </c>
      <c r="AU36" s="23">
        <v>43952</v>
      </c>
      <c r="AV36" s="24">
        <v>44196</v>
      </c>
      <c r="AW36" s="14">
        <f t="shared" ca="1" si="8"/>
        <v>7</v>
      </c>
      <c r="AX36" s="14" cm="1">
        <f t="array" aca="1" ref="AX36" ca="1">IFERROR(SUMPRODUCT((DAY(AU36+ROW(INDIRECT("1:"&amp;AV36-AU36)))&lt;&gt;31)*1),0)</f>
        <v>239</v>
      </c>
      <c r="AY36" s="14">
        <f t="shared" ca="1" si="9"/>
        <v>29</v>
      </c>
      <c r="AZ36" s="14" t="s">
        <v>426</v>
      </c>
      <c r="BA36" s="14" t="s">
        <v>428</v>
      </c>
      <c r="BB36" s="23">
        <v>43525</v>
      </c>
      <c r="BC36" s="24">
        <v>43830</v>
      </c>
      <c r="BD36" s="14">
        <f t="shared" ca="1" si="10"/>
        <v>9</v>
      </c>
      <c r="BE36" s="14" cm="1">
        <f t="array" aca="1" ref="BE36" ca="1">IFERROR(SUMPRODUCT((DAY(BB36+ROW(INDIRECT("1:"&amp;BC36-BB36)))&lt;&gt;31)*1),0)</f>
        <v>299</v>
      </c>
      <c r="BF36" s="14">
        <f t="shared" ca="1" si="11"/>
        <v>29</v>
      </c>
      <c r="BG36" s="14" t="s">
        <v>426</v>
      </c>
      <c r="BH36" s="14" t="s">
        <v>428</v>
      </c>
      <c r="BI36" s="14">
        <f t="shared" ca="1" si="19"/>
        <v>49</v>
      </c>
      <c r="BJ36" s="14">
        <f t="shared" ca="1" si="19"/>
        <v>1628</v>
      </c>
      <c r="BK36" s="14">
        <f t="shared" ca="1" si="19"/>
        <v>158</v>
      </c>
      <c r="BL36" s="23">
        <v>43676</v>
      </c>
      <c r="BM36" s="14" t="s">
        <v>429</v>
      </c>
      <c r="BN36" s="14"/>
      <c r="BO36" s="14"/>
      <c r="BP36" s="23">
        <v>43567</v>
      </c>
      <c r="BQ36" s="14">
        <f t="shared" ca="1" si="13"/>
        <v>78</v>
      </c>
      <c r="BR36" s="14" t="s">
        <v>430</v>
      </c>
      <c r="BS36" s="14"/>
      <c r="BT36" s="14"/>
      <c r="BU36" s="23">
        <v>42109</v>
      </c>
      <c r="BV36" s="14">
        <f t="shared" ca="1" si="14"/>
        <v>126</v>
      </c>
      <c r="BW36" s="14"/>
      <c r="BX36" s="14"/>
      <c r="BY36" s="14"/>
      <c r="BZ36" s="14">
        <f t="shared" ca="1" si="15"/>
        <v>0</v>
      </c>
      <c r="CA36" s="14"/>
      <c r="CB36" s="14"/>
      <c r="CC36" s="14"/>
      <c r="CD36" s="14">
        <f t="shared" ca="1" si="16"/>
        <v>0</v>
      </c>
      <c r="CE36" s="14"/>
      <c r="CF36" s="14"/>
      <c r="CG36" s="14"/>
      <c r="CH36" s="14">
        <f t="shared" ca="1" si="17"/>
        <v>0</v>
      </c>
      <c r="CI36" s="14"/>
      <c r="CJ36" s="14"/>
      <c r="CK36" s="14"/>
      <c r="CL36" s="14">
        <f t="shared" ca="1" si="18"/>
        <v>0</v>
      </c>
      <c r="CM36" s="14"/>
      <c r="CN36" s="11" t="s">
        <v>371</v>
      </c>
      <c r="CO36" s="16">
        <f t="shared" ca="1" si="20"/>
        <v>4.083333333333333</v>
      </c>
      <c r="CP36" s="17" t="str">
        <f t="shared" ca="1" si="21"/>
        <v>4 Años 1 meses</v>
      </c>
    </row>
    <row r="37" spans="1:94" ht="10.8" customHeight="1" x14ac:dyDescent="0.3">
      <c r="A37" s="10">
        <v>45</v>
      </c>
      <c r="B37" s="11" t="s">
        <v>97</v>
      </c>
      <c r="C37" s="11" t="s">
        <v>431</v>
      </c>
      <c r="D37" s="11" t="s">
        <v>123</v>
      </c>
      <c r="E37" s="11" t="s">
        <v>432</v>
      </c>
      <c r="F37" s="11" t="s">
        <v>433</v>
      </c>
      <c r="G37" s="11" t="s">
        <v>125</v>
      </c>
      <c r="H37" s="11" t="s">
        <v>434</v>
      </c>
      <c r="I37" s="11">
        <v>1</v>
      </c>
      <c r="J37" s="11">
        <v>1151954893</v>
      </c>
      <c r="K37" s="12" t="s">
        <v>435</v>
      </c>
      <c r="L37" s="12" t="s">
        <v>85</v>
      </c>
      <c r="M37" s="12" t="s">
        <v>103</v>
      </c>
      <c r="N37" s="14" t="s">
        <v>436</v>
      </c>
      <c r="O37" s="14">
        <v>3184413790</v>
      </c>
      <c r="P37" s="14" t="s">
        <v>437</v>
      </c>
      <c r="Q37" s="23">
        <v>45366</v>
      </c>
      <c r="R37" s="23">
        <v>45594</v>
      </c>
      <c r="S37" s="14">
        <f t="shared" ca="1" si="0"/>
        <v>7</v>
      </c>
      <c r="T37" s="14" cm="1">
        <f t="array" aca="1" ref="T37" ca="1">IFERROR(SUMPRODUCT((DAY(Q37+ROW(INDIRECT("1:"&amp;R37-Q37)))&lt;&gt;31)*1),0)</f>
        <v>224</v>
      </c>
      <c r="U37" s="14">
        <f t="shared" ca="1" si="1"/>
        <v>14</v>
      </c>
      <c r="V37" s="14" t="s">
        <v>89</v>
      </c>
      <c r="W37" s="14" t="s">
        <v>80</v>
      </c>
      <c r="X37" s="14" t="s">
        <v>107</v>
      </c>
      <c r="Y37" s="14" t="s">
        <v>438</v>
      </c>
      <c r="Z37" s="23">
        <v>45058</v>
      </c>
      <c r="AA37" s="24">
        <v>45291</v>
      </c>
      <c r="AB37" s="14">
        <f t="shared" ca="1" si="2"/>
        <v>7</v>
      </c>
      <c r="AC37" s="14" cm="1">
        <f t="array" aca="1" ref="AC37" ca="1">IFERROR(SUMPRODUCT((DAY(Z37+ROW(INDIRECT("1:"&amp;AA37-Z37)))&lt;&gt;31)*1),0)</f>
        <v>228</v>
      </c>
      <c r="AD37" s="14">
        <f t="shared" ca="1" si="3"/>
        <v>18</v>
      </c>
      <c r="AE37" s="14" t="s">
        <v>439</v>
      </c>
      <c r="AF37" s="14" t="s">
        <v>440</v>
      </c>
      <c r="AG37" s="23">
        <v>44682</v>
      </c>
      <c r="AH37" s="24">
        <v>44926</v>
      </c>
      <c r="AI37" s="14">
        <f t="shared" ca="1" si="4"/>
        <v>7</v>
      </c>
      <c r="AJ37" s="14" cm="1">
        <f t="array" aca="1" ref="AJ37" ca="1">IFERROR(SUMPRODUCT((DAY(AG37+ROW(INDIRECT("1:"&amp;AH37-AG37)))&lt;&gt;31)*1),0)</f>
        <v>239</v>
      </c>
      <c r="AK37" s="14">
        <f t="shared" ca="1" si="5"/>
        <v>29</v>
      </c>
      <c r="AL37" s="14" t="s">
        <v>441</v>
      </c>
      <c r="AM37" s="14" t="s">
        <v>442</v>
      </c>
      <c r="AN37" s="23">
        <v>44287</v>
      </c>
      <c r="AO37" s="24">
        <v>44561</v>
      </c>
      <c r="AP37" s="14">
        <f t="shared" ca="1" si="6"/>
        <v>8</v>
      </c>
      <c r="AQ37" s="14" cm="1">
        <f t="array" aca="1" ref="AQ37" ca="1">IFERROR(SUMPRODUCT((DAY(AN37+ROW(INDIRECT("1:"&amp;AO37-AN37)))&lt;&gt;31)*1),0)</f>
        <v>269</v>
      </c>
      <c r="AR37" s="14">
        <f t="shared" ca="1" si="7"/>
        <v>29</v>
      </c>
      <c r="AS37" s="14" t="s">
        <v>443</v>
      </c>
      <c r="AT37" s="14" t="s">
        <v>444</v>
      </c>
      <c r="AU37" s="23">
        <v>43952</v>
      </c>
      <c r="AV37" s="24">
        <v>44196</v>
      </c>
      <c r="AW37" s="14">
        <f t="shared" ca="1" si="8"/>
        <v>7</v>
      </c>
      <c r="AX37" s="14" cm="1">
        <f t="array" aca="1" ref="AX37" ca="1">IFERROR(SUMPRODUCT((DAY(AU37+ROW(INDIRECT("1:"&amp;AV37-AU37)))&lt;&gt;31)*1),0)</f>
        <v>239</v>
      </c>
      <c r="AY37" s="14">
        <f t="shared" ca="1" si="9"/>
        <v>29</v>
      </c>
      <c r="AZ37" s="14" t="s">
        <v>443</v>
      </c>
      <c r="BA37" s="14" t="s">
        <v>444</v>
      </c>
      <c r="BB37" s="23">
        <v>43525</v>
      </c>
      <c r="BC37" s="24">
        <v>43830</v>
      </c>
      <c r="BD37" s="14">
        <f t="shared" ca="1" si="10"/>
        <v>9</v>
      </c>
      <c r="BE37" s="14" cm="1">
        <f t="array" aca="1" ref="BE37" ca="1">IFERROR(SUMPRODUCT((DAY(BB37+ROW(INDIRECT("1:"&amp;BC37-BB37)))&lt;&gt;31)*1),0)</f>
        <v>299</v>
      </c>
      <c r="BF37" s="14">
        <f t="shared" ca="1" si="11"/>
        <v>29</v>
      </c>
      <c r="BG37" s="14" t="s">
        <v>439</v>
      </c>
      <c r="BH37" s="14" t="s">
        <v>445</v>
      </c>
      <c r="BI37" s="14">
        <f t="shared" ca="1" si="19"/>
        <v>45</v>
      </c>
      <c r="BJ37" s="14">
        <f t="shared" ca="1" si="19"/>
        <v>1498</v>
      </c>
      <c r="BK37" s="14">
        <f t="shared" ca="1" si="19"/>
        <v>148</v>
      </c>
      <c r="BL37" s="14" t="s">
        <v>446</v>
      </c>
      <c r="BM37" s="14" t="s">
        <v>439</v>
      </c>
      <c r="BN37" s="14" t="s">
        <v>355</v>
      </c>
      <c r="BO37" s="14"/>
      <c r="BP37" s="23">
        <v>43581</v>
      </c>
      <c r="BQ37" s="14">
        <f t="shared" ca="1" si="13"/>
        <v>78</v>
      </c>
      <c r="BR37" s="14"/>
      <c r="BS37" s="14"/>
      <c r="BT37" s="14"/>
      <c r="BU37" s="14"/>
      <c r="BV37" s="14">
        <f t="shared" ca="1" si="14"/>
        <v>0</v>
      </c>
      <c r="BW37" s="14" t="s">
        <v>447</v>
      </c>
      <c r="BX37" s="14" t="s">
        <v>355</v>
      </c>
      <c r="BY37" s="24">
        <v>44127</v>
      </c>
      <c r="BZ37" s="14">
        <f t="shared" ca="1" si="15"/>
        <v>60</v>
      </c>
      <c r="CA37" s="14"/>
      <c r="CB37" s="14"/>
      <c r="CC37" s="14"/>
      <c r="CD37" s="14">
        <f t="shared" ca="1" si="16"/>
        <v>0</v>
      </c>
      <c r="CE37" s="14"/>
      <c r="CF37" s="14"/>
      <c r="CG37" s="14"/>
      <c r="CH37" s="14">
        <f t="shared" ca="1" si="17"/>
        <v>0</v>
      </c>
      <c r="CI37" s="14"/>
      <c r="CJ37" s="14"/>
      <c r="CK37" s="14"/>
      <c r="CL37" s="14">
        <f t="shared" ca="1" si="18"/>
        <v>0</v>
      </c>
      <c r="CM37" s="14"/>
      <c r="CN37" s="11" t="s">
        <v>448</v>
      </c>
      <c r="CO37" s="16">
        <f t="shared" ca="1" si="20"/>
        <v>3.75</v>
      </c>
      <c r="CP37" s="17" t="str">
        <f t="shared" ca="1" si="21"/>
        <v>3 Años 9 meses</v>
      </c>
    </row>
    <row r="38" spans="1:94" ht="10.8" customHeight="1" x14ac:dyDescent="0.3">
      <c r="A38" s="10">
        <v>47</v>
      </c>
      <c r="B38" s="11" t="s">
        <v>121</v>
      </c>
      <c r="C38" s="11" t="s">
        <v>122</v>
      </c>
      <c r="D38" s="11" t="s">
        <v>123</v>
      </c>
      <c r="E38" s="11" t="s">
        <v>81</v>
      </c>
      <c r="F38" s="11" t="s">
        <v>124</v>
      </c>
      <c r="G38" s="11" t="s">
        <v>125</v>
      </c>
      <c r="H38" s="11" t="s">
        <v>126</v>
      </c>
      <c r="I38" s="11">
        <v>5</v>
      </c>
      <c r="J38" s="10">
        <v>16936356</v>
      </c>
      <c r="K38" s="12" t="s">
        <v>449</v>
      </c>
      <c r="L38" s="12" t="s">
        <v>85</v>
      </c>
      <c r="M38" s="12" t="s">
        <v>86</v>
      </c>
      <c r="N38" s="14" t="s">
        <v>450</v>
      </c>
      <c r="O38" s="14">
        <v>3103923872</v>
      </c>
      <c r="P38" s="14" t="s">
        <v>451</v>
      </c>
      <c r="Q38" s="23">
        <v>45366</v>
      </c>
      <c r="R38" s="23">
        <v>45594</v>
      </c>
      <c r="S38" s="14">
        <f t="shared" ca="1" si="0"/>
        <v>7</v>
      </c>
      <c r="T38" s="14" cm="1">
        <f t="array" aca="1" ref="T38" ca="1">IFERROR(SUMPRODUCT((DAY(Q38+ROW(INDIRECT("1:"&amp;R38-Q38)))&lt;&gt;31)*1),0)</f>
        <v>224</v>
      </c>
      <c r="U38" s="14">
        <f t="shared" ca="1" si="1"/>
        <v>14</v>
      </c>
      <c r="V38" s="14" t="s">
        <v>89</v>
      </c>
      <c r="W38" s="14"/>
      <c r="X38" s="14" t="s">
        <v>90</v>
      </c>
      <c r="Y38" s="14" t="s">
        <v>452</v>
      </c>
      <c r="Z38" s="23"/>
      <c r="AA38" s="23"/>
      <c r="AB38" s="14">
        <f t="shared" ca="1" si="2"/>
        <v>0</v>
      </c>
      <c r="AC38" s="14" cm="1">
        <f t="array" aca="1" ref="AC38" ca="1">IFERROR(SUMPRODUCT((DAY(Z38+ROW(INDIRECT("1:"&amp;AA38-Z38)))&lt;&gt;31)*1),0)</f>
        <v>0</v>
      </c>
      <c r="AD38" s="14">
        <f t="shared" ca="1" si="3"/>
        <v>0</v>
      </c>
      <c r="AE38" s="14"/>
      <c r="AF38" s="14"/>
      <c r="AG38" s="14"/>
      <c r="AH38" s="14"/>
      <c r="AI38" s="14">
        <f t="shared" ca="1" si="4"/>
        <v>0</v>
      </c>
      <c r="AJ38" s="14" cm="1">
        <f t="array" aca="1" ref="AJ38" ca="1">IFERROR(SUMPRODUCT((DAY(AG38+ROW(INDIRECT("1:"&amp;AH38-AG38)))&lt;&gt;31)*1),0)</f>
        <v>0</v>
      </c>
      <c r="AK38" s="14">
        <f t="shared" ca="1" si="5"/>
        <v>0</v>
      </c>
      <c r="AL38" s="14"/>
      <c r="AM38" s="14"/>
      <c r="AN38" s="14"/>
      <c r="AO38" s="14"/>
      <c r="AP38" s="14">
        <f t="shared" ca="1" si="6"/>
        <v>0</v>
      </c>
      <c r="AQ38" s="14" cm="1">
        <f t="array" aca="1" ref="AQ38" ca="1">IFERROR(SUMPRODUCT((DAY(AN38+ROW(INDIRECT("1:"&amp;AO38-AN38)))&lt;&gt;31)*1),0)</f>
        <v>0</v>
      </c>
      <c r="AR38" s="14">
        <f t="shared" ca="1" si="7"/>
        <v>0</v>
      </c>
      <c r="AS38" s="14"/>
      <c r="AT38" s="14"/>
      <c r="AU38" s="14"/>
      <c r="AV38" s="14"/>
      <c r="AW38" s="14">
        <f t="shared" ca="1" si="8"/>
        <v>0</v>
      </c>
      <c r="AX38" s="14" cm="1">
        <f t="array" aca="1" ref="AX38" ca="1">IFERROR(SUMPRODUCT((DAY(AU38+ROW(INDIRECT("1:"&amp;AV38-AU38)))&lt;&gt;31)*1),0)</f>
        <v>0</v>
      </c>
      <c r="AY38" s="14">
        <f t="shared" ca="1" si="9"/>
        <v>0</v>
      </c>
      <c r="AZ38" s="14"/>
      <c r="BA38" s="14"/>
      <c r="BB38" s="14"/>
      <c r="BC38" s="14"/>
      <c r="BD38" s="14">
        <f t="shared" ca="1" si="10"/>
        <v>0</v>
      </c>
      <c r="BE38" s="14" cm="1">
        <f t="array" aca="1" ref="BE38" ca="1">IFERROR(SUMPRODUCT((DAY(BB38+ROW(INDIRECT("1:"&amp;BC38-BB38)))&lt;&gt;31)*1),0)</f>
        <v>0</v>
      </c>
      <c r="BF38" s="14">
        <f t="shared" ca="1" si="11"/>
        <v>0</v>
      </c>
      <c r="BG38" s="14"/>
      <c r="BH38" s="14"/>
      <c r="BI38" s="14">
        <f t="shared" ca="1" si="19"/>
        <v>7</v>
      </c>
      <c r="BJ38" s="14">
        <f t="shared" ca="1" si="19"/>
        <v>224</v>
      </c>
      <c r="BK38" s="14">
        <f t="shared" ca="1" si="19"/>
        <v>14</v>
      </c>
      <c r="BL38" s="23">
        <v>45378</v>
      </c>
      <c r="BM38" s="14" t="s">
        <v>453</v>
      </c>
      <c r="BN38" s="14"/>
      <c r="BO38" s="14"/>
      <c r="BP38" s="24">
        <v>43434</v>
      </c>
      <c r="BQ38" s="14">
        <f t="shared" ca="1" si="13"/>
        <v>82</v>
      </c>
      <c r="BR38" s="14"/>
      <c r="BS38" s="14"/>
      <c r="BT38" s="14"/>
      <c r="BU38" s="14"/>
      <c r="BV38" s="14">
        <f t="shared" ca="1" si="14"/>
        <v>0</v>
      </c>
      <c r="BW38" s="14" t="s">
        <v>454</v>
      </c>
      <c r="BX38" s="14"/>
      <c r="BY38" s="23">
        <v>44751</v>
      </c>
      <c r="BZ38" s="14">
        <f t="shared" ca="1" si="15"/>
        <v>39</v>
      </c>
      <c r="CA38" s="14"/>
      <c r="CB38" s="14"/>
      <c r="CC38" s="14"/>
      <c r="CD38" s="14">
        <f t="shared" ca="1" si="16"/>
        <v>0</v>
      </c>
      <c r="CE38" s="14"/>
      <c r="CF38" s="14"/>
      <c r="CG38" s="14"/>
      <c r="CH38" s="14">
        <f t="shared" ca="1" si="17"/>
        <v>0</v>
      </c>
      <c r="CI38" s="14"/>
      <c r="CJ38" s="14"/>
      <c r="CK38" s="14"/>
      <c r="CL38" s="14">
        <f t="shared" ca="1" si="18"/>
        <v>0</v>
      </c>
      <c r="CM38" s="14"/>
      <c r="CN38" s="11" t="s">
        <v>455</v>
      </c>
      <c r="CO38" s="16">
        <f t="shared" ca="1" si="20"/>
        <v>0.58333333333333337</v>
      </c>
      <c r="CP38" s="17" t="str">
        <f t="shared" ca="1" si="21"/>
        <v>0 Años 7 meses</v>
      </c>
    </row>
    <row r="39" spans="1:94" ht="10.8" customHeight="1" x14ac:dyDescent="0.3">
      <c r="A39" s="10">
        <v>49</v>
      </c>
      <c r="B39" s="11" t="s">
        <v>147</v>
      </c>
      <c r="C39" s="11" t="s">
        <v>148</v>
      </c>
      <c r="D39" s="11" t="s">
        <v>80</v>
      </c>
      <c r="E39" s="11" t="s">
        <v>149</v>
      </c>
      <c r="F39" s="11" t="s">
        <v>150</v>
      </c>
      <c r="G39" s="11" t="s">
        <v>151</v>
      </c>
      <c r="H39" s="11" t="s">
        <v>152</v>
      </c>
      <c r="I39" s="11">
        <v>20</v>
      </c>
      <c r="J39" s="11">
        <v>1143870115</v>
      </c>
      <c r="K39" s="12" t="s">
        <v>456</v>
      </c>
      <c r="L39" s="12" t="s">
        <v>85</v>
      </c>
      <c r="M39" s="12" t="s">
        <v>103</v>
      </c>
      <c r="N39" s="14" t="s">
        <v>457</v>
      </c>
      <c r="O39" s="14">
        <v>3219340069</v>
      </c>
      <c r="P39" s="14" t="s">
        <v>458</v>
      </c>
      <c r="Q39" s="23">
        <v>45366</v>
      </c>
      <c r="R39" s="23">
        <v>45594</v>
      </c>
      <c r="S39" s="14">
        <f t="shared" ca="1" si="0"/>
        <v>7</v>
      </c>
      <c r="T39" s="14" cm="1">
        <f t="array" aca="1" ref="T39" ca="1">IFERROR(SUMPRODUCT((DAY(Q39+ROW(INDIRECT("1:"&amp;R39-Q39)))&lt;&gt;31)*1),0)</f>
        <v>224</v>
      </c>
      <c r="U39" s="14">
        <f t="shared" ca="1" si="1"/>
        <v>14</v>
      </c>
      <c r="V39" s="14" t="s">
        <v>156</v>
      </c>
      <c r="W39" s="14" t="s">
        <v>157</v>
      </c>
      <c r="X39" s="14" t="s">
        <v>107</v>
      </c>
      <c r="Y39" s="14" t="s">
        <v>459</v>
      </c>
      <c r="Z39" s="23">
        <v>44958</v>
      </c>
      <c r="AA39" s="24">
        <v>45291</v>
      </c>
      <c r="AB39" s="14">
        <f t="shared" ca="1" si="2"/>
        <v>10</v>
      </c>
      <c r="AC39" s="14" cm="1">
        <f t="array" aca="1" ref="AC39" ca="1">IFERROR(SUMPRODUCT((DAY(Z39+ROW(INDIRECT("1:"&amp;AA39-Z39)))&lt;&gt;31)*1),0)</f>
        <v>327</v>
      </c>
      <c r="AD39" s="14">
        <f t="shared" ca="1" si="3"/>
        <v>27</v>
      </c>
      <c r="AE39" s="14" t="s">
        <v>263</v>
      </c>
      <c r="AF39" s="14" t="s">
        <v>460</v>
      </c>
      <c r="AG39" s="14"/>
      <c r="AH39" s="14"/>
      <c r="AI39" s="14">
        <f t="shared" ca="1" si="4"/>
        <v>0</v>
      </c>
      <c r="AJ39" s="14" cm="1">
        <f t="array" aca="1" ref="AJ39" ca="1">IFERROR(SUMPRODUCT((DAY(AG39+ROW(INDIRECT("1:"&amp;AH39-AG39)))&lt;&gt;31)*1),0)</f>
        <v>0</v>
      </c>
      <c r="AK39" s="14">
        <f t="shared" ca="1" si="5"/>
        <v>0</v>
      </c>
      <c r="AL39" s="14"/>
      <c r="AM39" s="14"/>
      <c r="AN39" s="14"/>
      <c r="AO39" s="14"/>
      <c r="AP39" s="14">
        <f t="shared" ca="1" si="6"/>
        <v>0</v>
      </c>
      <c r="AQ39" s="14" cm="1">
        <f t="array" aca="1" ref="AQ39" ca="1">IFERROR(SUMPRODUCT((DAY(AN39+ROW(INDIRECT("1:"&amp;AO39-AN39)))&lt;&gt;31)*1),0)</f>
        <v>0</v>
      </c>
      <c r="AR39" s="14">
        <f t="shared" ca="1" si="7"/>
        <v>0</v>
      </c>
      <c r="AS39" s="14"/>
      <c r="AT39" s="14"/>
      <c r="AU39" s="14"/>
      <c r="AV39" s="14"/>
      <c r="AW39" s="14">
        <f t="shared" ca="1" si="8"/>
        <v>0</v>
      </c>
      <c r="AX39" s="14" cm="1">
        <f t="array" aca="1" ref="AX39" ca="1">IFERROR(SUMPRODUCT((DAY(AU39+ROW(INDIRECT("1:"&amp;AV39-AU39)))&lt;&gt;31)*1),0)</f>
        <v>0</v>
      </c>
      <c r="AY39" s="14">
        <f t="shared" ca="1" si="9"/>
        <v>0</v>
      </c>
      <c r="AZ39" s="14"/>
      <c r="BA39" s="14"/>
      <c r="BB39" s="14"/>
      <c r="BC39" s="14"/>
      <c r="BD39" s="14">
        <f t="shared" ca="1" si="10"/>
        <v>0</v>
      </c>
      <c r="BE39" s="14" cm="1">
        <f t="array" aca="1" ref="BE39" ca="1">IFERROR(SUMPRODUCT((DAY(BB39+ROW(INDIRECT("1:"&amp;BC39-BB39)))&lt;&gt;31)*1),0)</f>
        <v>0</v>
      </c>
      <c r="BF39" s="14">
        <f t="shared" ca="1" si="11"/>
        <v>0</v>
      </c>
      <c r="BG39" s="14"/>
      <c r="BH39" s="14"/>
      <c r="BI39" s="14">
        <f t="shared" ca="1" si="19"/>
        <v>17</v>
      </c>
      <c r="BJ39" s="14">
        <f t="shared" ca="1" si="19"/>
        <v>551</v>
      </c>
      <c r="BK39" s="14">
        <f t="shared" ca="1" si="19"/>
        <v>41</v>
      </c>
      <c r="BL39" s="14" t="s">
        <v>461</v>
      </c>
      <c r="BM39" s="14" t="s">
        <v>263</v>
      </c>
      <c r="BN39" s="14" t="s">
        <v>462</v>
      </c>
      <c r="BO39" s="26">
        <v>42335</v>
      </c>
      <c r="BP39" s="14"/>
      <c r="BQ39" s="14">
        <f t="shared" ca="1" si="13"/>
        <v>0</v>
      </c>
      <c r="BR39" s="14"/>
      <c r="BS39" s="14"/>
      <c r="BT39" s="14"/>
      <c r="BU39" s="14"/>
      <c r="BV39" s="14">
        <f t="shared" ca="1" si="14"/>
        <v>0</v>
      </c>
      <c r="BW39" s="14"/>
      <c r="BX39" s="14"/>
      <c r="BY39" s="14"/>
      <c r="BZ39" s="14">
        <f t="shared" ca="1" si="15"/>
        <v>0</v>
      </c>
      <c r="CA39" s="14"/>
      <c r="CB39" s="14"/>
      <c r="CC39" s="14"/>
      <c r="CD39" s="14">
        <f t="shared" ca="1" si="16"/>
        <v>0</v>
      </c>
      <c r="CE39" s="14"/>
      <c r="CF39" s="14"/>
      <c r="CG39" s="14"/>
      <c r="CH39" s="14">
        <f t="shared" ca="1" si="17"/>
        <v>0</v>
      </c>
      <c r="CI39" s="14"/>
      <c r="CJ39" s="14"/>
      <c r="CK39" s="14"/>
      <c r="CL39" s="14">
        <f t="shared" ca="1" si="18"/>
        <v>0</v>
      </c>
      <c r="CM39" s="14"/>
      <c r="CN39" s="11" t="s">
        <v>463</v>
      </c>
      <c r="CO39" s="16">
        <f t="shared" ca="1" si="20"/>
        <v>1.4166666666666667</v>
      </c>
      <c r="CP39" s="17" t="str">
        <f t="shared" ca="1" si="21"/>
        <v>1 Años 5 meses</v>
      </c>
    </row>
    <row r="40" spans="1:94" ht="10.8" customHeight="1" x14ac:dyDescent="0.3">
      <c r="A40" s="10">
        <v>50</v>
      </c>
      <c r="B40" s="11" t="s">
        <v>183</v>
      </c>
      <c r="C40" s="11" t="s">
        <v>79</v>
      </c>
      <c r="D40" s="11" t="s">
        <v>130</v>
      </c>
      <c r="E40" s="11" t="s">
        <v>81</v>
      </c>
      <c r="F40" s="11" t="s">
        <v>184</v>
      </c>
      <c r="G40" s="11" t="s">
        <v>125</v>
      </c>
      <c r="H40" s="11" t="s">
        <v>139</v>
      </c>
      <c r="I40" s="11">
        <v>20</v>
      </c>
      <c r="J40" s="11">
        <v>71743828</v>
      </c>
      <c r="K40" s="12" t="s">
        <v>464</v>
      </c>
      <c r="L40" s="12" t="s">
        <v>85</v>
      </c>
      <c r="M40" s="12" t="s">
        <v>103</v>
      </c>
      <c r="N40" s="14" t="s">
        <v>465</v>
      </c>
      <c r="O40" s="14">
        <v>3233409954</v>
      </c>
      <c r="P40" s="14" t="s">
        <v>466</v>
      </c>
      <c r="Q40" s="23">
        <v>45366</v>
      </c>
      <c r="R40" s="23">
        <v>45594</v>
      </c>
      <c r="S40" s="14">
        <f t="shared" ca="1" si="0"/>
        <v>7</v>
      </c>
      <c r="T40" s="14" cm="1">
        <f t="array" aca="1" ref="T40" ca="1">IFERROR(SUMPRODUCT((DAY(Q40+ROW(INDIRECT("1:"&amp;R40-Q40)))&lt;&gt;31)*1),0)</f>
        <v>224</v>
      </c>
      <c r="U40" s="14">
        <f t="shared" ca="1" si="1"/>
        <v>14</v>
      </c>
      <c r="V40" s="14" t="s">
        <v>156</v>
      </c>
      <c r="W40" s="14" t="s">
        <v>157</v>
      </c>
      <c r="X40" s="14" t="s">
        <v>467</v>
      </c>
      <c r="Y40" s="14" t="s">
        <v>459</v>
      </c>
      <c r="Z40" s="23">
        <v>44287</v>
      </c>
      <c r="AA40" s="24">
        <v>44560</v>
      </c>
      <c r="AB40" s="14">
        <f t="shared" ca="1" si="2"/>
        <v>8</v>
      </c>
      <c r="AC40" s="14" cm="1">
        <f t="array" aca="1" ref="AC40" ca="1">IFERROR(SUMPRODUCT((DAY(Z40+ROW(INDIRECT("1:"&amp;AA40-Z40)))&lt;&gt;31)*1),0)</f>
        <v>269</v>
      </c>
      <c r="AD40" s="14">
        <f t="shared" ca="1" si="3"/>
        <v>29</v>
      </c>
      <c r="AE40" s="14" t="s">
        <v>468</v>
      </c>
      <c r="AF40" s="14" t="s">
        <v>469</v>
      </c>
      <c r="AG40" s="23">
        <v>44682</v>
      </c>
      <c r="AH40" s="24">
        <v>44926</v>
      </c>
      <c r="AI40" s="14">
        <f t="shared" ca="1" si="4"/>
        <v>7</v>
      </c>
      <c r="AJ40" s="14" cm="1">
        <f t="array" aca="1" ref="AJ40" ca="1">IFERROR(SUMPRODUCT((DAY(AG40+ROW(INDIRECT("1:"&amp;AH40-AG40)))&lt;&gt;31)*1),0)</f>
        <v>239</v>
      </c>
      <c r="AK40" s="14">
        <f t="shared" ca="1" si="5"/>
        <v>29</v>
      </c>
      <c r="AL40" s="14"/>
      <c r="AM40" s="14" t="s">
        <v>470</v>
      </c>
      <c r="AN40" s="14" t="s">
        <v>471</v>
      </c>
      <c r="AO40" s="14"/>
      <c r="AP40" s="14">
        <f t="shared" ca="1" si="6"/>
        <v>0</v>
      </c>
      <c r="AQ40" s="14" cm="1">
        <f t="array" aca="1" ref="AQ40" ca="1">IFERROR(SUMPRODUCT((DAY(AN40+ROW(INDIRECT("1:"&amp;AO40-AN40)))&lt;&gt;31)*1),0)</f>
        <v>0</v>
      </c>
      <c r="AR40" s="14">
        <f t="shared" ca="1" si="7"/>
        <v>0</v>
      </c>
      <c r="AS40" s="14"/>
      <c r="AT40" s="14"/>
      <c r="AU40" s="14"/>
      <c r="AV40" s="14"/>
      <c r="AW40" s="14">
        <f t="shared" ca="1" si="8"/>
        <v>0</v>
      </c>
      <c r="AX40" s="14" cm="1">
        <f t="array" aca="1" ref="AX40" ca="1">IFERROR(SUMPRODUCT((DAY(AU40+ROW(INDIRECT("1:"&amp;AV40-AU40)))&lt;&gt;31)*1),0)</f>
        <v>0</v>
      </c>
      <c r="AY40" s="14">
        <f t="shared" ca="1" si="9"/>
        <v>0</v>
      </c>
      <c r="AZ40" s="14"/>
      <c r="BA40" s="14"/>
      <c r="BB40" s="14"/>
      <c r="BC40" s="14"/>
      <c r="BD40" s="14">
        <f t="shared" ca="1" si="10"/>
        <v>0</v>
      </c>
      <c r="BE40" s="14" cm="1">
        <f t="array" aca="1" ref="BE40" ca="1">IFERROR(SUMPRODUCT((DAY(BB40+ROW(INDIRECT("1:"&amp;BC40-BB40)))&lt;&gt;31)*1),0)</f>
        <v>0</v>
      </c>
      <c r="BF40" s="14">
        <f t="shared" ca="1" si="11"/>
        <v>0</v>
      </c>
      <c r="BG40" s="14"/>
      <c r="BH40" s="14"/>
      <c r="BI40" s="14">
        <f t="shared" ca="1" si="19"/>
        <v>22</v>
      </c>
      <c r="BJ40" s="14">
        <f t="shared" ca="1" si="19"/>
        <v>732</v>
      </c>
      <c r="BK40" s="14">
        <f t="shared" ca="1" si="19"/>
        <v>72</v>
      </c>
      <c r="BL40" s="23"/>
      <c r="BM40" s="14" t="s">
        <v>472</v>
      </c>
      <c r="BN40" s="14" t="s">
        <v>473</v>
      </c>
      <c r="BO40" s="14" t="s">
        <v>461</v>
      </c>
      <c r="BP40" s="26">
        <v>45463</v>
      </c>
      <c r="BQ40" s="14">
        <f t="shared" ca="1" si="13"/>
        <v>16</v>
      </c>
      <c r="BR40" s="14"/>
      <c r="BS40" s="14"/>
      <c r="BT40" s="14"/>
      <c r="BU40" s="14"/>
      <c r="BV40" s="14">
        <f t="shared" ca="1" si="14"/>
        <v>0</v>
      </c>
      <c r="BW40" s="14"/>
      <c r="BX40" s="14"/>
      <c r="BY40" s="14"/>
      <c r="BZ40" s="14">
        <f t="shared" ca="1" si="15"/>
        <v>0</v>
      </c>
      <c r="CA40" s="14"/>
      <c r="CB40" s="14"/>
      <c r="CC40" s="14"/>
      <c r="CD40" s="14">
        <f t="shared" ca="1" si="16"/>
        <v>0</v>
      </c>
      <c r="CE40" s="14"/>
      <c r="CF40" s="14"/>
      <c r="CG40" s="14"/>
      <c r="CH40" s="14">
        <f t="shared" ca="1" si="17"/>
        <v>0</v>
      </c>
      <c r="CI40" s="14"/>
      <c r="CJ40" s="14"/>
      <c r="CK40" s="14"/>
      <c r="CL40" s="14">
        <f t="shared" ca="1" si="18"/>
        <v>0</v>
      </c>
      <c r="CM40" s="14"/>
      <c r="CN40" s="11" t="s">
        <v>474</v>
      </c>
      <c r="CO40" s="16">
        <f t="shared" ca="1" si="20"/>
        <v>1.8333333333333333</v>
      </c>
      <c r="CP40" s="17" t="str">
        <f t="shared" ca="1" si="21"/>
        <v>1 Años 10 meses</v>
      </c>
    </row>
    <row r="41" spans="1:94" ht="10.8" customHeight="1" x14ac:dyDescent="0.3">
      <c r="A41" s="10">
        <v>55</v>
      </c>
      <c r="B41" s="11" t="s">
        <v>183</v>
      </c>
      <c r="C41" s="11" t="s">
        <v>79</v>
      </c>
      <c r="D41" s="11" t="s">
        <v>130</v>
      </c>
      <c r="E41" s="11" t="s">
        <v>81</v>
      </c>
      <c r="F41" s="11" t="s">
        <v>184</v>
      </c>
      <c r="G41" s="11" t="s">
        <v>125</v>
      </c>
      <c r="H41" s="11" t="s">
        <v>139</v>
      </c>
      <c r="I41" s="11">
        <v>20</v>
      </c>
      <c r="J41" s="11">
        <v>1143950564</v>
      </c>
      <c r="K41" s="27" t="s">
        <v>475</v>
      </c>
      <c r="L41" s="12" t="s">
        <v>102</v>
      </c>
      <c r="M41" s="12" t="s">
        <v>86</v>
      </c>
      <c r="N41" s="14" t="s">
        <v>476</v>
      </c>
      <c r="O41" s="14">
        <v>3224676801</v>
      </c>
      <c r="P41" s="14" t="s">
        <v>477</v>
      </c>
      <c r="Q41" s="23">
        <v>45366</v>
      </c>
      <c r="R41" s="23">
        <v>45594</v>
      </c>
      <c r="S41" s="14">
        <f t="shared" ca="1" si="0"/>
        <v>7</v>
      </c>
      <c r="T41" s="14" cm="1">
        <f t="array" aca="1" ref="T41" ca="1">IFERROR(SUMPRODUCT((DAY(Q41+ROW(INDIRECT("1:"&amp;R41-Q41)))&lt;&gt;31)*1),0)</f>
        <v>224</v>
      </c>
      <c r="U41" s="14">
        <f t="shared" ca="1" si="1"/>
        <v>14</v>
      </c>
      <c r="V41" s="14" t="s">
        <v>193</v>
      </c>
      <c r="W41" s="14"/>
      <c r="X41" s="14" t="s">
        <v>107</v>
      </c>
      <c r="Y41" s="14" t="s">
        <v>478</v>
      </c>
      <c r="Z41" s="14"/>
      <c r="AA41" s="14"/>
      <c r="AB41" s="14">
        <f t="shared" ca="1" si="2"/>
        <v>0</v>
      </c>
      <c r="AC41" s="14" cm="1">
        <f t="array" aca="1" ref="AC41" ca="1">IFERROR(SUMPRODUCT((DAY(Z41+ROW(INDIRECT("1:"&amp;AA41-Z41)))&lt;&gt;31)*1),0)</f>
        <v>0</v>
      </c>
      <c r="AD41" s="14">
        <f t="shared" ca="1" si="3"/>
        <v>0</v>
      </c>
      <c r="AE41" s="14"/>
      <c r="AF41" s="14"/>
      <c r="AG41" s="14"/>
      <c r="AH41" s="14"/>
      <c r="AI41" s="14">
        <f t="shared" ca="1" si="4"/>
        <v>0</v>
      </c>
      <c r="AJ41" s="14" cm="1">
        <f t="array" aca="1" ref="AJ41" ca="1">IFERROR(SUMPRODUCT((DAY(AG41+ROW(INDIRECT("1:"&amp;AH41-AG41)))&lt;&gt;31)*1),0)</f>
        <v>0</v>
      </c>
      <c r="AK41" s="14">
        <f t="shared" ca="1" si="5"/>
        <v>0</v>
      </c>
      <c r="AL41" s="14"/>
      <c r="AM41" s="14"/>
      <c r="AN41" s="14"/>
      <c r="AO41" s="14"/>
      <c r="AP41" s="14">
        <f t="shared" ca="1" si="6"/>
        <v>0</v>
      </c>
      <c r="AQ41" s="14" cm="1">
        <f t="array" aca="1" ref="AQ41" ca="1">IFERROR(SUMPRODUCT((DAY(AN41+ROW(INDIRECT("1:"&amp;AO41-AN41)))&lt;&gt;31)*1),0)</f>
        <v>0</v>
      </c>
      <c r="AR41" s="14">
        <f t="shared" ca="1" si="7"/>
        <v>0</v>
      </c>
      <c r="AS41" s="14"/>
      <c r="AT41" s="14"/>
      <c r="AU41" s="14"/>
      <c r="AV41" s="14"/>
      <c r="AW41" s="14">
        <f t="shared" ca="1" si="8"/>
        <v>0</v>
      </c>
      <c r="AX41" s="14" cm="1">
        <f t="array" aca="1" ref="AX41" ca="1">IFERROR(SUMPRODUCT((DAY(AU41+ROW(INDIRECT("1:"&amp;AV41-AU41)))&lt;&gt;31)*1),0)</f>
        <v>0</v>
      </c>
      <c r="AY41" s="14">
        <f t="shared" ca="1" si="9"/>
        <v>0</v>
      </c>
      <c r="AZ41" s="14"/>
      <c r="BA41" s="14"/>
      <c r="BB41" s="14"/>
      <c r="BC41" s="14"/>
      <c r="BD41" s="14">
        <f t="shared" ca="1" si="10"/>
        <v>0</v>
      </c>
      <c r="BE41" s="14" cm="1">
        <f t="array" aca="1" ref="BE41" ca="1">IFERROR(SUMPRODUCT((DAY(BB41+ROW(INDIRECT("1:"&amp;BC41-BB41)))&lt;&gt;31)*1),0)</f>
        <v>0</v>
      </c>
      <c r="BF41" s="14">
        <f t="shared" ca="1" si="11"/>
        <v>0</v>
      </c>
      <c r="BG41" s="14"/>
      <c r="BH41" s="14"/>
      <c r="BI41" s="14">
        <f t="shared" ca="1" si="19"/>
        <v>7</v>
      </c>
      <c r="BJ41" s="14">
        <f t="shared" ca="1" si="19"/>
        <v>224</v>
      </c>
      <c r="BK41" s="14">
        <f t="shared" ca="1" si="19"/>
        <v>14</v>
      </c>
      <c r="BL41" s="23">
        <v>44316</v>
      </c>
      <c r="BM41" s="18" t="s">
        <v>193</v>
      </c>
      <c r="BN41" s="18"/>
      <c r="BO41" s="18"/>
      <c r="BP41" s="24">
        <v>44295</v>
      </c>
      <c r="BQ41" s="14">
        <f t="shared" ca="1" si="13"/>
        <v>54</v>
      </c>
      <c r="BR41" s="14" t="s">
        <v>479</v>
      </c>
      <c r="BS41" s="14"/>
      <c r="BT41" s="14"/>
      <c r="BU41" s="24">
        <v>41257</v>
      </c>
      <c r="BV41" s="14">
        <f t="shared" ca="1" si="14"/>
        <v>154</v>
      </c>
      <c r="BW41" s="14"/>
      <c r="BX41" s="14"/>
      <c r="BY41" s="14"/>
      <c r="BZ41" s="14">
        <f t="shared" ca="1" si="15"/>
        <v>0</v>
      </c>
      <c r="CA41" s="14"/>
      <c r="CB41" s="14"/>
      <c r="CC41" s="14"/>
      <c r="CD41" s="14">
        <f t="shared" ca="1" si="16"/>
        <v>0</v>
      </c>
      <c r="CE41" s="14"/>
      <c r="CF41" s="14"/>
      <c r="CG41" s="14"/>
      <c r="CH41" s="14">
        <f t="shared" ca="1" si="17"/>
        <v>0</v>
      </c>
      <c r="CI41" s="14"/>
      <c r="CJ41" s="14"/>
      <c r="CK41" s="14"/>
      <c r="CL41" s="14">
        <f t="shared" ca="1" si="18"/>
        <v>0</v>
      </c>
      <c r="CM41" s="14"/>
      <c r="CN41" s="10"/>
      <c r="CO41" s="16">
        <f t="shared" ca="1" si="20"/>
        <v>0.58333333333333337</v>
      </c>
      <c r="CP41" s="17" t="str">
        <f t="shared" ca="1" si="21"/>
        <v>0 Años 7 meses</v>
      </c>
    </row>
    <row r="42" spans="1:94" ht="10.8" customHeight="1" x14ac:dyDescent="0.3">
      <c r="A42" s="10">
        <v>56</v>
      </c>
      <c r="B42" s="11" t="s">
        <v>183</v>
      </c>
      <c r="C42" s="11" t="s">
        <v>79</v>
      </c>
      <c r="D42" s="11" t="s">
        <v>130</v>
      </c>
      <c r="E42" s="11" t="s">
        <v>81</v>
      </c>
      <c r="F42" s="11" t="s">
        <v>184</v>
      </c>
      <c r="G42" s="11" t="s">
        <v>125</v>
      </c>
      <c r="H42" s="11" t="s">
        <v>139</v>
      </c>
      <c r="I42" s="11">
        <v>20</v>
      </c>
      <c r="J42" s="11">
        <v>1144098086</v>
      </c>
      <c r="K42" s="12" t="s">
        <v>480</v>
      </c>
      <c r="L42" s="12" t="s">
        <v>102</v>
      </c>
      <c r="M42" s="12" t="s">
        <v>86</v>
      </c>
      <c r="N42" s="14" t="s">
        <v>481</v>
      </c>
      <c r="O42" s="14">
        <v>3152081691</v>
      </c>
      <c r="P42" s="14" t="s">
        <v>482</v>
      </c>
      <c r="Q42" s="23">
        <v>45366</v>
      </c>
      <c r="R42" s="23">
        <v>45594</v>
      </c>
      <c r="S42" s="14">
        <f t="shared" ca="1" si="0"/>
        <v>7</v>
      </c>
      <c r="T42" s="14" cm="1">
        <f t="array" aca="1" ref="T42" ca="1">IFERROR(SUMPRODUCT((DAY(Q42+ROW(INDIRECT("1:"&amp;R42-Q42)))&lt;&gt;31)*1),0)</f>
        <v>224</v>
      </c>
      <c r="U42" s="14">
        <f t="shared" ca="1" si="1"/>
        <v>14</v>
      </c>
      <c r="V42" s="14" t="s">
        <v>193</v>
      </c>
      <c r="W42" s="14"/>
      <c r="X42" s="14" t="s">
        <v>90</v>
      </c>
      <c r="Y42" s="14" t="s">
        <v>483</v>
      </c>
      <c r="Z42" s="14"/>
      <c r="AA42" s="14"/>
      <c r="AB42" s="14">
        <f t="shared" ca="1" si="2"/>
        <v>0</v>
      </c>
      <c r="AC42" s="14" cm="1">
        <f t="array" aca="1" ref="AC42" ca="1">IFERROR(SUMPRODUCT((DAY(Z42+ROW(INDIRECT("1:"&amp;AA42-Z42)))&lt;&gt;31)*1),0)</f>
        <v>0</v>
      </c>
      <c r="AD42" s="14">
        <f t="shared" ca="1" si="3"/>
        <v>0</v>
      </c>
      <c r="AE42" s="14"/>
      <c r="AF42" s="14"/>
      <c r="AG42" s="14"/>
      <c r="AH42" s="14"/>
      <c r="AI42" s="14">
        <f t="shared" ca="1" si="4"/>
        <v>0</v>
      </c>
      <c r="AJ42" s="14" cm="1">
        <f t="array" aca="1" ref="AJ42" ca="1">IFERROR(SUMPRODUCT((DAY(AG42+ROW(INDIRECT("1:"&amp;AH42-AG42)))&lt;&gt;31)*1),0)</f>
        <v>0</v>
      </c>
      <c r="AK42" s="14">
        <f t="shared" ca="1" si="5"/>
        <v>0</v>
      </c>
      <c r="AL42" s="14"/>
      <c r="AM42" s="14"/>
      <c r="AN42" s="14"/>
      <c r="AO42" s="14"/>
      <c r="AP42" s="14">
        <f t="shared" ca="1" si="6"/>
        <v>0</v>
      </c>
      <c r="AQ42" s="14" cm="1">
        <f t="array" aca="1" ref="AQ42" ca="1">IFERROR(SUMPRODUCT((DAY(AN42+ROW(INDIRECT("1:"&amp;AO42-AN42)))&lt;&gt;31)*1),0)</f>
        <v>0</v>
      </c>
      <c r="AR42" s="14">
        <f t="shared" ca="1" si="7"/>
        <v>0</v>
      </c>
      <c r="AS42" s="14"/>
      <c r="AT42" s="14"/>
      <c r="AU42" s="14"/>
      <c r="AV42" s="14"/>
      <c r="AW42" s="14">
        <f t="shared" ca="1" si="8"/>
        <v>0</v>
      </c>
      <c r="AX42" s="14" cm="1">
        <f t="array" aca="1" ref="AX42" ca="1">IFERROR(SUMPRODUCT((DAY(AU42+ROW(INDIRECT("1:"&amp;AV42-AU42)))&lt;&gt;31)*1),0)</f>
        <v>0</v>
      </c>
      <c r="AY42" s="14">
        <f t="shared" ca="1" si="9"/>
        <v>0</v>
      </c>
      <c r="AZ42" s="14"/>
      <c r="BA42" s="14"/>
      <c r="BB42" s="14"/>
      <c r="BC42" s="14"/>
      <c r="BD42" s="14">
        <f t="shared" ca="1" si="10"/>
        <v>0</v>
      </c>
      <c r="BE42" s="14" cm="1">
        <f t="array" aca="1" ref="BE42" ca="1">IFERROR(SUMPRODUCT((DAY(BB42+ROW(INDIRECT("1:"&amp;BC42-BB42)))&lt;&gt;31)*1),0)</f>
        <v>0</v>
      </c>
      <c r="BF42" s="14">
        <f t="shared" ca="1" si="11"/>
        <v>0</v>
      </c>
      <c r="BG42" s="14"/>
      <c r="BH42" s="14"/>
      <c r="BI42" s="14">
        <f t="shared" ca="1" si="19"/>
        <v>7</v>
      </c>
      <c r="BJ42" s="14">
        <f t="shared" ca="1" si="19"/>
        <v>224</v>
      </c>
      <c r="BK42" s="14">
        <f t="shared" ca="1" si="19"/>
        <v>14</v>
      </c>
      <c r="BL42" s="23">
        <v>44804</v>
      </c>
      <c r="BM42" s="14" t="s">
        <v>193</v>
      </c>
      <c r="BN42" s="14"/>
      <c r="BO42" s="14"/>
      <c r="BP42" s="23">
        <v>45482</v>
      </c>
      <c r="BQ42" s="14">
        <f t="shared" ca="1" si="13"/>
        <v>15</v>
      </c>
      <c r="BR42" s="14"/>
      <c r="BS42" s="14"/>
      <c r="BT42" s="14"/>
      <c r="BU42" s="14"/>
      <c r="BV42" s="14">
        <f t="shared" ca="1" si="14"/>
        <v>0</v>
      </c>
      <c r="BW42" s="14"/>
      <c r="BX42" s="14"/>
      <c r="BY42" s="14"/>
      <c r="BZ42" s="14">
        <f t="shared" ca="1" si="15"/>
        <v>0</v>
      </c>
      <c r="CA42" s="14"/>
      <c r="CB42" s="14"/>
      <c r="CC42" s="14"/>
      <c r="CD42" s="14">
        <f t="shared" ca="1" si="16"/>
        <v>0</v>
      </c>
      <c r="CE42" s="14"/>
      <c r="CF42" s="14"/>
      <c r="CG42" s="14"/>
      <c r="CH42" s="14">
        <f t="shared" ca="1" si="17"/>
        <v>0</v>
      </c>
      <c r="CI42" s="14"/>
      <c r="CJ42" s="14"/>
      <c r="CK42" s="14"/>
      <c r="CL42" s="14">
        <f t="shared" ca="1" si="18"/>
        <v>0</v>
      </c>
      <c r="CM42" s="14"/>
      <c r="CN42" s="10"/>
      <c r="CO42" s="16">
        <f t="shared" ca="1" si="20"/>
        <v>0.58333333333333337</v>
      </c>
      <c r="CP42" s="17" t="str">
        <f t="shared" ca="1" si="21"/>
        <v>0 Años 7 meses</v>
      </c>
    </row>
    <row r="43" spans="1:94" ht="10.8" customHeight="1" x14ac:dyDescent="0.3">
      <c r="A43" s="10">
        <v>58</v>
      </c>
      <c r="B43" s="11" t="s">
        <v>183</v>
      </c>
      <c r="C43" s="11" t="s">
        <v>79</v>
      </c>
      <c r="D43" s="11" t="s">
        <v>130</v>
      </c>
      <c r="E43" s="11" t="s">
        <v>81</v>
      </c>
      <c r="F43" s="11" t="s">
        <v>184</v>
      </c>
      <c r="G43" s="11" t="s">
        <v>125</v>
      </c>
      <c r="H43" s="11" t="s">
        <v>139</v>
      </c>
      <c r="I43" s="11">
        <v>20</v>
      </c>
      <c r="J43" s="11">
        <v>1144103332</v>
      </c>
      <c r="K43" s="12" t="s">
        <v>484</v>
      </c>
      <c r="L43" s="12" t="s">
        <v>102</v>
      </c>
      <c r="M43" s="12" t="s">
        <v>86</v>
      </c>
      <c r="N43" s="14" t="s">
        <v>485</v>
      </c>
      <c r="O43" s="14">
        <v>3126939037</v>
      </c>
      <c r="P43" s="14" t="s">
        <v>486</v>
      </c>
      <c r="Q43" s="23">
        <v>45366</v>
      </c>
      <c r="R43" s="23">
        <v>45594</v>
      </c>
      <c r="S43" s="14">
        <f t="shared" ca="1" si="0"/>
        <v>7</v>
      </c>
      <c r="T43" s="14" cm="1">
        <f t="array" aca="1" ref="T43" ca="1">IFERROR(SUMPRODUCT((DAY(Q43+ROW(INDIRECT("1:"&amp;R43-Q43)))&lt;&gt;31)*1),0)</f>
        <v>224</v>
      </c>
      <c r="U43" s="14">
        <f t="shared" ca="1" si="1"/>
        <v>14</v>
      </c>
      <c r="V43" s="14" t="s">
        <v>193</v>
      </c>
      <c r="W43" s="14"/>
      <c r="X43" s="14" t="s">
        <v>90</v>
      </c>
      <c r="Y43" s="14" t="s">
        <v>483</v>
      </c>
      <c r="Z43" s="14"/>
      <c r="AA43" s="14"/>
      <c r="AB43" s="14">
        <f t="shared" ca="1" si="2"/>
        <v>0</v>
      </c>
      <c r="AC43" s="14" cm="1">
        <f t="array" aca="1" ref="AC43" ca="1">IFERROR(SUMPRODUCT((DAY(Z43+ROW(INDIRECT("1:"&amp;AA43-Z43)))&lt;&gt;31)*1),0)</f>
        <v>0</v>
      </c>
      <c r="AD43" s="14">
        <f t="shared" ca="1" si="3"/>
        <v>0</v>
      </c>
      <c r="AE43" s="14"/>
      <c r="AF43" s="14"/>
      <c r="AG43" s="14"/>
      <c r="AH43" s="14"/>
      <c r="AI43" s="14">
        <f t="shared" ca="1" si="4"/>
        <v>0</v>
      </c>
      <c r="AJ43" s="14" cm="1">
        <f t="array" aca="1" ref="AJ43" ca="1">IFERROR(SUMPRODUCT((DAY(AG43+ROW(INDIRECT("1:"&amp;AH43-AG43)))&lt;&gt;31)*1),0)</f>
        <v>0</v>
      </c>
      <c r="AK43" s="14">
        <f t="shared" ca="1" si="5"/>
        <v>0</v>
      </c>
      <c r="AL43" s="14"/>
      <c r="AM43" s="14"/>
      <c r="AN43" s="14"/>
      <c r="AO43" s="14"/>
      <c r="AP43" s="14">
        <f t="shared" ca="1" si="6"/>
        <v>0</v>
      </c>
      <c r="AQ43" s="14" cm="1">
        <f t="array" aca="1" ref="AQ43" ca="1">IFERROR(SUMPRODUCT((DAY(AN43+ROW(INDIRECT("1:"&amp;AO43-AN43)))&lt;&gt;31)*1),0)</f>
        <v>0</v>
      </c>
      <c r="AR43" s="14">
        <f t="shared" ca="1" si="7"/>
        <v>0</v>
      </c>
      <c r="AS43" s="14"/>
      <c r="AT43" s="14"/>
      <c r="AU43" s="14"/>
      <c r="AV43" s="14"/>
      <c r="AW43" s="14">
        <f t="shared" ca="1" si="8"/>
        <v>0</v>
      </c>
      <c r="AX43" s="14" cm="1">
        <f t="array" aca="1" ref="AX43" ca="1">IFERROR(SUMPRODUCT((DAY(AU43+ROW(INDIRECT("1:"&amp;AV43-AU43)))&lt;&gt;31)*1),0)</f>
        <v>0</v>
      </c>
      <c r="AY43" s="14">
        <f t="shared" ca="1" si="9"/>
        <v>0</v>
      </c>
      <c r="AZ43" s="14"/>
      <c r="BA43" s="14"/>
      <c r="BB43" s="14"/>
      <c r="BC43" s="14"/>
      <c r="BD43" s="14">
        <f t="shared" ca="1" si="10"/>
        <v>0</v>
      </c>
      <c r="BE43" s="14" cm="1">
        <f t="array" aca="1" ref="BE43" ca="1">IFERROR(SUMPRODUCT((DAY(BB43+ROW(INDIRECT("1:"&amp;BC43-BB43)))&lt;&gt;31)*1),0)</f>
        <v>0</v>
      </c>
      <c r="BF43" s="14">
        <f t="shared" ca="1" si="11"/>
        <v>0</v>
      </c>
      <c r="BG43" s="14"/>
      <c r="BH43" s="14"/>
      <c r="BI43" s="14">
        <f t="shared" ca="1" si="19"/>
        <v>7</v>
      </c>
      <c r="BJ43" s="14">
        <f t="shared" ca="1" si="19"/>
        <v>224</v>
      </c>
      <c r="BK43" s="14">
        <f t="shared" ca="1" si="19"/>
        <v>14</v>
      </c>
      <c r="BL43" s="23">
        <v>44347</v>
      </c>
      <c r="BM43" s="14" t="s">
        <v>193</v>
      </c>
      <c r="BN43" s="14"/>
      <c r="BO43" s="14"/>
      <c r="BP43" s="23">
        <v>44295</v>
      </c>
      <c r="BQ43" s="14">
        <f t="shared" ca="1" si="13"/>
        <v>54</v>
      </c>
      <c r="BR43" s="14"/>
      <c r="BS43" s="14"/>
      <c r="BT43" s="14"/>
      <c r="BU43" s="14"/>
      <c r="BV43" s="14">
        <f t="shared" ca="1" si="14"/>
        <v>0</v>
      </c>
      <c r="BW43" s="14"/>
      <c r="BX43" s="14"/>
      <c r="BY43" s="14"/>
      <c r="BZ43" s="14">
        <f t="shared" ca="1" si="15"/>
        <v>0</v>
      </c>
      <c r="CA43" s="14"/>
      <c r="CB43" s="14"/>
      <c r="CC43" s="14"/>
      <c r="CD43" s="14">
        <f t="shared" ca="1" si="16"/>
        <v>0</v>
      </c>
      <c r="CE43" s="14"/>
      <c r="CF43" s="14"/>
      <c r="CG43" s="14"/>
      <c r="CH43" s="14">
        <f t="shared" ca="1" si="17"/>
        <v>0</v>
      </c>
      <c r="CI43" s="14"/>
      <c r="CJ43" s="14"/>
      <c r="CK43" s="14"/>
      <c r="CL43" s="14">
        <f t="shared" ca="1" si="18"/>
        <v>0</v>
      </c>
      <c r="CM43" s="14"/>
      <c r="CN43" s="10"/>
      <c r="CO43" s="16">
        <f t="shared" ca="1" si="20"/>
        <v>0.58333333333333337</v>
      </c>
      <c r="CP43" s="17" t="str">
        <f t="shared" ca="1" si="21"/>
        <v>0 Años 7 meses</v>
      </c>
    </row>
    <row r="44" spans="1:94" ht="10.8" customHeight="1" x14ac:dyDescent="0.3">
      <c r="A44" s="10">
        <v>59</v>
      </c>
      <c r="B44" s="11" t="s">
        <v>137</v>
      </c>
      <c r="C44" s="11" t="s">
        <v>79</v>
      </c>
      <c r="D44" s="11" t="s">
        <v>80</v>
      </c>
      <c r="E44" s="11" t="s">
        <v>81</v>
      </c>
      <c r="F44" s="11" t="s">
        <v>138</v>
      </c>
      <c r="G44" s="11" t="s">
        <v>125</v>
      </c>
      <c r="H44" s="11" t="s">
        <v>139</v>
      </c>
      <c r="I44" s="11">
        <v>20</v>
      </c>
      <c r="J44" s="11">
        <v>1144098853</v>
      </c>
      <c r="K44" s="27" t="s">
        <v>487</v>
      </c>
      <c r="L44" s="12" t="s">
        <v>102</v>
      </c>
      <c r="M44" s="12" t="s">
        <v>103</v>
      </c>
      <c r="N44" s="14" t="s">
        <v>488</v>
      </c>
      <c r="O44" s="14">
        <v>3122161906</v>
      </c>
      <c r="P44" s="14" t="s">
        <v>489</v>
      </c>
      <c r="Q44" s="23">
        <v>45366</v>
      </c>
      <c r="R44" s="23">
        <v>45594</v>
      </c>
      <c r="S44" s="14">
        <f t="shared" ca="1" si="0"/>
        <v>7</v>
      </c>
      <c r="T44" s="14" cm="1">
        <f t="array" aca="1" ref="T44" ca="1">IFERROR(SUMPRODUCT((DAY(Q44+ROW(INDIRECT("1:"&amp;R44-Q44)))&lt;&gt;31)*1),0)</f>
        <v>224</v>
      </c>
      <c r="U44" s="14">
        <f t="shared" ca="1" si="1"/>
        <v>14</v>
      </c>
      <c r="V44" s="14" t="s">
        <v>106</v>
      </c>
      <c r="W44" s="14" t="s">
        <v>80</v>
      </c>
      <c r="X44" s="14" t="s">
        <v>107</v>
      </c>
      <c r="Y44" s="14" t="s">
        <v>490</v>
      </c>
      <c r="Z44" s="14"/>
      <c r="AA44" s="14"/>
      <c r="AB44" s="14">
        <f t="shared" ca="1" si="2"/>
        <v>0</v>
      </c>
      <c r="AC44" s="14" cm="1">
        <f t="array" aca="1" ref="AC44" ca="1">IFERROR(SUMPRODUCT((DAY(Z44+ROW(INDIRECT("1:"&amp;AA44-Z44)))&lt;&gt;31)*1),0)</f>
        <v>0</v>
      </c>
      <c r="AD44" s="14">
        <f t="shared" ca="1" si="3"/>
        <v>0</v>
      </c>
      <c r="AE44" s="14"/>
      <c r="AF44" s="14"/>
      <c r="AG44" s="14"/>
      <c r="AH44" s="14"/>
      <c r="AI44" s="14">
        <f t="shared" ca="1" si="4"/>
        <v>0</v>
      </c>
      <c r="AJ44" s="14" cm="1">
        <f t="array" aca="1" ref="AJ44" ca="1">IFERROR(SUMPRODUCT((DAY(AG44+ROW(INDIRECT("1:"&amp;AH44-AG44)))&lt;&gt;31)*1),0)</f>
        <v>0</v>
      </c>
      <c r="AK44" s="14">
        <f t="shared" ca="1" si="5"/>
        <v>0</v>
      </c>
      <c r="AL44" s="14"/>
      <c r="AM44" s="14"/>
      <c r="AN44" s="14"/>
      <c r="AO44" s="14"/>
      <c r="AP44" s="14">
        <f t="shared" ca="1" si="6"/>
        <v>0</v>
      </c>
      <c r="AQ44" s="14" cm="1">
        <f t="array" aca="1" ref="AQ44" ca="1">IFERROR(SUMPRODUCT((DAY(AN44+ROW(INDIRECT("1:"&amp;AO44-AN44)))&lt;&gt;31)*1),0)</f>
        <v>0</v>
      </c>
      <c r="AR44" s="14">
        <f t="shared" ca="1" si="7"/>
        <v>0</v>
      </c>
      <c r="AS44" s="14"/>
      <c r="AT44" s="14"/>
      <c r="AU44" s="14"/>
      <c r="AV44" s="14"/>
      <c r="AW44" s="14">
        <f t="shared" ca="1" si="8"/>
        <v>0</v>
      </c>
      <c r="AX44" s="14" cm="1">
        <f t="array" aca="1" ref="AX44" ca="1">IFERROR(SUMPRODUCT((DAY(AU44+ROW(INDIRECT("1:"&amp;AV44-AU44)))&lt;&gt;31)*1),0)</f>
        <v>0</v>
      </c>
      <c r="AY44" s="14">
        <f t="shared" ca="1" si="9"/>
        <v>0</v>
      </c>
      <c r="AZ44" s="14"/>
      <c r="BA44" s="14"/>
      <c r="BB44" s="14"/>
      <c r="BC44" s="14"/>
      <c r="BD44" s="14">
        <f t="shared" ca="1" si="10"/>
        <v>0</v>
      </c>
      <c r="BE44" s="14" cm="1">
        <f t="array" aca="1" ref="BE44" ca="1">IFERROR(SUMPRODUCT((DAY(BB44+ROW(INDIRECT("1:"&amp;BC44-BB44)))&lt;&gt;31)*1),0)</f>
        <v>0</v>
      </c>
      <c r="BF44" s="14">
        <f t="shared" ca="1" si="11"/>
        <v>0</v>
      </c>
      <c r="BG44" s="14"/>
      <c r="BH44" s="14"/>
      <c r="BI44" s="14">
        <f t="shared" ca="1" si="19"/>
        <v>7</v>
      </c>
      <c r="BJ44" s="14">
        <f t="shared" ca="1" si="19"/>
        <v>224</v>
      </c>
      <c r="BK44" s="14">
        <f t="shared" ca="1" si="19"/>
        <v>14</v>
      </c>
      <c r="BL44" s="23">
        <v>43817</v>
      </c>
      <c r="BM44" s="14" t="s">
        <v>106</v>
      </c>
      <c r="BN44" s="14" t="s">
        <v>491</v>
      </c>
      <c r="BO44" s="14">
        <v>203689</v>
      </c>
      <c r="BP44" s="23">
        <v>43706</v>
      </c>
      <c r="BQ44" s="14">
        <f t="shared" ca="1" si="13"/>
        <v>73</v>
      </c>
      <c r="BR44" s="14"/>
      <c r="BS44" s="14"/>
      <c r="BT44" s="14"/>
      <c r="BU44" s="14"/>
      <c r="BV44" s="14">
        <f t="shared" ca="1" si="14"/>
        <v>0</v>
      </c>
      <c r="BW44" s="14" t="s">
        <v>492</v>
      </c>
      <c r="BX44" s="14" t="s">
        <v>355</v>
      </c>
      <c r="BY44" s="23">
        <v>44751</v>
      </c>
      <c r="BZ44" s="14">
        <f t="shared" ca="1" si="15"/>
        <v>39</v>
      </c>
      <c r="CA44" s="14"/>
      <c r="CB44" s="14"/>
      <c r="CC44" s="14"/>
      <c r="CD44" s="14">
        <f t="shared" ca="1" si="16"/>
        <v>0</v>
      </c>
      <c r="CE44" s="14"/>
      <c r="CF44" s="14"/>
      <c r="CG44" s="14"/>
      <c r="CH44" s="14">
        <f t="shared" ca="1" si="17"/>
        <v>0</v>
      </c>
      <c r="CI44" s="14"/>
      <c r="CJ44" s="14"/>
      <c r="CL44">
        <f t="shared" ca="1" si="18"/>
        <v>0</v>
      </c>
      <c r="CN44" s="10"/>
      <c r="CO44" s="16">
        <f t="shared" ca="1" si="20"/>
        <v>0.58333333333333337</v>
      </c>
      <c r="CP44" s="17" t="str">
        <f t="shared" ca="1" si="21"/>
        <v>0 Años 7 meses</v>
      </c>
    </row>
    <row r="45" spans="1:94" ht="10.8" customHeight="1" x14ac:dyDescent="0.3">
      <c r="A45" s="10">
        <v>60</v>
      </c>
      <c r="B45" s="11" t="s">
        <v>195</v>
      </c>
      <c r="C45" s="11" t="s">
        <v>79</v>
      </c>
      <c r="D45" s="11" t="s">
        <v>80</v>
      </c>
      <c r="E45" s="11" t="s">
        <v>196</v>
      </c>
      <c r="F45" s="11" t="s">
        <v>197</v>
      </c>
      <c r="G45" s="11" t="s">
        <v>80</v>
      </c>
      <c r="H45" s="11" t="s">
        <v>83</v>
      </c>
      <c r="I45" s="11">
        <v>6</v>
      </c>
      <c r="J45" s="11">
        <v>1130612839</v>
      </c>
      <c r="K45" s="12" t="s">
        <v>493</v>
      </c>
      <c r="L45" s="12" t="s">
        <v>102</v>
      </c>
      <c r="M45" s="12"/>
      <c r="N45" s="14" t="s">
        <v>494</v>
      </c>
      <c r="O45" s="14">
        <v>3045216841</v>
      </c>
      <c r="P45" s="14" t="s">
        <v>495</v>
      </c>
      <c r="Q45" s="23">
        <v>45383</v>
      </c>
      <c r="R45" s="23">
        <v>45594</v>
      </c>
      <c r="S45" s="14">
        <f t="shared" ca="1" si="0"/>
        <v>6</v>
      </c>
      <c r="T45" s="14" cm="1">
        <f t="array" aca="1" ref="T45" ca="1">IFERROR(SUMPRODUCT((DAY(Q45+ROW(INDIRECT("1:"&amp;R45-Q45)))&lt;&gt;31)*1),0)</f>
        <v>208</v>
      </c>
      <c r="U45" s="14">
        <f t="shared" ca="1" si="1"/>
        <v>28</v>
      </c>
      <c r="V45" s="14" t="s">
        <v>496</v>
      </c>
      <c r="W45" s="14"/>
      <c r="X45" s="14"/>
      <c r="Y45" s="14" t="s">
        <v>497</v>
      </c>
      <c r="Z45" s="14"/>
      <c r="AA45" s="14"/>
      <c r="AB45" s="14">
        <f t="shared" ca="1" si="2"/>
        <v>0</v>
      </c>
      <c r="AC45" s="14" cm="1">
        <f t="array" aca="1" ref="AC45" ca="1">IFERROR(SUMPRODUCT((DAY(Z45+ROW(INDIRECT("1:"&amp;AA45-Z45)))&lt;&gt;31)*1),0)</f>
        <v>0</v>
      </c>
      <c r="AD45" s="14">
        <f t="shared" ca="1" si="3"/>
        <v>0</v>
      </c>
      <c r="AE45" s="14"/>
      <c r="AF45" s="14"/>
      <c r="AG45" s="14"/>
      <c r="AH45" s="14"/>
      <c r="AI45" s="14">
        <f t="shared" ca="1" si="4"/>
        <v>0</v>
      </c>
      <c r="AJ45" s="14" cm="1">
        <f t="array" aca="1" ref="AJ45" ca="1">IFERROR(SUMPRODUCT((DAY(AG45+ROW(INDIRECT("1:"&amp;AH45-AG45)))&lt;&gt;31)*1),0)</f>
        <v>0</v>
      </c>
      <c r="AK45" s="14">
        <f t="shared" ca="1" si="5"/>
        <v>0</v>
      </c>
      <c r="AL45" s="14"/>
      <c r="AM45" s="14"/>
      <c r="AN45" s="14"/>
      <c r="AO45" s="14"/>
      <c r="AP45" s="14">
        <f t="shared" ca="1" si="6"/>
        <v>0</v>
      </c>
      <c r="AQ45" s="14" cm="1">
        <f t="array" aca="1" ref="AQ45" ca="1">IFERROR(SUMPRODUCT((DAY(AN45+ROW(INDIRECT("1:"&amp;AO45-AN45)))&lt;&gt;31)*1),0)</f>
        <v>0</v>
      </c>
      <c r="AR45" s="14">
        <f t="shared" ca="1" si="7"/>
        <v>0</v>
      </c>
      <c r="AS45" s="14"/>
      <c r="AT45" s="14"/>
      <c r="AU45" s="14"/>
      <c r="AV45" s="14"/>
      <c r="AW45" s="14">
        <f t="shared" ca="1" si="8"/>
        <v>0</v>
      </c>
      <c r="AX45" s="14" cm="1">
        <f t="array" aca="1" ref="AX45" ca="1">IFERROR(SUMPRODUCT((DAY(AU45+ROW(INDIRECT("1:"&amp;AV45-AU45)))&lt;&gt;31)*1),0)</f>
        <v>0</v>
      </c>
      <c r="AY45" s="14">
        <f t="shared" ca="1" si="9"/>
        <v>0</v>
      </c>
      <c r="AZ45" s="14"/>
      <c r="BA45" s="14"/>
      <c r="BB45" s="14"/>
      <c r="BC45" s="14"/>
      <c r="BD45" s="14">
        <f t="shared" ca="1" si="10"/>
        <v>0</v>
      </c>
      <c r="BE45" s="14" cm="1">
        <f t="array" aca="1" ref="BE45" ca="1">IFERROR(SUMPRODUCT((DAY(BB45+ROW(INDIRECT("1:"&amp;BC45-BB45)))&lt;&gt;31)*1),0)</f>
        <v>0</v>
      </c>
      <c r="BF45" s="14">
        <f t="shared" ca="1" si="11"/>
        <v>0</v>
      </c>
      <c r="BG45" s="14"/>
      <c r="BH45" s="14"/>
      <c r="BI45" s="14">
        <f t="shared" ca="1" si="19"/>
        <v>6</v>
      </c>
      <c r="BJ45" s="14">
        <f t="shared" ca="1" si="19"/>
        <v>208</v>
      </c>
      <c r="BK45" s="14">
        <f t="shared" ca="1" si="19"/>
        <v>28</v>
      </c>
      <c r="BL45" s="23">
        <v>42216</v>
      </c>
      <c r="BM45" s="14" t="s">
        <v>498</v>
      </c>
      <c r="BN45" s="14"/>
      <c r="BO45" s="14"/>
      <c r="BP45" s="23">
        <v>41734</v>
      </c>
      <c r="BQ45" s="14">
        <f t="shared" ca="1" si="13"/>
        <v>138</v>
      </c>
      <c r="BR45" s="14"/>
      <c r="BS45" s="14"/>
      <c r="BT45" s="14"/>
      <c r="BU45" s="14"/>
      <c r="BV45" s="14">
        <f t="shared" ca="1" si="14"/>
        <v>0</v>
      </c>
      <c r="BW45" s="14" t="s">
        <v>499</v>
      </c>
      <c r="BX45" s="14"/>
      <c r="BY45" s="24">
        <v>43789</v>
      </c>
      <c r="BZ45" s="14">
        <f t="shared" ca="1" si="15"/>
        <v>71</v>
      </c>
      <c r="CA45" s="14"/>
      <c r="CB45" s="14"/>
      <c r="CC45" s="14"/>
      <c r="CD45" s="14">
        <f t="shared" ca="1" si="16"/>
        <v>0</v>
      </c>
      <c r="CE45" s="14"/>
      <c r="CF45" s="14"/>
      <c r="CG45" s="14"/>
      <c r="CH45" s="14">
        <f t="shared" ca="1" si="17"/>
        <v>0</v>
      </c>
      <c r="CI45" s="14"/>
      <c r="CJ45" s="14"/>
      <c r="CL45">
        <f t="shared" ca="1" si="18"/>
        <v>0</v>
      </c>
      <c r="CN45" s="10"/>
      <c r="CO45" s="16">
        <f t="shared" ca="1" si="20"/>
        <v>0.5</v>
      </c>
      <c r="CP45" s="17" t="str">
        <f t="shared" ca="1" si="21"/>
        <v>0 Años 6 meses</v>
      </c>
    </row>
    <row r="46" spans="1:94" ht="10.8" customHeight="1" x14ac:dyDescent="0.3">
      <c r="A46" s="10">
        <v>62</v>
      </c>
      <c r="B46" s="11" t="s">
        <v>204</v>
      </c>
      <c r="C46" s="11" t="s">
        <v>148</v>
      </c>
      <c r="D46" s="11" t="s">
        <v>130</v>
      </c>
      <c r="E46" s="11" t="s">
        <v>149</v>
      </c>
      <c r="F46" s="11" t="s">
        <v>259</v>
      </c>
      <c r="G46" s="11" t="s">
        <v>151</v>
      </c>
      <c r="H46" s="11" t="s">
        <v>83</v>
      </c>
      <c r="I46" s="11">
        <v>20</v>
      </c>
      <c r="J46" s="11">
        <v>1112300586</v>
      </c>
      <c r="K46" s="12" t="s">
        <v>500</v>
      </c>
      <c r="L46" s="12" t="s">
        <v>102</v>
      </c>
      <c r="M46" s="12"/>
      <c r="N46" s="14" t="s">
        <v>501</v>
      </c>
      <c r="O46" s="14">
        <v>3007240994</v>
      </c>
      <c r="P46" s="14" t="s">
        <v>502</v>
      </c>
      <c r="Q46" s="23">
        <v>45366</v>
      </c>
      <c r="R46" s="23">
        <v>45594</v>
      </c>
      <c r="S46" s="14">
        <f t="shared" ca="1" si="0"/>
        <v>7</v>
      </c>
      <c r="T46" s="14" cm="1">
        <f t="array" aca="1" ref="T46" ca="1">IFERROR(SUMPRODUCT((DAY(Q46+ROW(INDIRECT("1:"&amp;R46-Q46)))&lt;&gt;31)*1),0)</f>
        <v>224</v>
      </c>
      <c r="U46" s="14">
        <f t="shared" ca="1" si="1"/>
        <v>14</v>
      </c>
      <c r="V46" s="14" t="s">
        <v>503</v>
      </c>
      <c r="W46" s="14"/>
      <c r="X46" s="14"/>
      <c r="Y46" s="14" t="s">
        <v>504</v>
      </c>
      <c r="Z46" s="23">
        <v>45180</v>
      </c>
      <c r="AA46" s="23">
        <v>45261</v>
      </c>
      <c r="AB46" s="14">
        <f t="shared" ca="1" si="2"/>
        <v>2</v>
      </c>
      <c r="AC46" s="14" cm="1">
        <f t="array" aca="1" ref="AC46" ca="1">IFERROR(SUMPRODUCT((DAY(Z46+ROW(INDIRECT("1:"&amp;AA46-Z46)))&lt;&gt;31)*1),0)</f>
        <v>80</v>
      </c>
      <c r="AD46" s="14">
        <f t="shared" ca="1" si="3"/>
        <v>20</v>
      </c>
      <c r="AE46" s="14" t="s">
        <v>505</v>
      </c>
      <c r="AF46" s="14" t="s">
        <v>506</v>
      </c>
      <c r="AG46" s="23">
        <v>42524</v>
      </c>
      <c r="AH46" s="23">
        <v>42616</v>
      </c>
      <c r="AI46" s="14">
        <f t="shared" ca="1" si="4"/>
        <v>3</v>
      </c>
      <c r="AJ46" s="14" cm="1">
        <f t="array" aca="1" ref="AJ46" ca="1">IFERROR(SUMPRODUCT((DAY(AG46+ROW(INDIRECT("1:"&amp;AH46-AG46)))&lt;&gt;31)*1),0)</f>
        <v>90</v>
      </c>
      <c r="AK46" s="14">
        <f t="shared" ca="1" si="5"/>
        <v>0</v>
      </c>
      <c r="AL46" s="14"/>
      <c r="AM46" s="14" t="s">
        <v>507</v>
      </c>
      <c r="AN46" s="24">
        <v>42669</v>
      </c>
      <c r="AO46" s="24">
        <v>42730</v>
      </c>
      <c r="AP46" s="14">
        <f t="shared" ca="1" si="6"/>
        <v>2</v>
      </c>
      <c r="AQ46" s="14" cm="1">
        <f t="array" aca="1" ref="AQ46" ca="1">IFERROR(SUMPRODUCT((DAY(AN46+ROW(INDIRECT("1:"&amp;AO46-AN46)))&lt;&gt;31)*1),0)</f>
        <v>60</v>
      </c>
      <c r="AR46" s="14">
        <f t="shared" ca="1" si="7"/>
        <v>0</v>
      </c>
      <c r="AS46" s="14"/>
      <c r="AT46" s="14" t="s">
        <v>508</v>
      </c>
      <c r="AU46" s="23">
        <v>42902</v>
      </c>
      <c r="AV46" s="24">
        <v>43085</v>
      </c>
      <c r="AW46" s="14">
        <f t="shared" ca="1" si="8"/>
        <v>6</v>
      </c>
      <c r="AX46" s="14" cm="1">
        <f t="array" aca="1" ref="AX46" ca="1">IFERROR(SUMPRODUCT((DAY(AU46+ROW(INDIRECT("1:"&amp;AV46-AU46)))&lt;&gt;31)*1),0)</f>
        <v>180</v>
      </c>
      <c r="AY46" s="14">
        <f t="shared" ca="1" si="9"/>
        <v>0</v>
      </c>
      <c r="AZ46" s="14"/>
      <c r="BA46" s="14" t="s">
        <v>509</v>
      </c>
      <c r="BB46" s="23">
        <v>43133</v>
      </c>
      <c r="BC46" s="24">
        <v>43451</v>
      </c>
      <c r="BD46" s="14">
        <f t="shared" ca="1" si="10"/>
        <v>10</v>
      </c>
      <c r="BE46" s="14" cm="1">
        <f t="array" aca="1" ref="BE46" ca="1">IFERROR(SUMPRODUCT((DAY(BB46+ROW(INDIRECT("1:"&amp;BC46-BB46)))&lt;&gt;31)*1),0)</f>
        <v>313</v>
      </c>
      <c r="BF46" s="14">
        <f t="shared" ca="1" si="11"/>
        <v>13</v>
      </c>
      <c r="BG46" s="14"/>
      <c r="BH46" s="14" t="s">
        <v>510</v>
      </c>
      <c r="BI46" s="14">
        <f t="shared" ca="1" si="19"/>
        <v>30</v>
      </c>
      <c r="BJ46" s="14">
        <f t="shared" ca="1" si="19"/>
        <v>947</v>
      </c>
      <c r="BK46" s="14">
        <f t="shared" ca="1" si="19"/>
        <v>47</v>
      </c>
      <c r="BL46" s="23">
        <v>42783</v>
      </c>
      <c r="BM46" s="14" t="s">
        <v>511</v>
      </c>
      <c r="BN46" s="14"/>
      <c r="BO46" s="14"/>
      <c r="BP46" s="14"/>
      <c r="BQ46" s="14">
        <f t="shared" ca="1" si="13"/>
        <v>0</v>
      </c>
      <c r="BR46" s="14"/>
      <c r="BS46" s="14"/>
      <c r="BT46" s="14"/>
      <c r="BU46" s="14"/>
      <c r="BV46" s="14">
        <f t="shared" ca="1" si="14"/>
        <v>0</v>
      </c>
      <c r="BW46" s="14"/>
      <c r="BX46" s="14"/>
      <c r="BY46" s="14"/>
      <c r="BZ46" s="14">
        <f t="shared" ca="1" si="15"/>
        <v>0</v>
      </c>
      <c r="CA46" s="14"/>
      <c r="CB46" s="14"/>
      <c r="CC46" s="14"/>
      <c r="CD46" s="14">
        <f t="shared" ca="1" si="16"/>
        <v>0</v>
      </c>
      <c r="CE46" s="14"/>
      <c r="CF46" s="14"/>
      <c r="CG46" s="14"/>
      <c r="CH46" s="14">
        <f t="shared" ca="1" si="17"/>
        <v>0</v>
      </c>
      <c r="CI46" s="14"/>
      <c r="CJ46" s="14"/>
      <c r="CK46" s="14"/>
      <c r="CL46" s="14">
        <f t="shared" ca="1" si="18"/>
        <v>0</v>
      </c>
      <c r="CM46" s="14"/>
      <c r="CN46" s="30" t="s">
        <v>512</v>
      </c>
      <c r="CO46" s="16">
        <f t="shared" ca="1" si="20"/>
        <v>2.5</v>
      </c>
      <c r="CP46" s="17" t="str">
        <f t="shared" ca="1" si="21"/>
        <v>2 Años 6 meses</v>
      </c>
    </row>
    <row r="47" spans="1:94" ht="10.8" customHeight="1" x14ac:dyDescent="0.3">
      <c r="A47" s="10">
        <v>63</v>
      </c>
      <c r="B47" s="11" t="s">
        <v>183</v>
      </c>
      <c r="C47" s="11" t="s">
        <v>79</v>
      </c>
      <c r="D47" s="11" t="s">
        <v>130</v>
      </c>
      <c r="E47" s="11" t="s">
        <v>81</v>
      </c>
      <c r="F47" s="11" t="s">
        <v>184</v>
      </c>
      <c r="G47" s="11" t="s">
        <v>125</v>
      </c>
      <c r="H47" s="11" t="s">
        <v>139</v>
      </c>
      <c r="I47" s="11">
        <v>20</v>
      </c>
      <c r="J47" s="11">
        <v>1151945765</v>
      </c>
      <c r="K47" s="12" t="s">
        <v>513</v>
      </c>
      <c r="L47" s="12" t="s">
        <v>102</v>
      </c>
      <c r="M47" s="12" t="s">
        <v>103</v>
      </c>
      <c r="N47" s="14" t="s">
        <v>514</v>
      </c>
      <c r="O47" s="14">
        <v>3157037569</v>
      </c>
      <c r="P47" s="14" t="s">
        <v>515</v>
      </c>
      <c r="Q47" s="23">
        <v>45366</v>
      </c>
      <c r="R47" s="23">
        <v>45594</v>
      </c>
      <c r="S47" s="14">
        <f t="shared" ca="1" si="0"/>
        <v>7</v>
      </c>
      <c r="T47" s="14" cm="1">
        <f t="array" aca="1" ref="T47" ca="1">IFERROR(SUMPRODUCT((DAY(Q47+ROW(INDIRECT("1:"&amp;R47-Q47)))&lt;&gt;31)*1),0)</f>
        <v>224</v>
      </c>
      <c r="U47" s="14">
        <f t="shared" ca="1" si="1"/>
        <v>14</v>
      </c>
      <c r="V47" s="14" t="s">
        <v>156</v>
      </c>
      <c r="W47" s="14" t="s">
        <v>157</v>
      </c>
      <c r="X47" s="14" t="s">
        <v>107</v>
      </c>
      <c r="Y47" s="14" t="s">
        <v>290</v>
      </c>
      <c r="Z47" s="23">
        <v>44958</v>
      </c>
      <c r="AA47" s="24">
        <v>45291</v>
      </c>
      <c r="AB47" s="14">
        <f t="shared" ca="1" si="2"/>
        <v>10</v>
      </c>
      <c r="AC47" s="14" cm="1">
        <f t="array" aca="1" ref="AC47" ca="1">IFERROR(SUMPRODUCT((DAY(Z47+ROW(INDIRECT("1:"&amp;AA47-Z47)))&lt;&gt;31)*1),0)</f>
        <v>327</v>
      </c>
      <c r="AD47" s="14">
        <f t="shared" ca="1" si="3"/>
        <v>27</v>
      </c>
      <c r="AE47" s="14" t="s">
        <v>516</v>
      </c>
      <c r="AF47" s="14" t="s">
        <v>517</v>
      </c>
      <c r="AG47" s="23">
        <v>44682</v>
      </c>
      <c r="AH47" s="24">
        <v>44926</v>
      </c>
      <c r="AI47" s="14">
        <f t="shared" ca="1" si="4"/>
        <v>7</v>
      </c>
      <c r="AJ47" s="14" cm="1">
        <f t="array" aca="1" ref="AJ47" ca="1">IFERROR(SUMPRODUCT((DAY(AG47+ROW(INDIRECT("1:"&amp;AH47-AG47)))&lt;&gt;31)*1),0)</f>
        <v>239</v>
      </c>
      <c r="AK47" s="14">
        <f t="shared" ca="1" si="5"/>
        <v>29</v>
      </c>
      <c r="AL47" s="14" t="s">
        <v>518</v>
      </c>
      <c r="AM47" s="14" t="s">
        <v>190</v>
      </c>
      <c r="AN47" s="23">
        <v>44287</v>
      </c>
      <c r="AO47" s="24">
        <v>44561</v>
      </c>
      <c r="AP47" s="14">
        <f t="shared" ca="1" si="6"/>
        <v>8</v>
      </c>
      <c r="AQ47" s="14" cm="1">
        <f t="array" aca="1" ref="AQ47" ca="1">IFERROR(SUMPRODUCT((DAY(AN47+ROW(INDIRECT("1:"&amp;AO47-AN47)))&lt;&gt;31)*1),0)</f>
        <v>269</v>
      </c>
      <c r="AR47" s="14">
        <f t="shared" ca="1" si="7"/>
        <v>29</v>
      </c>
      <c r="AS47" s="14" t="s">
        <v>156</v>
      </c>
      <c r="AT47" s="14" t="s">
        <v>519</v>
      </c>
      <c r="AU47" s="14"/>
      <c r="AV47" s="14"/>
      <c r="AW47" s="14">
        <f t="shared" ca="1" si="8"/>
        <v>0</v>
      </c>
      <c r="AX47" s="14" cm="1">
        <f t="array" aca="1" ref="AX47" ca="1">IFERROR(SUMPRODUCT((DAY(AU47+ROW(INDIRECT("1:"&amp;AV47-AU47)))&lt;&gt;31)*1),0)</f>
        <v>0</v>
      </c>
      <c r="AY47" s="14">
        <f t="shared" ca="1" si="9"/>
        <v>0</v>
      </c>
      <c r="AZ47" s="14"/>
      <c r="BA47" s="14"/>
      <c r="BB47" s="14"/>
      <c r="BC47" s="14"/>
      <c r="BD47" s="14">
        <f t="shared" ca="1" si="10"/>
        <v>0</v>
      </c>
      <c r="BE47" s="14" cm="1">
        <f t="array" aca="1" ref="BE47" ca="1">IFERROR(SUMPRODUCT((DAY(BB47+ROW(INDIRECT("1:"&amp;BC47-BB47)))&lt;&gt;31)*1),0)</f>
        <v>0</v>
      </c>
      <c r="BF47" s="14">
        <f t="shared" ca="1" si="11"/>
        <v>0</v>
      </c>
      <c r="BG47" s="14"/>
      <c r="BH47" s="14"/>
      <c r="BI47" s="14">
        <f t="shared" ca="1" si="19"/>
        <v>32</v>
      </c>
      <c r="BJ47" s="14">
        <f t="shared" ca="1" si="19"/>
        <v>1059</v>
      </c>
      <c r="BK47" s="14">
        <f t="shared" ca="1" si="19"/>
        <v>99</v>
      </c>
      <c r="BL47" s="23">
        <v>45534</v>
      </c>
      <c r="BM47" s="14" t="s">
        <v>193</v>
      </c>
      <c r="BN47" s="14" t="s">
        <v>520</v>
      </c>
      <c r="BO47" s="14">
        <v>621861169</v>
      </c>
      <c r="BP47" s="23">
        <v>45429</v>
      </c>
      <c r="BQ47" s="14">
        <f t="shared" ca="1" si="13"/>
        <v>17</v>
      </c>
      <c r="BR47" s="14"/>
      <c r="BS47" s="14"/>
      <c r="BT47" s="14"/>
      <c r="BU47" s="14"/>
      <c r="BV47" s="14">
        <f t="shared" ca="1" si="14"/>
        <v>0</v>
      </c>
      <c r="BW47" s="14"/>
      <c r="BX47" s="14"/>
      <c r="BY47" s="14"/>
      <c r="BZ47" s="14">
        <f t="shared" ca="1" si="15"/>
        <v>0</v>
      </c>
      <c r="CA47" s="14"/>
      <c r="CB47" s="14"/>
      <c r="CC47" s="14"/>
      <c r="CD47" s="14">
        <f t="shared" ca="1" si="16"/>
        <v>0</v>
      </c>
      <c r="CE47" s="14"/>
      <c r="CF47" s="14"/>
      <c r="CG47" s="14"/>
      <c r="CH47" s="14">
        <f t="shared" ca="1" si="17"/>
        <v>0</v>
      </c>
      <c r="CI47" s="14"/>
      <c r="CJ47" s="14"/>
      <c r="CK47" s="14"/>
      <c r="CL47" s="14">
        <f t="shared" ca="1" si="18"/>
        <v>0</v>
      </c>
      <c r="CM47" s="14"/>
      <c r="CN47" s="11" t="s">
        <v>521</v>
      </c>
      <c r="CO47" s="16">
        <f t="shared" ca="1" si="20"/>
        <v>2.6666666666666665</v>
      </c>
      <c r="CP47" s="17" t="str">
        <f t="shared" ca="1" si="21"/>
        <v>2 Años 8 meses</v>
      </c>
    </row>
    <row r="48" spans="1:94" ht="10.8" customHeight="1" x14ac:dyDescent="0.3">
      <c r="A48" s="10">
        <v>64</v>
      </c>
      <c r="B48" s="11" t="s">
        <v>195</v>
      </c>
      <c r="C48" s="11" t="s">
        <v>79</v>
      </c>
      <c r="D48" s="11" t="s">
        <v>80</v>
      </c>
      <c r="E48" s="11" t="s">
        <v>196</v>
      </c>
      <c r="F48" s="11" t="s">
        <v>197</v>
      </c>
      <c r="G48" s="11" t="s">
        <v>80</v>
      </c>
      <c r="H48" s="11" t="s">
        <v>83</v>
      </c>
      <c r="I48" s="11">
        <v>6</v>
      </c>
      <c r="J48" s="11">
        <v>38657118</v>
      </c>
      <c r="K48" s="12" t="s">
        <v>522</v>
      </c>
      <c r="L48" s="12" t="s">
        <v>102</v>
      </c>
      <c r="M48" s="12" t="s">
        <v>86</v>
      </c>
      <c r="N48" s="14" t="s">
        <v>523</v>
      </c>
      <c r="O48" s="14">
        <v>3155927370</v>
      </c>
      <c r="P48" s="14" t="s">
        <v>524</v>
      </c>
      <c r="Q48" s="23">
        <v>45352</v>
      </c>
      <c r="R48" s="23">
        <v>45594</v>
      </c>
      <c r="S48" s="14">
        <f t="shared" ca="1" si="0"/>
        <v>7</v>
      </c>
      <c r="T48" s="14" cm="1">
        <f t="array" aca="1" ref="T48" ca="1">IFERROR(SUMPRODUCT((DAY(Q48+ROW(INDIRECT("1:"&amp;R48-Q48)))&lt;&gt;31)*1),0)</f>
        <v>238</v>
      </c>
      <c r="U48" s="14">
        <f t="shared" ca="1" si="1"/>
        <v>28</v>
      </c>
      <c r="V48" s="14" t="s">
        <v>496</v>
      </c>
      <c r="W48" s="14"/>
      <c r="X48" s="14" t="s">
        <v>90</v>
      </c>
      <c r="Y48" s="31" t="s">
        <v>497</v>
      </c>
      <c r="Z48" s="14"/>
      <c r="AA48" s="14"/>
      <c r="AB48" s="14">
        <f t="shared" ca="1" si="2"/>
        <v>0</v>
      </c>
      <c r="AC48" s="14" cm="1">
        <f t="array" aca="1" ref="AC48" ca="1">IFERROR(SUMPRODUCT((DAY(Z48+ROW(INDIRECT("1:"&amp;AA48-Z48)))&lt;&gt;31)*1),0)</f>
        <v>0</v>
      </c>
      <c r="AD48" s="14">
        <f t="shared" ca="1" si="3"/>
        <v>0</v>
      </c>
      <c r="AE48" s="14"/>
      <c r="AF48" s="14"/>
      <c r="AG48" s="14"/>
      <c r="AH48" s="14"/>
      <c r="AI48" s="14">
        <f t="shared" ca="1" si="4"/>
        <v>0</v>
      </c>
      <c r="AJ48" s="14" cm="1">
        <f t="array" aca="1" ref="AJ48" ca="1">IFERROR(SUMPRODUCT((DAY(AG48+ROW(INDIRECT("1:"&amp;AH48-AG48)))&lt;&gt;31)*1),0)</f>
        <v>0</v>
      </c>
      <c r="AK48" s="14">
        <f t="shared" ca="1" si="5"/>
        <v>0</v>
      </c>
      <c r="AL48" s="14"/>
      <c r="AM48" s="14"/>
      <c r="AN48" s="14"/>
      <c r="AO48" s="14"/>
      <c r="AP48" s="14">
        <f t="shared" ca="1" si="6"/>
        <v>0</v>
      </c>
      <c r="AQ48" s="14" cm="1">
        <f t="array" aca="1" ref="AQ48" ca="1">IFERROR(SUMPRODUCT((DAY(AN48+ROW(INDIRECT("1:"&amp;AO48-AN48)))&lt;&gt;31)*1),0)</f>
        <v>0</v>
      </c>
      <c r="AR48" s="14">
        <f t="shared" ca="1" si="7"/>
        <v>0</v>
      </c>
      <c r="AS48" s="14"/>
      <c r="AT48" s="14"/>
      <c r="AU48" s="14"/>
      <c r="AV48" s="14"/>
      <c r="AW48" s="14">
        <f t="shared" ca="1" si="8"/>
        <v>0</v>
      </c>
      <c r="AX48" s="14" cm="1">
        <f t="array" aca="1" ref="AX48" ca="1">IFERROR(SUMPRODUCT((DAY(AU48+ROW(INDIRECT("1:"&amp;AV48-AU48)))&lt;&gt;31)*1),0)</f>
        <v>0</v>
      </c>
      <c r="AY48" s="14">
        <f t="shared" ca="1" si="9"/>
        <v>0</v>
      </c>
      <c r="AZ48" s="14"/>
      <c r="BA48" s="14"/>
      <c r="BB48" s="14"/>
      <c r="BC48" s="14"/>
      <c r="BD48" s="14">
        <f t="shared" ca="1" si="10"/>
        <v>0</v>
      </c>
      <c r="BE48" s="14" cm="1">
        <f t="array" aca="1" ref="BE48" ca="1">IFERROR(SUMPRODUCT((DAY(BB48+ROW(INDIRECT("1:"&amp;BC48-BB48)))&lt;&gt;31)*1),0)</f>
        <v>0</v>
      </c>
      <c r="BF48" s="14">
        <f t="shared" ca="1" si="11"/>
        <v>0</v>
      </c>
      <c r="BG48" s="14"/>
      <c r="BH48" s="14"/>
      <c r="BI48" s="14">
        <f t="shared" ca="1" si="19"/>
        <v>7</v>
      </c>
      <c r="BJ48" s="14">
        <f t="shared" ca="1" si="19"/>
        <v>238</v>
      </c>
      <c r="BK48" s="14">
        <f t="shared" ca="1" si="19"/>
        <v>28</v>
      </c>
      <c r="BL48" s="23">
        <v>44138</v>
      </c>
      <c r="BM48" s="14" t="s">
        <v>498</v>
      </c>
      <c r="BN48" s="14"/>
      <c r="BO48" s="14"/>
      <c r="BP48" s="23">
        <v>44022</v>
      </c>
      <c r="BQ48" s="14">
        <f t="shared" ca="1" si="13"/>
        <v>63</v>
      </c>
      <c r="BR48" s="14"/>
      <c r="BS48" s="14"/>
      <c r="BT48" s="14"/>
      <c r="BU48" s="14"/>
      <c r="BV48" s="14">
        <f t="shared" ca="1" si="14"/>
        <v>0</v>
      </c>
      <c r="BW48" s="14"/>
      <c r="BX48" s="14"/>
      <c r="BY48" s="14"/>
      <c r="BZ48" s="14">
        <f t="shared" ca="1" si="15"/>
        <v>0</v>
      </c>
      <c r="CA48" s="14"/>
      <c r="CB48" s="14"/>
      <c r="CC48" s="14"/>
      <c r="CD48" s="14">
        <f t="shared" ca="1" si="16"/>
        <v>0</v>
      </c>
      <c r="CE48" s="14"/>
      <c r="CF48" s="14"/>
      <c r="CG48" s="14"/>
      <c r="CH48" s="14">
        <f t="shared" ca="1" si="17"/>
        <v>0</v>
      </c>
      <c r="CI48" s="14"/>
      <c r="CJ48" s="14"/>
      <c r="CK48" s="14"/>
      <c r="CL48" s="14">
        <f t="shared" ca="1" si="18"/>
        <v>0</v>
      </c>
      <c r="CM48" s="14"/>
      <c r="CN48" s="11" t="s">
        <v>525</v>
      </c>
      <c r="CO48" s="16">
        <f t="shared" ca="1" si="20"/>
        <v>0.58333333333333337</v>
      </c>
      <c r="CP48" s="17" t="str">
        <f t="shared" ca="1" si="21"/>
        <v>0 Años 7 meses</v>
      </c>
    </row>
    <row r="49" spans="1:94" ht="10.8" customHeight="1" x14ac:dyDescent="0.3">
      <c r="A49" s="10">
        <v>66</v>
      </c>
      <c r="B49" s="11" t="s">
        <v>204</v>
      </c>
      <c r="C49" s="11" t="s">
        <v>148</v>
      </c>
      <c r="D49" s="11" t="s">
        <v>130</v>
      </c>
      <c r="E49" s="11" t="s">
        <v>149</v>
      </c>
      <c r="F49" s="11" t="s">
        <v>259</v>
      </c>
      <c r="G49" s="11" t="s">
        <v>151</v>
      </c>
      <c r="H49" s="11" t="s">
        <v>83</v>
      </c>
      <c r="I49" s="11">
        <v>20</v>
      </c>
      <c r="J49" s="11">
        <v>1112101843</v>
      </c>
      <c r="K49" s="27" t="s">
        <v>526</v>
      </c>
      <c r="L49" s="12" t="s">
        <v>102</v>
      </c>
      <c r="M49" s="12"/>
      <c r="N49" s="14" t="s">
        <v>527</v>
      </c>
      <c r="O49" s="14">
        <v>3233664184</v>
      </c>
      <c r="P49" s="14" t="s">
        <v>528</v>
      </c>
      <c r="Q49" s="23">
        <v>45366</v>
      </c>
      <c r="R49" s="23">
        <v>45594</v>
      </c>
      <c r="S49" s="14">
        <f t="shared" ca="1" si="0"/>
        <v>7</v>
      </c>
      <c r="T49" s="14" cm="1">
        <f t="array" aca="1" ref="T49" ca="1">IFERROR(SUMPRODUCT((DAY(Q49+ROW(INDIRECT("1:"&amp;R49-Q49)))&lt;&gt;31)*1),0)</f>
        <v>224</v>
      </c>
      <c r="U49" s="14">
        <f t="shared" ca="1" si="1"/>
        <v>14</v>
      </c>
      <c r="V49" s="14" t="s">
        <v>503</v>
      </c>
      <c r="W49" s="14"/>
      <c r="X49" s="14"/>
      <c r="Y49" s="31" t="s">
        <v>504</v>
      </c>
      <c r="Z49" s="14"/>
      <c r="AA49" s="14"/>
      <c r="AB49" s="14">
        <f t="shared" ca="1" si="2"/>
        <v>0</v>
      </c>
      <c r="AC49" s="14" cm="1">
        <f t="array" aca="1" ref="AC49" ca="1">IFERROR(SUMPRODUCT((DAY(Z49+ROW(INDIRECT("1:"&amp;AA49-Z49)))&lt;&gt;31)*1),0)</f>
        <v>0</v>
      </c>
      <c r="AD49" s="14">
        <f t="shared" ca="1" si="3"/>
        <v>0</v>
      </c>
      <c r="AE49" s="14"/>
      <c r="AF49" s="14"/>
      <c r="AG49" s="14"/>
      <c r="AH49" s="14"/>
      <c r="AI49" s="14">
        <f t="shared" ca="1" si="4"/>
        <v>0</v>
      </c>
      <c r="AJ49" s="14" cm="1">
        <f t="array" aca="1" ref="AJ49" ca="1">IFERROR(SUMPRODUCT((DAY(AG49+ROW(INDIRECT("1:"&amp;AH49-AG49)))&lt;&gt;31)*1),0)</f>
        <v>0</v>
      </c>
      <c r="AK49" s="14">
        <f t="shared" ca="1" si="5"/>
        <v>0</v>
      </c>
      <c r="AL49" s="14"/>
      <c r="AM49" s="14"/>
      <c r="AN49" s="14"/>
      <c r="AO49" s="14"/>
      <c r="AP49" s="14">
        <f t="shared" ca="1" si="6"/>
        <v>0</v>
      </c>
      <c r="AQ49" s="14" cm="1">
        <f t="array" aca="1" ref="AQ49" ca="1">IFERROR(SUMPRODUCT((DAY(AN49+ROW(INDIRECT("1:"&amp;AO49-AN49)))&lt;&gt;31)*1),0)</f>
        <v>0</v>
      </c>
      <c r="AR49" s="14">
        <f t="shared" ca="1" si="7"/>
        <v>0</v>
      </c>
      <c r="AS49" s="14"/>
      <c r="AT49" s="14"/>
      <c r="AU49" s="14"/>
      <c r="AV49" s="14"/>
      <c r="AW49" s="14">
        <f t="shared" ca="1" si="8"/>
        <v>0</v>
      </c>
      <c r="AX49" s="14" cm="1">
        <f t="array" aca="1" ref="AX49" ca="1">IFERROR(SUMPRODUCT((DAY(AU49+ROW(INDIRECT("1:"&amp;AV49-AU49)))&lt;&gt;31)*1),0)</f>
        <v>0</v>
      </c>
      <c r="AY49" s="14">
        <f t="shared" ca="1" si="9"/>
        <v>0</v>
      </c>
      <c r="AZ49" s="14"/>
      <c r="BA49" s="14"/>
      <c r="BB49" s="14"/>
      <c r="BC49" s="14"/>
      <c r="BD49" s="14">
        <f t="shared" ca="1" si="10"/>
        <v>0</v>
      </c>
      <c r="BE49" s="14" cm="1">
        <f t="array" aca="1" ref="BE49" ca="1">IFERROR(SUMPRODUCT((DAY(BB49+ROW(INDIRECT("1:"&amp;BC49-BB49)))&lt;&gt;31)*1),0)</f>
        <v>0</v>
      </c>
      <c r="BF49" s="14">
        <f t="shared" ca="1" si="11"/>
        <v>0</v>
      </c>
      <c r="BG49" s="14"/>
      <c r="BH49" s="14"/>
      <c r="BI49" s="14">
        <f t="shared" ca="1" si="19"/>
        <v>7</v>
      </c>
      <c r="BJ49" s="14">
        <f t="shared" ca="1" si="19"/>
        <v>224</v>
      </c>
      <c r="BK49" s="14">
        <f t="shared" ca="1" si="19"/>
        <v>14</v>
      </c>
      <c r="BL49" s="23"/>
      <c r="BM49" s="14" t="s">
        <v>529</v>
      </c>
      <c r="BN49" s="14"/>
      <c r="BO49" s="14"/>
      <c r="BP49" s="23">
        <v>40823</v>
      </c>
      <c r="BQ49" s="14">
        <f t="shared" ca="1" si="13"/>
        <v>168</v>
      </c>
      <c r="BR49" s="14"/>
      <c r="BS49" s="14"/>
      <c r="BT49" s="14"/>
      <c r="BU49" s="14"/>
      <c r="BV49" s="14">
        <f t="shared" ca="1" si="14"/>
        <v>0</v>
      </c>
      <c r="BW49" s="14"/>
      <c r="BX49" s="14"/>
      <c r="BY49" s="14"/>
      <c r="BZ49" s="14">
        <f t="shared" ca="1" si="15"/>
        <v>0</v>
      </c>
      <c r="CA49" s="14"/>
      <c r="CB49" s="14"/>
      <c r="CC49" s="14"/>
      <c r="CD49" s="14">
        <f t="shared" ca="1" si="16"/>
        <v>0</v>
      </c>
      <c r="CE49" s="14"/>
      <c r="CF49" s="14"/>
      <c r="CG49" s="14"/>
      <c r="CH49" s="14">
        <f t="shared" ca="1" si="17"/>
        <v>0</v>
      </c>
      <c r="CI49" s="14"/>
      <c r="CJ49" s="14"/>
      <c r="CK49" s="14"/>
      <c r="CL49" s="14">
        <f t="shared" ca="1" si="18"/>
        <v>0</v>
      </c>
      <c r="CM49" s="14"/>
      <c r="CN49" s="11" t="s">
        <v>530</v>
      </c>
      <c r="CO49" s="16">
        <f t="shared" ca="1" si="20"/>
        <v>0.58333333333333337</v>
      </c>
      <c r="CP49" s="17" t="str">
        <f t="shared" ca="1" si="21"/>
        <v>0 Años 7 meses</v>
      </c>
    </row>
    <row r="50" spans="1:94" ht="10.8" customHeight="1" x14ac:dyDescent="0.3">
      <c r="A50" s="10">
        <v>67</v>
      </c>
      <c r="B50" s="11" t="s">
        <v>97</v>
      </c>
      <c r="C50" s="11" t="s">
        <v>79</v>
      </c>
      <c r="D50" s="11" t="s">
        <v>80</v>
      </c>
      <c r="E50" s="11" t="s">
        <v>98</v>
      </c>
      <c r="F50" s="11" t="s">
        <v>99</v>
      </c>
      <c r="G50" s="11" t="s">
        <v>80</v>
      </c>
      <c r="H50" s="11" t="s">
        <v>100</v>
      </c>
      <c r="I50" s="11">
        <v>8</v>
      </c>
      <c r="J50" s="11">
        <v>1144096417</v>
      </c>
      <c r="K50" s="27" t="s">
        <v>531</v>
      </c>
      <c r="L50" s="12" t="s">
        <v>102</v>
      </c>
      <c r="M50" s="12" t="s">
        <v>103</v>
      </c>
      <c r="N50" s="14" t="s">
        <v>532</v>
      </c>
      <c r="O50" s="14">
        <v>3204934494</v>
      </c>
      <c r="P50" s="14" t="s">
        <v>533</v>
      </c>
      <c r="Q50" s="23">
        <v>45366</v>
      </c>
      <c r="R50" s="23">
        <v>45594</v>
      </c>
      <c r="S50" s="14">
        <f t="shared" ca="1" si="0"/>
        <v>7</v>
      </c>
      <c r="T50" s="14" cm="1">
        <f t="array" aca="1" ref="T50" ca="1">IFERROR(SUMPRODUCT((DAY(Q50+ROW(INDIRECT("1:"&amp;R50-Q50)))&lt;&gt;31)*1),0)</f>
        <v>224</v>
      </c>
      <c r="U50" s="14">
        <f t="shared" ca="1" si="1"/>
        <v>14</v>
      </c>
      <c r="V50" s="14" t="s">
        <v>503</v>
      </c>
      <c r="W50" s="14" t="s">
        <v>157</v>
      </c>
      <c r="X50" s="14" t="s">
        <v>107</v>
      </c>
      <c r="Y50" s="31" t="s">
        <v>504</v>
      </c>
      <c r="Z50" s="24">
        <v>44925</v>
      </c>
      <c r="AA50" s="24">
        <v>45291</v>
      </c>
      <c r="AB50" s="14">
        <f t="shared" ca="1" si="2"/>
        <v>11</v>
      </c>
      <c r="AC50" s="14" cm="1">
        <f t="array" aca="1" ref="AC50" ca="1">IFERROR(SUMPRODUCT((DAY(Z50+ROW(INDIRECT("1:"&amp;AA50-Z50)))&lt;&gt;31)*1),0)</f>
        <v>358</v>
      </c>
      <c r="AD50" s="14">
        <f t="shared" ca="1" si="3"/>
        <v>28</v>
      </c>
      <c r="AE50" s="14" t="s">
        <v>534</v>
      </c>
      <c r="AF50" s="14" t="s">
        <v>535</v>
      </c>
      <c r="AG50" s="14"/>
      <c r="AH50" s="14"/>
      <c r="AI50" s="14">
        <f t="shared" ca="1" si="4"/>
        <v>0</v>
      </c>
      <c r="AJ50" s="14" cm="1">
        <f t="array" aca="1" ref="AJ50" ca="1">IFERROR(SUMPRODUCT((DAY(AG50+ROW(INDIRECT("1:"&amp;AH50-AG50)))&lt;&gt;31)*1),0)</f>
        <v>0</v>
      </c>
      <c r="AK50" s="14">
        <f t="shared" ca="1" si="5"/>
        <v>0</v>
      </c>
      <c r="AL50" s="14"/>
      <c r="AM50" s="14"/>
      <c r="AN50" s="14"/>
      <c r="AO50" s="14"/>
      <c r="AP50" s="14">
        <f t="shared" ca="1" si="6"/>
        <v>0</v>
      </c>
      <c r="AQ50" s="14" cm="1">
        <f t="array" aca="1" ref="AQ50" ca="1">IFERROR(SUMPRODUCT((DAY(AN50+ROW(INDIRECT("1:"&amp;AO50-AN50)))&lt;&gt;31)*1),0)</f>
        <v>0</v>
      </c>
      <c r="AR50" s="14">
        <f t="shared" ca="1" si="7"/>
        <v>0</v>
      </c>
      <c r="AS50" s="14"/>
      <c r="AT50" s="14"/>
      <c r="AU50" s="14"/>
      <c r="AV50" s="14"/>
      <c r="AW50" s="14">
        <f t="shared" ca="1" si="8"/>
        <v>0</v>
      </c>
      <c r="AX50" s="14" cm="1">
        <f t="array" aca="1" ref="AX50" ca="1">IFERROR(SUMPRODUCT((DAY(AU50+ROW(INDIRECT("1:"&amp;AV50-AU50)))&lt;&gt;31)*1),0)</f>
        <v>0</v>
      </c>
      <c r="AY50" s="14">
        <f t="shared" ca="1" si="9"/>
        <v>0</v>
      </c>
      <c r="AZ50" s="14"/>
      <c r="BA50" s="14"/>
      <c r="BB50" s="14"/>
      <c r="BC50" s="14"/>
      <c r="BD50" s="14">
        <f t="shared" ca="1" si="10"/>
        <v>0</v>
      </c>
      <c r="BE50" s="14" cm="1">
        <f t="array" aca="1" ref="BE50" ca="1">IFERROR(SUMPRODUCT((DAY(BB50+ROW(INDIRECT("1:"&amp;BC50-BB50)))&lt;&gt;31)*1),0)</f>
        <v>0</v>
      </c>
      <c r="BF50" s="14">
        <f t="shared" ca="1" si="11"/>
        <v>0</v>
      </c>
      <c r="BG50" s="14"/>
      <c r="BH50" s="14"/>
      <c r="BI50" s="14">
        <f t="shared" ca="1" si="19"/>
        <v>18</v>
      </c>
      <c r="BJ50" s="14">
        <f t="shared" ca="1" si="19"/>
        <v>582</v>
      </c>
      <c r="BK50" s="14">
        <f t="shared" ca="1" si="19"/>
        <v>42</v>
      </c>
      <c r="BL50" s="23">
        <v>44722</v>
      </c>
      <c r="BM50" s="14" t="s">
        <v>534</v>
      </c>
      <c r="BN50" s="14" t="s">
        <v>536</v>
      </c>
      <c r="BO50" s="14" t="s">
        <v>537</v>
      </c>
      <c r="BP50" s="23">
        <v>44687</v>
      </c>
      <c r="BQ50" s="14">
        <f t="shared" ca="1" si="13"/>
        <v>41</v>
      </c>
      <c r="BR50" s="14"/>
      <c r="BS50" s="14"/>
      <c r="BT50" s="14"/>
      <c r="BU50" s="14"/>
      <c r="BV50" s="14">
        <f t="shared" ca="1" si="14"/>
        <v>0</v>
      </c>
      <c r="BW50" s="14" t="s">
        <v>538</v>
      </c>
      <c r="BX50" s="14" t="s">
        <v>536</v>
      </c>
      <c r="BY50" s="23">
        <v>45052</v>
      </c>
      <c r="BZ50" s="14">
        <f t="shared" ca="1" si="15"/>
        <v>29</v>
      </c>
      <c r="CA50" s="14"/>
      <c r="CB50" s="14"/>
      <c r="CC50" s="14"/>
      <c r="CD50" s="14">
        <f t="shared" ca="1" si="16"/>
        <v>0</v>
      </c>
      <c r="CE50" s="14"/>
      <c r="CF50" s="14"/>
      <c r="CG50" s="14"/>
      <c r="CH50" s="14">
        <f t="shared" ca="1" si="17"/>
        <v>0</v>
      </c>
      <c r="CI50" s="14"/>
      <c r="CJ50" s="14"/>
      <c r="CK50" s="14"/>
      <c r="CL50" s="14">
        <f t="shared" ca="1" si="18"/>
        <v>0</v>
      </c>
      <c r="CM50" s="14"/>
      <c r="CN50" s="10"/>
      <c r="CO50" s="16">
        <f t="shared" ca="1" si="20"/>
        <v>1.5</v>
      </c>
      <c r="CP50" s="17" t="str">
        <f t="shared" ca="1" si="21"/>
        <v>1 Años 6 meses</v>
      </c>
    </row>
    <row r="51" spans="1:94" ht="10.8" customHeight="1" x14ac:dyDescent="0.3">
      <c r="A51" s="10">
        <v>68</v>
      </c>
      <c r="B51" s="11" t="s">
        <v>97</v>
      </c>
      <c r="C51" s="11" t="s">
        <v>79</v>
      </c>
      <c r="D51" s="11" t="s">
        <v>80</v>
      </c>
      <c r="E51" s="11" t="s">
        <v>98</v>
      </c>
      <c r="F51" s="11" t="s">
        <v>99</v>
      </c>
      <c r="G51" s="11" t="s">
        <v>80</v>
      </c>
      <c r="H51" s="11" t="s">
        <v>100</v>
      </c>
      <c r="I51" s="11">
        <v>8</v>
      </c>
      <c r="J51" s="11">
        <v>1032421020</v>
      </c>
      <c r="K51" s="12" t="s">
        <v>539</v>
      </c>
      <c r="L51" s="12" t="s">
        <v>102</v>
      </c>
      <c r="M51" s="12" t="s">
        <v>103</v>
      </c>
      <c r="N51" s="14" t="s">
        <v>317</v>
      </c>
      <c r="O51" s="14">
        <v>3175672705</v>
      </c>
      <c r="P51" s="14" t="s">
        <v>540</v>
      </c>
      <c r="Q51" s="23">
        <v>45366</v>
      </c>
      <c r="R51" s="23">
        <v>45594</v>
      </c>
      <c r="S51" s="14">
        <f t="shared" ca="1" si="0"/>
        <v>7</v>
      </c>
      <c r="T51" s="14" cm="1">
        <f t="array" aca="1" ref="T51" ca="1">IFERROR(SUMPRODUCT((DAY(Q51+ROW(INDIRECT("1:"&amp;R51-Q51)))&lt;&gt;31)*1),0)</f>
        <v>224</v>
      </c>
      <c r="U51" s="14">
        <f t="shared" ca="1" si="1"/>
        <v>14</v>
      </c>
      <c r="V51" s="14" t="s">
        <v>188</v>
      </c>
      <c r="W51" s="14" t="s">
        <v>130</v>
      </c>
      <c r="X51" s="14" t="s">
        <v>541</v>
      </c>
      <c r="Y51" s="14" t="s">
        <v>542</v>
      </c>
      <c r="Z51" s="23">
        <v>42552</v>
      </c>
      <c r="AA51" s="23">
        <v>45351</v>
      </c>
      <c r="AB51" s="14">
        <f t="shared" ca="1" si="2"/>
        <v>91</v>
      </c>
      <c r="AC51" s="14" cm="1">
        <f t="array" aca="1" ref="AC51" ca="1">IFERROR(SUMPRODUCT((DAY(Z51+ROW(INDIRECT("1:"&amp;AA51-Z51)))&lt;&gt;31)*1),0)</f>
        <v>2745</v>
      </c>
      <c r="AD51" s="14">
        <f t="shared" ca="1" si="3"/>
        <v>15</v>
      </c>
      <c r="AE51" s="14" t="s">
        <v>543</v>
      </c>
      <c r="AF51" s="14" t="s">
        <v>544</v>
      </c>
      <c r="AG51" s="14"/>
      <c r="AH51" s="14"/>
      <c r="AI51" s="14">
        <f t="shared" ca="1" si="4"/>
        <v>0</v>
      </c>
      <c r="AJ51" s="14" cm="1">
        <f t="array" aca="1" ref="AJ51" ca="1">IFERROR(SUMPRODUCT((DAY(AG51+ROW(INDIRECT("1:"&amp;AH51-AG51)))&lt;&gt;31)*1),0)</f>
        <v>0</v>
      </c>
      <c r="AK51" s="14">
        <f t="shared" ca="1" si="5"/>
        <v>0</v>
      </c>
      <c r="AL51" s="14"/>
      <c r="AM51" s="14"/>
      <c r="AN51" s="14"/>
      <c r="AO51" s="14"/>
      <c r="AP51" s="14">
        <f t="shared" ca="1" si="6"/>
        <v>0</v>
      </c>
      <c r="AQ51" s="14" cm="1">
        <f t="array" aca="1" ref="AQ51" ca="1">IFERROR(SUMPRODUCT((DAY(AN51+ROW(INDIRECT("1:"&amp;AO51-AN51)))&lt;&gt;31)*1),0)</f>
        <v>0</v>
      </c>
      <c r="AR51" s="14">
        <f t="shared" ca="1" si="7"/>
        <v>0</v>
      </c>
      <c r="AS51" s="14"/>
      <c r="AT51" s="14"/>
      <c r="AU51" s="14"/>
      <c r="AV51" s="14"/>
      <c r="AW51" s="14">
        <f t="shared" ca="1" si="8"/>
        <v>0</v>
      </c>
      <c r="AX51" s="14" cm="1">
        <f t="array" aca="1" ref="AX51" ca="1">IFERROR(SUMPRODUCT((DAY(AU51+ROW(INDIRECT("1:"&amp;AV51-AU51)))&lt;&gt;31)*1),0)</f>
        <v>0</v>
      </c>
      <c r="AY51" s="14">
        <f t="shared" ca="1" si="9"/>
        <v>0</v>
      </c>
      <c r="AZ51" s="14"/>
      <c r="BA51" s="14"/>
      <c r="BB51" s="14"/>
      <c r="BC51" s="14"/>
      <c r="BD51" s="14">
        <f t="shared" ca="1" si="10"/>
        <v>0</v>
      </c>
      <c r="BE51" s="14" cm="1">
        <f t="array" aca="1" ref="BE51" ca="1">IFERROR(SUMPRODUCT((DAY(BB51+ROW(INDIRECT("1:"&amp;BC51-BB51)))&lt;&gt;31)*1),0)</f>
        <v>0</v>
      </c>
      <c r="BF51" s="14">
        <f t="shared" ca="1" si="11"/>
        <v>0</v>
      </c>
      <c r="BG51" s="14"/>
      <c r="BH51" s="14"/>
      <c r="BI51" s="14">
        <f t="shared" ca="1" si="19"/>
        <v>98</v>
      </c>
      <c r="BJ51" s="14">
        <f t="shared" ca="1" si="19"/>
        <v>2969</v>
      </c>
      <c r="BK51" s="14">
        <f t="shared" ca="1" si="19"/>
        <v>29</v>
      </c>
      <c r="BL51" s="23">
        <v>45369</v>
      </c>
      <c r="BM51" s="14" t="s">
        <v>545</v>
      </c>
      <c r="BN51" s="14" t="s">
        <v>546</v>
      </c>
      <c r="BO51" s="32">
        <v>187965</v>
      </c>
      <c r="BP51" s="23">
        <v>41174</v>
      </c>
      <c r="BQ51" s="14">
        <f t="shared" ca="1" si="13"/>
        <v>157</v>
      </c>
      <c r="BR51" s="14"/>
      <c r="BS51" s="14"/>
      <c r="BT51" s="14"/>
      <c r="BU51" s="14"/>
      <c r="BV51" s="14">
        <f t="shared" ca="1" si="14"/>
        <v>0</v>
      </c>
      <c r="BW51" s="14"/>
      <c r="BX51" s="14"/>
      <c r="BY51" s="14"/>
      <c r="BZ51" s="14">
        <f t="shared" ca="1" si="15"/>
        <v>0</v>
      </c>
      <c r="CA51" s="14"/>
      <c r="CB51" s="14"/>
      <c r="CC51" s="14"/>
      <c r="CD51" s="14">
        <f t="shared" ca="1" si="16"/>
        <v>0</v>
      </c>
      <c r="CE51" s="14"/>
      <c r="CF51" s="14"/>
      <c r="CG51" s="14"/>
      <c r="CH51" s="14">
        <f t="shared" ca="1" si="17"/>
        <v>0</v>
      </c>
      <c r="CI51" s="14"/>
      <c r="CJ51" s="14"/>
      <c r="CK51" s="14"/>
      <c r="CL51" s="14">
        <f t="shared" ca="1" si="18"/>
        <v>0</v>
      </c>
      <c r="CM51" s="14"/>
      <c r="CN51" s="11" t="s">
        <v>547</v>
      </c>
      <c r="CO51" s="16">
        <f t="shared" ca="1" si="20"/>
        <v>8.1666666666666661</v>
      </c>
      <c r="CP51" s="17" t="str">
        <f t="shared" ca="1" si="21"/>
        <v>8 Años 2 meses</v>
      </c>
    </row>
    <row r="52" spans="1:94" ht="10.8" customHeight="1" x14ac:dyDescent="0.3">
      <c r="A52" s="10">
        <v>70</v>
      </c>
      <c r="B52" s="11" t="s">
        <v>137</v>
      </c>
      <c r="C52" s="11" t="s">
        <v>79</v>
      </c>
      <c r="D52" s="11" t="s">
        <v>80</v>
      </c>
      <c r="E52" s="11" t="s">
        <v>81</v>
      </c>
      <c r="F52" s="11" t="s">
        <v>138</v>
      </c>
      <c r="G52" s="11" t="s">
        <v>125</v>
      </c>
      <c r="H52" s="11" t="s">
        <v>139</v>
      </c>
      <c r="I52" s="11">
        <v>20</v>
      </c>
      <c r="J52" s="11">
        <v>29116972</v>
      </c>
      <c r="K52" s="12" t="s">
        <v>548</v>
      </c>
      <c r="L52" s="12" t="s">
        <v>102</v>
      </c>
      <c r="M52" s="12" t="s">
        <v>103</v>
      </c>
      <c r="N52" s="14" t="s">
        <v>549</v>
      </c>
      <c r="O52" s="14">
        <v>3153934526</v>
      </c>
      <c r="P52" s="14" t="s">
        <v>550</v>
      </c>
      <c r="Q52" s="23">
        <v>45366</v>
      </c>
      <c r="R52" s="23">
        <v>45594</v>
      </c>
      <c r="S52" s="14">
        <f t="shared" ca="1" si="0"/>
        <v>7</v>
      </c>
      <c r="T52" s="14" cm="1">
        <f t="array" aca="1" ref="T52" ca="1">IFERROR(SUMPRODUCT((DAY(Q52+ROW(INDIRECT("1:"&amp;R52-Q52)))&lt;&gt;31)*1),0)</f>
        <v>224</v>
      </c>
      <c r="U52" s="14">
        <f t="shared" ca="1" si="1"/>
        <v>14</v>
      </c>
      <c r="V52" s="14" t="s">
        <v>89</v>
      </c>
      <c r="W52" s="14" t="s">
        <v>80</v>
      </c>
      <c r="X52" s="14" t="s">
        <v>107</v>
      </c>
      <c r="Y52" s="14" t="s">
        <v>490</v>
      </c>
      <c r="Z52" s="23">
        <v>44958</v>
      </c>
      <c r="AA52" s="24">
        <v>45291</v>
      </c>
      <c r="AB52" s="14">
        <f t="shared" ca="1" si="2"/>
        <v>10</v>
      </c>
      <c r="AC52" s="14" cm="1">
        <f t="array" aca="1" ref="AC52" ca="1">IFERROR(SUMPRODUCT((DAY(Z52+ROW(INDIRECT("1:"&amp;AA52-Z52)))&lt;&gt;31)*1),0)</f>
        <v>327</v>
      </c>
      <c r="AD52" s="14">
        <f t="shared" ca="1" si="3"/>
        <v>27</v>
      </c>
      <c r="AE52" s="14" t="s">
        <v>106</v>
      </c>
      <c r="AF52" s="14" t="s">
        <v>551</v>
      </c>
      <c r="AG52" s="23">
        <v>44682</v>
      </c>
      <c r="AH52" s="24">
        <v>44926</v>
      </c>
      <c r="AI52" s="14">
        <f t="shared" ca="1" si="4"/>
        <v>7</v>
      </c>
      <c r="AJ52" s="14" cm="1">
        <f t="array" aca="1" ref="AJ52" ca="1">IFERROR(SUMPRODUCT((DAY(AG52+ROW(INDIRECT("1:"&amp;AH52-AG52)))&lt;&gt;31)*1),0)</f>
        <v>239</v>
      </c>
      <c r="AK52" s="14">
        <f t="shared" ca="1" si="5"/>
        <v>29</v>
      </c>
      <c r="AL52" s="14" t="s">
        <v>106</v>
      </c>
      <c r="AM52" s="14" t="s">
        <v>552</v>
      </c>
      <c r="AN52" s="23"/>
      <c r="AO52" s="24"/>
      <c r="AP52" s="14">
        <f t="shared" ca="1" si="6"/>
        <v>0</v>
      </c>
      <c r="AQ52" s="14" cm="1">
        <f t="array" aca="1" ref="AQ52" ca="1">IFERROR(SUMPRODUCT((DAY(AN52+ROW(INDIRECT("1:"&amp;AO52-AN52)))&lt;&gt;31)*1),0)</f>
        <v>0</v>
      </c>
      <c r="AR52" s="14">
        <f t="shared" ca="1" si="7"/>
        <v>0</v>
      </c>
      <c r="AS52" s="14"/>
      <c r="AT52" s="14"/>
      <c r="AU52" s="14"/>
      <c r="AV52" s="14"/>
      <c r="AW52" s="14">
        <f t="shared" ca="1" si="8"/>
        <v>0</v>
      </c>
      <c r="AX52" s="14" cm="1">
        <f t="array" aca="1" ref="AX52" ca="1">IFERROR(SUMPRODUCT((DAY(AU52+ROW(INDIRECT("1:"&amp;AV52-AU52)))&lt;&gt;31)*1),0)</f>
        <v>0</v>
      </c>
      <c r="AY52" s="14">
        <f t="shared" ca="1" si="9"/>
        <v>0</v>
      </c>
      <c r="AZ52" s="14"/>
      <c r="BA52" s="14"/>
      <c r="BB52" s="14"/>
      <c r="BC52" s="14"/>
      <c r="BD52" s="14">
        <f t="shared" ca="1" si="10"/>
        <v>0</v>
      </c>
      <c r="BE52" s="14" cm="1">
        <f t="array" aca="1" ref="BE52" ca="1">IFERROR(SUMPRODUCT((DAY(BB52+ROW(INDIRECT("1:"&amp;BC52-BB52)))&lt;&gt;31)*1),0)</f>
        <v>0</v>
      </c>
      <c r="BF52" s="14">
        <f t="shared" ca="1" si="11"/>
        <v>0</v>
      </c>
      <c r="BG52" s="14"/>
      <c r="BH52" s="14"/>
      <c r="BI52" s="14">
        <f t="shared" ca="1" si="19"/>
        <v>24</v>
      </c>
      <c r="BJ52" s="14">
        <f t="shared" ca="1" si="19"/>
        <v>790</v>
      </c>
      <c r="BK52" s="14">
        <f t="shared" ca="1" si="19"/>
        <v>70</v>
      </c>
      <c r="BL52" s="26">
        <v>38226</v>
      </c>
      <c r="BM52" s="14" t="s">
        <v>106</v>
      </c>
      <c r="BN52" s="14" t="s">
        <v>491</v>
      </c>
      <c r="BO52" s="14" t="s">
        <v>553</v>
      </c>
      <c r="BP52" s="23">
        <v>37793</v>
      </c>
      <c r="BQ52" s="14">
        <f t="shared" ca="1" si="13"/>
        <v>268</v>
      </c>
      <c r="BR52" s="14"/>
      <c r="BS52" s="14"/>
      <c r="BT52" s="14"/>
      <c r="BU52" s="14"/>
      <c r="BV52" s="14">
        <f t="shared" ca="1" si="14"/>
        <v>0</v>
      </c>
      <c r="BW52" s="14"/>
      <c r="BX52" s="14"/>
      <c r="BY52" s="14"/>
      <c r="BZ52" s="14">
        <f t="shared" ca="1" si="15"/>
        <v>0</v>
      </c>
      <c r="CA52" s="14"/>
      <c r="CB52" s="14"/>
      <c r="CC52" s="14"/>
      <c r="CD52" s="14">
        <f t="shared" ca="1" si="16"/>
        <v>0</v>
      </c>
      <c r="CE52" s="14"/>
      <c r="CF52" s="14"/>
      <c r="CG52" s="14"/>
      <c r="CH52" s="14">
        <f t="shared" ca="1" si="17"/>
        <v>0</v>
      </c>
      <c r="CI52" s="14"/>
      <c r="CJ52" s="14"/>
      <c r="CK52" s="14"/>
      <c r="CL52" s="14">
        <f t="shared" ca="1" si="18"/>
        <v>0</v>
      </c>
      <c r="CM52" s="14"/>
      <c r="CN52" s="11" t="s">
        <v>554</v>
      </c>
      <c r="CO52" s="16">
        <f t="shared" ca="1" si="20"/>
        <v>2</v>
      </c>
      <c r="CP52" s="17" t="str">
        <f t="shared" ca="1" si="21"/>
        <v>2 Años 0 meses</v>
      </c>
    </row>
    <row r="53" spans="1:94" ht="10.8" customHeight="1" x14ac:dyDescent="0.3">
      <c r="A53" s="10">
        <v>71</v>
      </c>
      <c r="B53" s="11" t="s">
        <v>137</v>
      </c>
      <c r="C53" s="11" t="s">
        <v>79</v>
      </c>
      <c r="D53" s="11" t="s">
        <v>80</v>
      </c>
      <c r="E53" s="11" t="s">
        <v>81</v>
      </c>
      <c r="F53" s="11" t="s">
        <v>138</v>
      </c>
      <c r="G53" s="11" t="s">
        <v>125</v>
      </c>
      <c r="H53" s="11" t="s">
        <v>139</v>
      </c>
      <c r="I53" s="11">
        <v>20</v>
      </c>
      <c r="J53" s="11">
        <v>94530751</v>
      </c>
      <c r="K53" s="12" t="s">
        <v>555</v>
      </c>
      <c r="L53" s="12" t="s">
        <v>85</v>
      </c>
      <c r="M53" s="12" t="s">
        <v>103</v>
      </c>
      <c r="N53" s="14" t="s">
        <v>556</v>
      </c>
      <c r="O53" s="14">
        <v>3162579677</v>
      </c>
      <c r="P53" s="14" t="s">
        <v>557</v>
      </c>
      <c r="Q53" s="23">
        <v>45366</v>
      </c>
      <c r="R53" s="23">
        <v>45594</v>
      </c>
      <c r="S53" s="14">
        <f t="shared" ca="1" si="0"/>
        <v>7</v>
      </c>
      <c r="T53" s="14" cm="1">
        <f t="array" aca="1" ref="T53" ca="1">IFERROR(SUMPRODUCT((DAY(Q53+ROW(INDIRECT("1:"&amp;R53-Q53)))&lt;&gt;31)*1),0)</f>
        <v>224</v>
      </c>
      <c r="U53" s="14">
        <f t="shared" ca="1" si="1"/>
        <v>14</v>
      </c>
      <c r="V53" s="14" t="s">
        <v>89</v>
      </c>
      <c r="W53" s="14" t="s">
        <v>80</v>
      </c>
      <c r="X53" s="14" t="s">
        <v>107</v>
      </c>
      <c r="Y53" s="14" t="s">
        <v>558</v>
      </c>
      <c r="Z53" s="23">
        <v>44958</v>
      </c>
      <c r="AA53" s="24">
        <v>45291</v>
      </c>
      <c r="AB53" s="14">
        <f t="shared" ca="1" si="2"/>
        <v>10</v>
      </c>
      <c r="AC53" s="14" cm="1">
        <f t="array" aca="1" ref="AC53" ca="1">IFERROR(SUMPRODUCT((DAY(Z53+ROW(INDIRECT("1:"&amp;AA53-Z53)))&lt;&gt;31)*1),0)</f>
        <v>327</v>
      </c>
      <c r="AD53" s="14">
        <f t="shared" ca="1" si="3"/>
        <v>27</v>
      </c>
      <c r="AE53" s="14" t="s">
        <v>179</v>
      </c>
      <c r="AF53" s="14" t="s">
        <v>460</v>
      </c>
      <c r="AG53" s="23">
        <v>44682</v>
      </c>
      <c r="AH53" s="24">
        <v>44926</v>
      </c>
      <c r="AI53" s="14">
        <f t="shared" ca="1" si="4"/>
        <v>7</v>
      </c>
      <c r="AJ53" s="14" cm="1">
        <f t="array" aca="1" ref="AJ53" ca="1">IFERROR(SUMPRODUCT((DAY(AG53+ROW(INDIRECT("1:"&amp;AH53-AG53)))&lt;&gt;31)*1),0)</f>
        <v>239</v>
      </c>
      <c r="AK53" s="14">
        <f t="shared" ca="1" si="5"/>
        <v>29</v>
      </c>
      <c r="AL53" s="14" t="s">
        <v>263</v>
      </c>
      <c r="AM53" s="14" t="s">
        <v>190</v>
      </c>
      <c r="AN53" s="14"/>
      <c r="AO53" s="14"/>
      <c r="AP53" s="14">
        <f t="shared" ca="1" si="6"/>
        <v>0</v>
      </c>
      <c r="AQ53" s="14" cm="1">
        <f t="array" aca="1" ref="AQ53" ca="1">IFERROR(SUMPRODUCT((DAY(AN53+ROW(INDIRECT("1:"&amp;AO53-AN53)))&lt;&gt;31)*1),0)</f>
        <v>0</v>
      </c>
      <c r="AR53" s="14">
        <f t="shared" ca="1" si="7"/>
        <v>0</v>
      </c>
      <c r="AS53" s="14"/>
      <c r="AT53" s="14"/>
      <c r="AU53" s="14"/>
      <c r="AV53" s="14"/>
      <c r="AW53" s="14">
        <f t="shared" ca="1" si="8"/>
        <v>0</v>
      </c>
      <c r="AX53" s="14" cm="1">
        <f t="array" aca="1" ref="AX53" ca="1">IFERROR(SUMPRODUCT((DAY(AU53+ROW(INDIRECT("1:"&amp;AV53-AU53)))&lt;&gt;31)*1),0)</f>
        <v>0</v>
      </c>
      <c r="AY53" s="14">
        <f t="shared" ca="1" si="9"/>
        <v>0</v>
      </c>
      <c r="AZ53" s="14"/>
      <c r="BA53" s="14"/>
      <c r="BB53" s="14"/>
      <c r="BC53" s="14"/>
      <c r="BD53" s="14">
        <f t="shared" ca="1" si="10"/>
        <v>0</v>
      </c>
      <c r="BE53" s="14" cm="1">
        <f t="array" aca="1" ref="BE53" ca="1">IFERROR(SUMPRODUCT((DAY(BB53+ROW(INDIRECT("1:"&amp;BC53-BB53)))&lt;&gt;31)*1),0)</f>
        <v>0</v>
      </c>
      <c r="BF53" s="14">
        <f t="shared" ca="1" si="11"/>
        <v>0</v>
      </c>
      <c r="BG53" s="14"/>
      <c r="BH53" s="14"/>
      <c r="BI53" s="14">
        <f t="shared" ca="1" si="19"/>
        <v>24</v>
      </c>
      <c r="BJ53" s="14">
        <f t="shared" ca="1" si="19"/>
        <v>790</v>
      </c>
      <c r="BK53" s="14">
        <f t="shared" ca="1" si="19"/>
        <v>70</v>
      </c>
      <c r="BL53" s="23">
        <v>44952</v>
      </c>
      <c r="BM53" s="14" t="s">
        <v>179</v>
      </c>
      <c r="BN53" s="14" t="s">
        <v>355</v>
      </c>
      <c r="BO53" s="14">
        <v>260703</v>
      </c>
      <c r="BP53" s="23">
        <v>44898</v>
      </c>
      <c r="BQ53" s="14">
        <f t="shared" ca="1" si="13"/>
        <v>34</v>
      </c>
      <c r="BR53" s="14"/>
      <c r="BS53" s="14"/>
      <c r="BT53" s="14"/>
      <c r="BU53" s="14"/>
      <c r="BV53" s="14">
        <f t="shared" ca="1" si="14"/>
        <v>0</v>
      </c>
      <c r="BW53" s="14"/>
      <c r="BX53" s="14"/>
      <c r="BY53" s="14"/>
      <c r="BZ53" s="14">
        <f t="shared" ca="1" si="15"/>
        <v>0</v>
      </c>
      <c r="CA53" s="14"/>
      <c r="CB53" s="14"/>
      <c r="CC53" s="14"/>
      <c r="CD53" s="14">
        <f t="shared" ca="1" si="16"/>
        <v>0</v>
      </c>
      <c r="CE53" s="14"/>
      <c r="CF53" s="14"/>
      <c r="CG53" s="14"/>
      <c r="CH53" s="14">
        <f t="shared" ca="1" si="17"/>
        <v>0</v>
      </c>
      <c r="CI53" s="14"/>
      <c r="CJ53" s="14"/>
      <c r="CK53" s="14"/>
      <c r="CL53" s="14">
        <f t="shared" ca="1" si="18"/>
        <v>0</v>
      </c>
      <c r="CM53" s="14"/>
      <c r="CN53" s="10"/>
      <c r="CO53" s="16">
        <f t="shared" ca="1" si="20"/>
        <v>2</v>
      </c>
      <c r="CP53" s="17" t="str">
        <f t="shared" ca="1" si="21"/>
        <v>2 Años 0 meses</v>
      </c>
    </row>
    <row r="54" spans="1:94" ht="10.8" customHeight="1" x14ac:dyDescent="0.3">
      <c r="A54" s="10">
        <v>72</v>
      </c>
      <c r="B54" s="11" t="s">
        <v>112</v>
      </c>
      <c r="C54" s="11" t="s">
        <v>79</v>
      </c>
      <c r="D54" s="11" t="s">
        <v>80</v>
      </c>
      <c r="E54" s="11" t="s">
        <v>113</v>
      </c>
      <c r="F54" s="11" t="s">
        <v>114</v>
      </c>
      <c r="G54" s="11" t="s">
        <v>80</v>
      </c>
      <c r="H54" s="11" t="s">
        <v>83</v>
      </c>
      <c r="I54" s="11">
        <v>2</v>
      </c>
      <c r="J54" s="11">
        <v>1234192184</v>
      </c>
      <c r="K54" s="12" t="s">
        <v>559</v>
      </c>
      <c r="L54" s="12" t="s">
        <v>102</v>
      </c>
      <c r="M54" s="12" t="s">
        <v>103</v>
      </c>
      <c r="N54" s="14" t="s">
        <v>560</v>
      </c>
      <c r="O54" s="14">
        <v>3136872311</v>
      </c>
      <c r="P54" s="14" t="s">
        <v>561</v>
      </c>
      <c r="Q54" s="23">
        <v>45366</v>
      </c>
      <c r="R54" s="23">
        <v>45594</v>
      </c>
      <c r="S54" s="14">
        <f t="shared" ca="1" si="0"/>
        <v>7</v>
      </c>
      <c r="T54" s="14" cm="1">
        <f t="array" aca="1" ref="T54" ca="1">IFERROR(SUMPRODUCT((DAY(Q54+ROW(INDIRECT("1:"&amp;R54-Q54)))&lt;&gt;31)*1),0)</f>
        <v>224</v>
      </c>
      <c r="U54" s="14">
        <f t="shared" ca="1" si="1"/>
        <v>14</v>
      </c>
      <c r="V54" s="14" t="s">
        <v>89</v>
      </c>
      <c r="W54" s="14" t="s">
        <v>80</v>
      </c>
      <c r="X54" s="14" t="s">
        <v>107</v>
      </c>
      <c r="Y54" s="14" t="s">
        <v>483</v>
      </c>
      <c r="Z54" s="23">
        <v>44958</v>
      </c>
      <c r="AA54" s="24">
        <v>45291</v>
      </c>
      <c r="AB54" s="14">
        <f t="shared" ca="1" si="2"/>
        <v>10</v>
      </c>
      <c r="AC54" s="14" cm="1">
        <f t="array" aca="1" ref="AC54" ca="1">IFERROR(SUMPRODUCT((DAY(Z54+ROW(INDIRECT("1:"&amp;AA54-Z54)))&lt;&gt;31)*1),0)</f>
        <v>327</v>
      </c>
      <c r="AD54" s="14">
        <f t="shared" ca="1" si="3"/>
        <v>27</v>
      </c>
      <c r="AE54" s="14" t="s">
        <v>193</v>
      </c>
      <c r="AF54" s="14" t="s">
        <v>562</v>
      </c>
      <c r="AG54" s="23">
        <v>44682</v>
      </c>
      <c r="AH54" s="24">
        <v>44926</v>
      </c>
      <c r="AI54" s="14">
        <f t="shared" ca="1" si="4"/>
        <v>7</v>
      </c>
      <c r="AJ54" s="14" cm="1">
        <f t="array" aca="1" ref="AJ54" ca="1">IFERROR(SUMPRODUCT((DAY(AG54+ROW(INDIRECT("1:"&amp;AH54-AG54)))&lt;&gt;31)*1),0)</f>
        <v>239</v>
      </c>
      <c r="AK54" s="14">
        <f t="shared" ca="1" si="5"/>
        <v>29</v>
      </c>
      <c r="AL54" s="14" t="s">
        <v>193</v>
      </c>
      <c r="AM54" s="14" t="s">
        <v>563</v>
      </c>
      <c r="AN54" s="14"/>
      <c r="AO54" s="14"/>
      <c r="AP54" s="14">
        <f t="shared" ca="1" si="6"/>
        <v>0</v>
      </c>
      <c r="AQ54" s="14" cm="1">
        <f t="array" aca="1" ref="AQ54" ca="1">IFERROR(SUMPRODUCT((DAY(AN54+ROW(INDIRECT("1:"&amp;AO54-AN54)))&lt;&gt;31)*1),0)</f>
        <v>0</v>
      </c>
      <c r="AR54" s="14">
        <f t="shared" ca="1" si="7"/>
        <v>0</v>
      </c>
      <c r="AS54" s="14"/>
      <c r="AT54" s="14"/>
      <c r="AU54" s="14"/>
      <c r="AV54" s="14"/>
      <c r="AW54" s="14">
        <f t="shared" ca="1" si="8"/>
        <v>0</v>
      </c>
      <c r="AX54" s="14" cm="1">
        <f t="array" aca="1" ref="AX54" ca="1">IFERROR(SUMPRODUCT((DAY(AU54+ROW(INDIRECT("1:"&amp;AV54-AU54)))&lt;&gt;31)*1),0)</f>
        <v>0</v>
      </c>
      <c r="AY54" s="14">
        <f t="shared" ca="1" si="9"/>
        <v>0</v>
      </c>
      <c r="AZ54" s="14"/>
      <c r="BA54" s="14"/>
      <c r="BB54" s="14"/>
      <c r="BC54" s="14"/>
      <c r="BD54" s="14">
        <f t="shared" ca="1" si="10"/>
        <v>0</v>
      </c>
      <c r="BE54" s="14" cm="1">
        <f t="array" aca="1" ref="BE54" ca="1">IFERROR(SUMPRODUCT((DAY(BB54+ROW(INDIRECT("1:"&amp;BC54-BB54)))&lt;&gt;31)*1),0)</f>
        <v>0</v>
      </c>
      <c r="BF54" s="14">
        <f t="shared" ca="1" si="11"/>
        <v>0</v>
      </c>
      <c r="BG54" s="14"/>
      <c r="BH54" s="14"/>
      <c r="BI54" s="14">
        <f t="shared" ca="1" si="19"/>
        <v>24</v>
      </c>
      <c r="BJ54" s="14">
        <f t="shared" ca="1" si="19"/>
        <v>790</v>
      </c>
      <c r="BK54" s="14">
        <f t="shared" ca="1" si="19"/>
        <v>70</v>
      </c>
      <c r="BL54" s="23">
        <v>44225</v>
      </c>
      <c r="BM54" s="14" t="s">
        <v>193</v>
      </c>
      <c r="BN54" s="14" t="s">
        <v>564</v>
      </c>
      <c r="BO54" s="14">
        <v>459791243</v>
      </c>
      <c r="BP54" s="24">
        <v>44162</v>
      </c>
      <c r="BQ54" s="14">
        <f t="shared" ca="1" si="13"/>
        <v>59</v>
      </c>
      <c r="BR54" s="14"/>
      <c r="BS54" s="14"/>
      <c r="BT54" s="14"/>
      <c r="BU54" s="14"/>
      <c r="BV54" s="14">
        <f t="shared" ca="1" si="14"/>
        <v>0</v>
      </c>
      <c r="BW54" s="14"/>
      <c r="BX54" s="14"/>
      <c r="BY54" s="14"/>
      <c r="BZ54" s="14">
        <f t="shared" ca="1" si="15"/>
        <v>0</v>
      </c>
      <c r="CA54" s="14"/>
      <c r="CB54" s="14"/>
      <c r="CC54" s="14"/>
      <c r="CD54" s="14">
        <f t="shared" ca="1" si="16"/>
        <v>0</v>
      </c>
      <c r="CE54" s="14"/>
      <c r="CF54" s="14"/>
      <c r="CG54" s="14"/>
      <c r="CH54" s="14">
        <f t="shared" ca="1" si="17"/>
        <v>0</v>
      </c>
      <c r="CI54" s="14"/>
      <c r="CJ54" s="14"/>
      <c r="CK54" s="14"/>
      <c r="CL54" s="14">
        <f t="shared" ca="1" si="18"/>
        <v>0</v>
      </c>
      <c r="CM54" s="14"/>
      <c r="CN54" s="11" t="s">
        <v>525</v>
      </c>
      <c r="CO54" s="16">
        <f t="shared" ca="1" si="20"/>
        <v>2</v>
      </c>
      <c r="CP54" s="17" t="str">
        <f t="shared" ca="1" si="21"/>
        <v>2 Años 0 meses</v>
      </c>
    </row>
    <row r="55" spans="1:94" ht="10.8" customHeight="1" x14ac:dyDescent="0.3">
      <c r="A55" s="10">
        <v>73</v>
      </c>
      <c r="B55" s="11" t="s">
        <v>204</v>
      </c>
      <c r="C55" s="11" t="s">
        <v>148</v>
      </c>
      <c r="D55" s="11" t="s">
        <v>130</v>
      </c>
      <c r="E55" s="11" t="s">
        <v>149</v>
      </c>
      <c r="F55" s="11" t="s">
        <v>259</v>
      </c>
      <c r="G55" s="11" t="s">
        <v>151</v>
      </c>
      <c r="H55" s="11" t="s">
        <v>83</v>
      </c>
      <c r="I55" s="11">
        <v>20</v>
      </c>
      <c r="J55" s="11">
        <v>1143846238</v>
      </c>
      <c r="K55" s="12" t="s">
        <v>565</v>
      </c>
      <c r="L55" s="12" t="s">
        <v>102</v>
      </c>
      <c r="M55" s="12"/>
      <c r="N55" s="14" t="s">
        <v>566</v>
      </c>
      <c r="O55" s="14">
        <v>3166283952</v>
      </c>
      <c r="P55" s="14" t="s">
        <v>567</v>
      </c>
      <c r="Q55" s="23">
        <v>45383</v>
      </c>
      <c r="R55" s="23">
        <v>45594</v>
      </c>
      <c r="S55" s="14">
        <f t="shared" ca="1" si="0"/>
        <v>6</v>
      </c>
      <c r="T55" s="14" cm="1">
        <f t="array" aca="1" ref="T55" ca="1">IFERROR(SUMPRODUCT((DAY(Q55+ROW(INDIRECT("1:"&amp;R55-Q55)))&lt;&gt;31)*1),0)</f>
        <v>208</v>
      </c>
      <c r="U55" s="14">
        <f t="shared" ca="1" si="1"/>
        <v>28</v>
      </c>
      <c r="V55" s="14" t="s">
        <v>503</v>
      </c>
      <c r="W55" s="14"/>
      <c r="X55" s="14"/>
      <c r="Y55" s="31" t="s">
        <v>504</v>
      </c>
      <c r="Z55" s="14"/>
      <c r="AA55" s="14"/>
      <c r="AB55" s="14">
        <f t="shared" ca="1" si="2"/>
        <v>0</v>
      </c>
      <c r="AC55" s="14" cm="1">
        <f t="array" aca="1" ref="AC55" ca="1">IFERROR(SUMPRODUCT((DAY(Z55+ROW(INDIRECT("1:"&amp;AA55-Z55)))&lt;&gt;31)*1),0)</f>
        <v>0</v>
      </c>
      <c r="AD55" s="14">
        <f t="shared" ca="1" si="3"/>
        <v>0</v>
      </c>
      <c r="AE55" s="14"/>
      <c r="AF55" s="14"/>
      <c r="AG55" s="14"/>
      <c r="AH55" s="14"/>
      <c r="AI55" s="14">
        <f t="shared" ca="1" si="4"/>
        <v>0</v>
      </c>
      <c r="AJ55" s="14" cm="1">
        <f t="array" aca="1" ref="AJ55" ca="1">IFERROR(SUMPRODUCT((DAY(AG55+ROW(INDIRECT("1:"&amp;AH55-AG55)))&lt;&gt;31)*1),0)</f>
        <v>0</v>
      </c>
      <c r="AK55" s="14">
        <f t="shared" ca="1" si="5"/>
        <v>0</v>
      </c>
      <c r="AL55" s="14"/>
      <c r="AM55" s="14"/>
      <c r="AN55" s="14"/>
      <c r="AO55" s="14"/>
      <c r="AP55" s="14">
        <f t="shared" ca="1" si="6"/>
        <v>0</v>
      </c>
      <c r="AQ55" s="14" cm="1">
        <f t="array" aca="1" ref="AQ55" ca="1">IFERROR(SUMPRODUCT((DAY(AN55+ROW(INDIRECT("1:"&amp;AO55-AN55)))&lt;&gt;31)*1),0)</f>
        <v>0</v>
      </c>
      <c r="AR55" s="14">
        <f t="shared" ca="1" si="7"/>
        <v>0</v>
      </c>
      <c r="AS55" s="14"/>
      <c r="AT55" s="14"/>
      <c r="AU55" s="14"/>
      <c r="AV55" s="14"/>
      <c r="AW55" s="14">
        <f t="shared" ca="1" si="8"/>
        <v>0</v>
      </c>
      <c r="AX55" s="14" cm="1">
        <f t="array" aca="1" ref="AX55" ca="1">IFERROR(SUMPRODUCT((DAY(AU55+ROW(INDIRECT("1:"&amp;AV55-AU55)))&lt;&gt;31)*1),0)</f>
        <v>0</v>
      </c>
      <c r="AY55" s="14">
        <f t="shared" ca="1" si="9"/>
        <v>0</v>
      </c>
      <c r="AZ55" s="14"/>
      <c r="BA55" s="14"/>
      <c r="BB55" s="14"/>
      <c r="BC55" s="14"/>
      <c r="BD55" s="14">
        <f t="shared" ca="1" si="10"/>
        <v>0</v>
      </c>
      <c r="BE55" s="14" cm="1">
        <f t="array" aca="1" ref="BE55" ca="1">IFERROR(SUMPRODUCT((DAY(BB55+ROW(INDIRECT("1:"&amp;BC55-BB55)))&lt;&gt;31)*1),0)</f>
        <v>0</v>
      </c>
      <c r="BF55" s="14">
        <f t="shared" ca="1" si="11"/>
        <v>0</v>
      </c>
      <c r="BG55" s="14"/>
      <c r="BH55" s="14"/>
      <c r="BI55" s="14">
        <f t="shared" ca="1" si="19"/>
        <v>6</v>
      </c>
      <c r="BJ55" s="14">
        <f t="shared" ca="1" si="19"/>
        <v>208</v>
      </c>
      <c r="BK55" s="14">
        <f t="shared" ca="1" si="19"/>
        <v>28</v>
      </c>
      <c r="BL55" s="14" t="s">
        <v>568</v>
      </c>
      <c r="BM55" s="14" t="s">
        <v>569</v>
      </c>
      <c r="BN55" s="14"/>
      <c r="BO55" s="14"/>
      <c r="BP55" s="23">
        <v>44029</v>
      </c>
      <c r="BQ55" s="14">
        <f t="shared" ca="1" si="13"/>
        <v>63</v>
      </c>
      <c r="BR55" s="14"/>
      <c r="BS55" s="14"/>
      <c r="BT55" s="14"/>
      <c r="BU55" s="14"/>
      <c r="BV55" s="14">
        <f t="shared" ca="1" si="14"/>
        <v>0</v>
      </c>
      <c r="BW55" s="14"/>
      <c r="BX55" s="14"/>
      <c r="BY55" s="14"/>
      <c r="BZ55" s="14">
        <f t="shared" ca="1" si="15"/>
        <v>0</v>
      </c>
      <c r="CA55" s="14"/>
      <c r="CB55" s="14"/>
      <c r="CC55" s="14"/>
      <c r="CD55" s="14">
        <f t="shared" ca="1" si="16"/>
        <v>0</v>
      </c>
      <c r="CE55" s="14"/>
      <c r="CF55" s="14"/>
      <c r="CG55" s="14"/>
      <c r="CH55" s="14">
        <f t="shared" ca="1" si="17"/>
        <v>0</v>
      </c>
      <c r="CI55" s="14"/>
      <c r="CJ55" s="14"/>
      <c r="CK55" s="14"/>
      <c r="CL55" s="14">
        <f t="shared" ca="1" si="18"/>
        <v>0</v>
      </c>
      <c r="CM55" s="14"/>
      <c r="CN55" s="11" t="s">
        <v>570</v>
      </c>
      <c r="CO55" s="16">
        <f t="shared" ca="1" si="20"/>
        <v>0.5</v>
      </c>
      <c r="CP55" s="17" t="str">
        <f t="shared" ca="1" si="21"/>
        <v>0 Años 6 meses</v>
      </c>
    </row>
    <row r="56" spans="1:94" ht="10.8" customHeight="1" x14ac:dyDescent="0.3">
      <c r="A56" s="10">
        <v>74</v>
      </c>
      <c r="B56" s="11" t="s">
        <v>121</v>
      </c>
      <c r="C56" s="11" t="s">
        <v>122</v>
      </c>
      <c r="D56" s="11" t="s">
        <v>123</v>
      </c>
      <c r="E56" s="11" t="s">
        <v>81</v>
      </c>
      <c r="F56" s="11" t="s">
        <v>124</v>
      </c>
      <c r="G56" s="11" t="s">
        <v>125</v>
      </c>
      <c r="H56" s="11" t="s">
        <v>126</v>
      </c>
      <c r="I56" s="11">
        <v>5</v>
      </c>
      <c r="J56" s="11">
        <v>31582650</v>
      </c>
      <c r="K56" s="12" t="s">
        <v>571</v>
      </c>
      <c r="L56" s="12" t="s">
        <v>102</v>
      </c>
      <c r="M56" s="12"/>
      <c r="N56" s="14" t="s">
        <v>572</v>
      </c>
      <c r="O56" s="14">
        <v>3188481805</v>
      </c>
      <c r="P56" s="14" t="s">
        <v>573</v>
      </c>
      <c r="Q56" s="23">
        <v>45366</v>
      </c>
      <c r="R56" s="23">
        <v>45594</v>
      </c>
      <c r="S56" s="14">
        <f t="shared" ca="1" si="0"/>
        <v>7</v>
      </c>
      <c r="T56" s="14" cm="1">
        <f t="array" aca="1" ref="T56" ca="1">IFERROR(SUMPRODUCT((DAY(Q56+ROW(INDIRECT("1:"&amp;R56-Q56)))&lt;&gt;31)*1),0)</f>
        <v>224</v>
      </c>
      <c r="U56" s="14">
        <f t="shared" ca="1" si="1"/>
        <v>14</v>
      </c>
      <c r="V56" s="14" t="s">
        <v>89</v>
      </c>
      <c r="W56" s="14"/>
      <c r="X56" s="14"/>
      <c r="Y56" s="14" t="s">
        <v>483</v>
      </c>
      <c r="Z56" s="23">
        <v>44958</v>
      </c>
      <c r="AA56" s="24">
        <v>45291</v>
      </c>
      <c r="AB56" s="14">
        <f t="shared" ca="1" si="2"/>
        <v>10</v>
      </c>
      <c r="AC56" s="14" cm="1">
        <f t="array" aca="1" ref="AC56" ca="1">IFERROR(SUMPRODUCT((DAY(Z56+ROW(INDIRECT("1:"&amp;AA56-Z56)))&lt;&gt;31)*1),0)</f>
        <v>327</v>
      </c>
      <c r="AD56" s="14">
        <f t="shared" ca="1" si="3"/>
        <v>27</v>
      </c>
      <c r="AE56" s="14" t="s">
        <v>193</v>
      </c>
      <c r="AF56" s="14" t="s">
        <v>574</v>
      </c>
      <c r="AG56" s="23">
        <v>44682</v>
      </c>
      <c r="AH56" s="24">
        <v>44926</v>
      </c>
      <c r="AI56" s="14">
        <f t="shared" ca="1" si="4"/>
        <v>7</v>
      </c>
      <c r="AJ56" s="14" cm="1">
        <f t="array" aca="1" ref="AJ56" ca="1">IFERROR(SUMPRODUCT((DAY(AG56+ROW(INDIRECT("1:"&amp;AH56-AG56)))&lt;&gt;31)*1),0)</f>
        <v>239</v>
      </c>
      <c r="AK56" s="14">
        <f t="shared" ca="1" si="5"/>
        <v>29</v>
      </c>
      <c r="AL56" s="14" t="s">
        <v>193</v>
      </c>
      <c r="AM56" s="14" t="s">
        <v>575</v>
      </c>
      <c r="AN56" s="14"/>
      <c r="AO56" s="14"/>
      <c r="AP56" s="14">
        <f t="shared" ca="1" si="6"/>
        <v>0</v>
      </c>
      <c r="AQ56" s="14" cm="1">
        <f t="array" aca="1" ref="AQ56" ca="1">IFERROR(SUMPRODUCT((DAY(AN56+ROW(INDIRECT("1:"&amp;AO56-AN56)))&lt;&gt;31)*1),0)</f>
        <v>0</v>
      </c>
      <c r="AR56" s="14">
        <f t="shared" ca="1" si="7"/>
        <v>0</v>
      </c>
      <c r="AS56" s="14"/>
      <c r="AT56" s="14"/>
      <c r="AU56" s="14"/>
      <c r="AV56" s="14"/>
      <c r="AW56" s="14">
        <f t="shared" ca="1" si="8"/>
        <v>0</v>
      </c>
      <c r="AX56" s="14" cm="1">
        <f t="array" aca="1" ref="AX56" ca="1">IFERROR(SUMPRODUCT((DAY(AU56+ROW(INDIRECT("1:"&amp;AV56-AU56)))&lt;&gt;31)*1),0)</f>
        <v>0</v>
      </c>
      <c r="AY56" s="14">
        <f t="shared" ca="1" si="9"/>
        <v>0</v>
      </c>
      <c r="AZ56" s="14"/>
      <c r="BA56" s="14"/>
      <c r="BB56" s="14"/>
      <c r="BC56" s="14"/>
      <c r="BD56" s="14">
        <f t="shared" ca="1" si="10"/>
        <v>0</v>
      </c>
      <c r="BE56" s="14" cm="1">
        <f t="array" aca="1" ref="BE56" ca="1">IFERROR(SUMPRODUCT((DAY(BB56+ROW(INDIRECT("1:"&amp;BC56-BB56)))&lt;&gt;31)*1),0)</f>
        <v>0</v>
      </c>
      <c r="BF56" s="14">
        <f t="shared" ca="1" si="11"/>
        <v>0</v>
      </c>
      <c r="BG56" s="14"/>
      <c r="BH56" s="14"/>
      <c r="BI56" s="14">
        <f t="shared" ca="1" si="19"/>
        <v>24</v>
      </c>
      <c r="BJ56" s="14">
        <f t="shared" ca="1" si="19"/>
        <v>790</v>
      </c>
      <c r="BK56" s="14">
        <f t="shared" ca="1" si="19"/>
        <v>70</v>
      </c>
      <c r="BL56" s="23">
        <v>44469</v>
      </c>
      <c r="BM56" s="14" t="s">
        <v>193</v>
      </c>
      <c r="BN56" s="14"/>
      <c r="BO56" s="14"/>
      <c r="BP56" s="23">
        <v>44365</v>
      </c>
      <c r="BQ56" s="14">
        <f t="shared" ca="1" si="13"/>
        <v>52</v>
      </c>
      <c r="BR56" s="14" t="s">
        <v>576</v>
      </c>
      <c r="BS56" s="14"/>
      <c r="BT56" s="14"/>
      <c r="BU56" s="23">
        <v>40050</v>
      </c>
      <c r="BV56" s="14">
        <f t="shared" ca="1" si="14"/>
        <v>194</v>
      </c>
      <c r="BW56" s="14" t="s">
        <v>577</v>
      </c>
      <c r="BX56" s="14"/>
      <c r="BY56" s="23">
        <v>45359</v>
      </c>
      <c r="BZ56" s="14">
        <f t="shared" ca="1" si="15"/>
        <v>19</v>
      </c>
      <c r="CA56" s="14"/>
      <c r="CB56" s="14"/>
      <c r="CC56" s="14"/>
      <c r="CD56" s="14">
        <f t="shared" ca="1" si="16"/>
        <v>0</v>
      </c>
      <c r="CE56" s="14"/>
      <c r="CF56" s="14"/>
      <c r="CG56" s="14"/>
      <c r="CH56" s="14">
        <f t="shared" ca="1" si="17"/>
        <v>0</v>
      </c>
      <c r="CI56" s="14"/>
      <c r="CJ56" s="14"/>
      <c r="CK56" s="14"/>
      <c r="CL56" s="14">
        <f t="shared" ca="1" si="18"/>
        <v>0</v>
      </c>
      <c r="CM56" s="14"/>
      <c r="CN56" s="10"/>
      <c r="CO56" s="16">
        <f t="shared" ca="1" si="20"/>
        <v>2</v>
      </c>
      <c r="CP56" s="17" t="str">
        <f t="shared" ca="1" si="21"/>
        <v>2 Años 0 meses</v>
      </c>
    </row>
    <row r="57" spans="1:94" ht="10.8" customHeight="1" x14ac:dyDescent="0.3">
      <c r="A57" s="10">
        <v>75</v>
      </c>
      <c r="B57" s="11" t="s">
        <v>137</v>
      </c>
      <c r="C57" s="11" t="s">
        <v>79</v>
      </c>
      <c r="D57" s="11" t="s">
        <v>80</v>
      </c>
      <c r="E57" s="11" t="s">
        <v>81</v>
      </c>
      <c r="F57" s="11" t="s">
        <v>138</v>
      </c>
      <c r="G57" s="11" t="s">
        <v>125</v>
      </c>
      <c r="H57" s="11" t="s">
        <v>139</v>
      </c>
      <c r="I57" s="11">
        <v>20</v>
      </c>
      <c r="J57" s="11">
        <v>38665685</v>
      </c>
      <c r="K57" s="12" t="s">
        <v>578</v>
      </c>
      <c r="L57" s="12" t="s">
        <v>102</v>
      </c>
      <c r="M57" s="12" t="s">
        <v>103</v>
      </c>
      <c r="N57" s="14" t="s">
        <v>579</v>
      </c>
      <c r="O57" s="14">
        <v>3178324621</v>
      </c>
      <c r="P57" s="14" t="s">
        <v>580</v>
      </c>
      <c r="Q57" s="23">
        <v>44682</v>
      </c>
      <c r="R57" s="23">
        <v>44926</v>
      </c>
      <c r="S57" s="14">
        <f t="shared" ca="1" si="0"/>
        <v>7</v>
      </c>
      <c r="T57" s="14" cm="1">
        <f t="array" aca="1" ref="T57" ca="1">IFERROR(SUMPRODUCT((DAY(Q57+ROW(INDIRECT("1:"&amp;R57-Q57)))&lt;&gt;31)*1),0)</f>
        <v>239</v>
      </c>
      <c r="U57" s="14">
        <f t="shared" ca="1" si="1"/>
        <v>29</v>
      </c>
      <c r="V57" s="14" t="s">
        <v>106</v>
      </c>
      <c r="W57" s="14" t="s">
        <v>80</v>
      </c>
      <c r="X57" s="14" t="s">
        <v>107</v>
      </c>
      <c r="Y57" s="14" t="s">
        <v>563</v>
      </c>
      <c r="Z57" s="23">
        <v>44958</v>
      </c>
      <c r="AA57" s="24">
        <v>45291</v>
      </c>
      <c r="AB57" s="14">
        <f t="shared" ca="1" si="2"/>
        <v>10</v>
      </c>
      <c r="AC57" s="14" cm="1">
        <f t="array" aca="1" ref="AC57" ca="1">IFERROR(SUMPRODUCT((DAY(Z57+ROW(INDIRECT("1:"&amp;AA57-Z57)))&lt;&gt;31)*1),0)</f>
        <v>327</v>
      </c>
      <c r="AD57" s="14">
        <f t="shared" ca="1" si="3"/>
        <v>27</v>
      </c>
      <c r="AE57" s="14" t="s">
        <v>106</v>
      </c>
      <c r="AF57" s="14" t="s">
        <v>551</v>
      </c>
      <c r="AG57" s="23">
        <v>45366</v>
      </c>
      <c r="AH57" s="24">
        <v>45594</v>
      </c>
      <c r="AI57" s="14">
        <f t="shared" ca="1" si="4"/>
        <v>7</v>
      </c>
      <c r="AJ57" s="14" cm="1">
        <f t="array" aca="1" ref="AJ57" ca="1">IFERROR(SUMPRODUCT((DAY(AG57+ROW(INDIRECT("1:"&amp;AH57-AG57)))&lt;&gt;31)*1),0)</f>
        <v>224</v>
      </c>
      <c r="AK57" s="14">
        <f t="shared" ca="1" si="5"/>
        <v>14</v>
      </c>
      <c r="AL57" s="14" t="s">
        <v>89</v>
      </c>
      <c r="AM57" s="14" t="s">
        <v>558</v>
      </c>
      <c r="AN57" s="14"/>
      <c r="AO57" s="14"/>
      <c r="AP57" s="14">
        <f t="shared" ca="1" si="6"/>
        <v>0</v>
      </c>
      <c r="AQ57" s="14" cm="1">
        <f t="array" aca="1" ref="AQ57" ca="1">IFERROR(SUMPRODUCT((DAY(AN57+ROW(INDIRECT("1:"&amp;AO57-AN57)))&lt;&gt;31)*1),0)</f>
        <v>0</v>
      </c>
      <c r="AR57" s="14">
        <f t="shared" ca="1" si="7"/>
        <v>0</v>
      </c>
      <c r="AS57" s="14"/>
      <c r="AT57" s="14"/>
      <c r="AU57" s="14"/>
      <c r="AV57" s="14"/>
      <c r="AW57" s="14">
        <f t="shared" ca="1" si="8"/>
        <v>0</v>
      </c>
      <c r="AX57" s="14" cm="1">
        <f t="array" aca="1" ref="AX57" ca="1">IFERROR(SUMPRODUCT((DAY(AU57+ROW(INDIRECT("1:"&amp;AV57-AU57)))&lt;&gt;31)*1),0)</f>
        <v>0</v>
      </c>
      <c r="AY57" s="14">
        <f t="shared" ca="1" si="9"/>
        <v>0</v>
      </c>
      <c r="AZ57" s="14"/>
      <c r="BA57" s="14"/>
      <c r="BB57" s="14"/>
      <c r="BC57" s="14"/>
      <c r="BD57" s="14">
        <f t="shared" ca="1" si="10"/>
        <v>0</v>
      </c>
      <c r="BE57" s="14" cm="1">
        <f t="array" aca="1" ref="BE57" ca="1">IFERROR(SUMPRODUCT((DAY(BB57+ROW(INDIRECT("1:"&amp;BC57-BB57)))&lt;&gt;31)*1),0)</f>
        <v>0</v>
      </c>
      <c r="BF57" s="14">
        <f t="shared" ca="1" si="11"/>
        <v>0</v>
      </c>
      <c r="BG57" s="14"/>
      <c r="BH57" s="14"/>
      <c r="BI57" s="14">
        <f t="shared" ca="1" si="19"/>
        <v>24</v>
      </c>
      <c r="BJ57" s="14">
        <f t="shared" ca="1" si="19"/>
        <v>790</v>
      </c>
      <c r="BK57" s="14">
        <f t="shared" ca="1" si="19"/>
        <v>70</v>
      </c>
      <c r="BL57" s="23">
        <v>44438</v>
      </c>
      <c r="BM57" s="14" t="s">
        <v>106</v>
      </c>
      <c r="BN57" s="14" t="s">
        <v>581</v>
      </c>
      <c r="BO57" s="14">
        <v>234953</v>
      </c>
      <c r="BP57" s="24">
        <v>44177</v>
      </c>
      <c r="BQ57" s="14">
        <f t="shared" ca="1" si="13"/>
        <v>58</v>
      </c>
      <c r="BR57" s="14"/>
      <c r="BS57" s="14"/>
      <c r="BT57" s="14"/>
      <c r="BU57" s="14"/>
      <c r="BV57" s="14">
        <f t="shared" ca="1" si="14"/>
        <v>0</v>
      </c>
      <c r="BW57" s="14"/>
      <c r="BX57" s="14"/>
      <c r="BY57" s="14"/>
      <c r="BZ57" s="14">
        <f t="shared" ca="1" si="15"/>
        <v>0</v>
      </c>
      <c r="CA57" s="14"/>
      <c r="CB57" s="14"/>
      <c r="CC57" s="14"/>
      <c r="CD57" s="14">
        <f t="shared" ca="1" si="16"/>
        <v>0</v>
      </c>
      <c r="CE57" s="14"/>
      <c r="CF57" s="14"/>
      <c r="CG57" s="14"/>
      <c r="CH57" s="14">
        <f t="shared" ca="1" si="17"/>
        <v>0</v>
      </c>
      <c r="CI57" s="14"/>
      <c r="CJ57" s="14"/>
      <c r="CK57" s="14"/>
      <c r="CL57" s="14">
        <f t="shared" ca="1" si="18"/>
        <v>0</v>
      </c>
      <c r="CM57" s="14"/>
      <c r="CN57" s="11" t="s">
        <v>525</v>
      </c>
      <c r="CO57" s="16">
        <f t="shared" ca="1" si="20"/>
        <v>2</v>
      </c>
      <c r="CP57" s="17" t="str">
        <f t="shared" ca="1" si="21"/>
        <v>2 Años 0 meses</v>
      </c>
    </row>
    <row r="58" spans="1:94" ht="10.8" customHeight="1" x14ac:dyDescent="0.3">
      <c r="A58" s="10">
        <v>76</v>
      </c>
      <c r="B58" s="11" t="s">
        <v>582</v>
      </c>
      <c r="C58" s="11" t="s">
        <v>79</v>
      </c>
      <c r="D58" s="11" t="s">
        <v>80</v>
      </c>
      <c r="E58" s="11" t="s">
        <v>113</v>
      </c>
      <c r="F58" s="11" t="s">
        <v>583</v>
      </c>
      <c r="G58" s="11" t="s">
        <v>80</v>
      </c>
      <c r="H58" s="11" t="s">
        <v>83</v>
      </c>
      <c r="I58" s="11">
        <v>8</v>
      </c>
      <c r="J58" s="11">
        <v>38604563</v>
      </c>
      <c r="K58" s="12" t="s">
        <v>584</v>
      </c>
      <c r="L58" s="12" t="s">
        <v>102</v>
      </c>
      <c r="M58" s="12"/>
      <c r="N58" s="14" t="s">
        <v>585</v>
      </c>
      <c r="O58" s="14">
        <v>3202023515</v>
      </c>
      <c r="P58" s="14" t="s">
        <v>586</v>
      </c>
      <c r="Q58" s="23">
        <v>45366</v>
      </c>
      <c r="R58" s="23">
        <v>45594</v>
      </c>
      <c r="S58" s="14">
        <f t="shared" ca="1" si="0"/>
        <v>7</v>
      </c>
      <c r="T58" s="14" cm="1">
        <f t="array" aca="1" ref="T58" ca="1">IFERROR(SUMPRODUCT((DAY(Q58+ROW(INDIRECT("1:"&amp;R58-Q58)))&lt;&gt;31)*1),0)</f>
        <v>224</v>
      </c>
      <c r="U58" s="14">
        <f t="shared" ca="1" si="1"/>
        <v>14</v>
      </c>
      <c r="V58" s="14" t="s">
        <v>89</v>
      </c>
      <c r="W58" s="14"/>
      <c r="X58" s="14"/>
      <c r="Y58" s="14" t="s">
        <v>587</v>
      </c>
      <c r="Z58" s="14"/>
      <c r="AA58" s="14"/>
      <c r="AB58" s="14">
        <f t="shared" ca="1" si="2"/>
        <v>0</v>
      </c>
      <c r="AC58" s="14" cm="1">
        <f t="array" aca="1" ref="AC58" ca="1">IFERROR(SUMPRODUCT((DAY(Z58+ROW(INDIRECT("1:"&amp;AA58-Z58)))&lt;&gt;31)*1),0)</f>
        <v>0</v>
      </c>
      <c r="AD58" s="14">
        <f t="shared" ca="1" si="3"/>
        <v>0</v>
      </c>
      <c r="AE58" s="14"/>
      <c r="AF58" s="14"/>
      <c r="AG58" s="14"/>
      <c r="AH58" s="14"/>
      <c r="AI58" s="14">
        <f t="shared" ca="1" si="4"/>
        <v>0</v>
      </c>
      <c r="AJ58" s="14" cm="1">
        <f t="array" aca="1" ref="AJ58" ca="1">IFERROR(SUMPRODUCT((DAY(AG58+ROW(INDIRECT("1:"&amp;AH58-AG58)))&lt;&gt;31)*1),0)</f>
        <v>0</v>
      </c>
      <c r="AK58" s="14">
        <f t="shared" ca="1" si="5"/>
        <v>0</v>
      </c>
      <c r="AL58" s="14"/>
      <c r="AM58" s="14"/>
      <c r="AN58" s="14"/>
      <c r="AO58" s="14"/>
      <c r="AP58" s="14">
        <f t="shared" ca="1" si="6"/>
        <v>0</v>
      </c>
      <c r="AQ58" s="14" cm="1">
        <f t="array" aca="1" ref="AQ58" ca="1">IFERROR(SUMPRODUCT((DAY(AN58+ROW(INDIRECT("1:"&amp;AO58-AN58)))&lt;&gt;31)*1),0)</f>
        <v>0</v>
      </c>
      <c r="AR58" s="14">
        <f t="shared" ca="1" si="7"/>
        <v>0</v>
      </c>
      <c r="AS58" s="14"/>
      <c r="AT58" s="14"/>
      <c r="AU58" s="14"/>
      <c r="AV58" s="14"/>
      <c r="AW58" s="14">
        <f t="shared" ca="1" si="8"/>
        <v>0</v>
      </c>
      <c r="AX58" s="14" cm="1">
        <f t="array" aca="1" ref="AX58" ca="1">IFERROR(SUMPRODUCT((DAY(AU58+ROW(INDIRECT("1:"&amp;AV58-AU58)))&lt;&gt;31)*1),0)</f>
        <v>0</v>
      </c>
      <c r="AY58" s="14">
        <f t="shared" ca="1" si="9"/>
        <v>0</v>
      </c>
      <c r="AZ58" s="14"/>
      <c r="BA58" s="14"/>
      <c r="BB58" s="14"/>
      <c r="BC58" s="14"/>
      <c r="BD58" s="14">
        <f t="shared" ca="1" si="10"/>
        <v>0</v>
      </c>
      <c r="BE58" s="14" cm="1">
        <f t="array" aca="1" ref="BE58" ca="1">IFERROR(SUMPRODUCT((DAY(BB58+ROW(INDIRECT("1:"&amp;BC58-BB58)))&lt;&gt;31)*1),0)</f>
        <v>0</v>
      </c>
      <c r="BF58" s="14">
        <f t="shared" ca="1" si="11"/>
        <v>0</v>
      </c>
      <c r="BG58" s="14"/>
      <c r="BH58" s="14"/>
      <c r="BI58" s="14">
        <f t="shared" ca="1" si="19"/>
        <v>7</v>
      </c>
      <c r="BJ58" s="14">
        <f t="shared" ca="1" si="19"/>
        <v>224</v>
      </c>
      <c r="BK58" s="14">
        <f t="shared" ca="1" si="19"/>
        <v>14</v>
      </c>
      <c r="BL58" s="23"/>
      <c r="BM58" s="14" t="s">
        <v>588</v>
      </c>
      <c r="BN58" s="14"/>
      <c r="BO58" s="14"/>
      <c r="BP58" s="23">
        <v>40613</v>
      </c>
      <c r="BQ58" s="14">
        <f t="shared" ca="1" si="13"/>
        <v>175</v>
      </c>
      <c r="BR58" s="14"/>
      <c r="BS58" s="14"/>
      <c r="BT58" s="14"/>
      <c r="BU58" s="14"/>
      <c r="BV58" s="14">
        <f t="shared" ca="1" si="14"/>
        <v>0</v>
      </c>
      <c r="BW58" s="14"/>
      <c r="BX58" s="14"/>
      <c r="BY58" s="14"/>
      <c r="BZ58" s="14">
        <f t="shared" ca="1" si="15"/>
        <v>0</v>
      </c>
      <c r="CA58" s="14"/>
      <c r="CB58" s="14"/>
      <c r="CC58" s="14"/>
      <c r="CD58" s="14">
        <f t="shared" ca="1" si="16"/>
        <v>0</v>
      </c>
      <c r="CE58" s="14"/>
      <c r="CF58" s="14"/>
      <c r="CG58" s="14"/>
      <c r="CH58" s="14">
        <f t="shared" ca="1" si="17"/>
        <v>0</v>
      </c>
      <c r="CI58" s="14"/>
      <c r="CJ58" s="14"/>
      <c r="CK58" s="14"/>
      <c r="CL58" s="14">
        <f t="shared" ca="1" si="18"/>
        <v>0</v>
      </c>
      <c r="CM58" s="14"/>
      <c r="CN58" s="11" t="s">
        <v>589</v>
      </c>
      <c r="CO58" s="16">
        <f t="shared" ca="1" si="20"/>
        <v>0.58333333333333337</v>
      </c>
      <c r="CP58" s="17" t="str">
        <f t="shared" ca="1" si="21"/>
        <v>0 Años 7 meses</v>
      </c>
    </row>
    <row r="59" spans="1:94" ht="10.8" customHeight="1" x14ac:dyDescent="0.3">
      <c r="A59" s="10">
        <v>77</v>
      </c>
      <c r="B59" s="11" t="s">
        <v>204</v>
      </c>
      <c r="C59" s="11" t="s">
        <v>80</v>
      </c>
      <c r="D59" s="11" t="s">
        <v>80</v>
      </c>
      <c r="E59" s="11" t="s">
        <v>206</v>
      </c>
      <c r="F59" s="11" t="s">
        <v>220</v>
      </c>
      <c r="G59" s="11" t="s">
        <v>80</v>
      </c>
      <c r="H59" s="11" t="s">
        <v>83</v>
      </c>
      <c r="I59" s="11">
        <v>4</v>
      </c>
      <c r="J59" s="11">
        <v>1130626674</v>
      </c>
      <c r="K59" s="12" t="s">
        <v>590</v>
      </c>
      <c r="L59" s="12" t="s">
        <v>102</v>
      </c>
      <c r="M59" s="12" t="s">
        <v>86</v>
      </c>
      <c r="N59" s="14" t="s">
        <v>591</v>
      </c>
      <c r="O59" s="14">
        <v>3178916968</v>
      </c>
      <c r="P59" s="14" t="s">
        <v>592</v>
      </c>
      <c r="Q59" s="23">
        <v>45366</v>
      </c>
      <c r="R59" s="23">
        <v>45594</v>
      </c>
      <c r="S59" s="14">
        <f t="shared" ca="1" si="0"/>
        <v>7</v>
      </c>
      <c r="T59" s="14" cm="1">
        <f t="array" aca="1" ref="T59" ca="1">IFERROR(SUMPRODUCT((DAY(Q59+ROW(INDIRECT("1:"&amp;R59-Q59)))&lt;&gt;31)*1),0)</f>
        <v>224</v>
      </c>
      <c r="U59" s="14">
        <f t="shared" ca="1" si="1"/>
        <v>14</v>
      </c>
      <c r="V59" s="14" t="s">
        <v>593</v>
      </c>
      <c r="W59" s="14"/>
      <c r="X59" s="14" t="s">
        <v>90</v>
      </c>
      <c r="Y59" s="14" t="s">
        <v>594</v>
      </c>
      <c r="Z59" s="23">
        <v>45054</v>
      </c>
      <c r="AA59" s="24">
        <v>45260</v>
      </c>
      <c r="AB59" s="14">
        <f t="shared" ca="1" si="2"/>
        <v>6</v>
      </c>
      <c r="AC59" s="14" cm="1">
        <f t="array" aca="1" ref="AC59" ca="1">IFERROR(SUMPRODUCT((DAY(Z59+ROW(INDIRECT("1:"&amp;AA59-Z59)))&lt;&gt;31)*1),0)</f>
        <v>202</v>
      </c>
      <c r="AD59" s="14">
        <f t="shared" ca="1" si="3"/>
        <v>22</v>
      </c>
      <c r="AE59" s="14" t="s">
        <v>595</v>
      </c>
      <c r="AF59" s="14" t="s">
        <v>596</v>
      </c>
      <c r="AG59" s="23">
        <v>44756</v>
      </c>
      <c r="AH59" s="24">
        <v>45291</v>
      </c>
      <c r="AI59" s="14">
        <f t="shared" ca="1" si="4"/>
        <v>17</v>
      </c>
      <c r="AJ59" s="14" cm="1">
        <f t="array" aca="1" ref="AJ59" ca="1">IFERROR(SUMPRODUCT((DAY(AG59+ROW(INDIRECT("1:"&amp;AH59-AG59)))&lt;&gt;31)*1),0)</f>
        <v>524</v>
      </c>
      <c r="AK59" s="14">
        <f t="shared" ca="1" si="5"/>
        <v>14</v>
      </c>
      <c r="AL59" s="14" t="s">
        <v>595</v>
      </c>
      <c r="AM59" s="14" t="s">
        <v>597</v>
      </c>
      <c r="AN59" s="33">
        <v>44287</v>
      </c>
      <c r="AO59" s="24">
        <v>44561</v>
      </c>
      <c r="AP59" s="14">
        <f t="shared" ca="1" si="6"/>
        <v>8</v>
      </c>
      <c r="AQ59" s="14" cm="1">
        <f t="array" aca="1" ref="AQ59" ca="1">IFERROR(SUMPRODUCT((DAY(AN59+ROW(INDIRECT("1:"&amp;AO59-AN59)))&lt;&gt;31)*1),0)</f>
        <v>269</v>
      </c>
      <c r="AR59" s="14">
        <f t="shared" ca="1" si="7"/>
        <v>29</v>
      </c>
      <c r="AS59" s="14" t="s">
        <v>598</v>
      </c>
      <c r="AT59" s="14" t="s">
        <v>599</v>
      </c>
      <c r="AU59" s="23">
        <v>44562</v>
      </c>
      <c r="AV59" s="23">
        <v>44740</v>
      </c>
      <c r="AW59" s="14">
        <f t="shared" ca="1" si="8"/>
        <v>5</v>
      </c>
      <c r="AX59" s="14" cm="1">
        <f t="array" aca="1" ref="AX59" ca="1">IFERROR(SUMPRODUCT((DAY(AU59+ROW(INDIRECT("1:"&amp;AV59-AU59)))&lt;&gt;31)*1),0)</f>
        <v>175</v>
      </c>
      <c r="AY59" s="14">
        <f t="shared" ca="1" si="9"/>
        <v>25</v>
      </c>
      <c r="AZ59" s="14" t="s">
        <v>598</v>
      </c>
      <c r="BA59" s="31" t="s">
        <v>599</v>
      </c>
      <c r="BB59" s="14"/>
      <c r="BC59" s="14"/>
      <c r="BD59" s="14">
        <f t="shared" ca="1" si="10"/>
        <v>0</v>
      </c>
      <c r="BE59" s="14" cm="1">
        <f t="array" aca="1" ref="BE59" ca="1">IFERROR(SUMPRODUCT((DAY(BB59+ROW(INDIRECT("1:"&amp;BC59-BB59)))&lt;&gt;31)*1),0)</f>
        <v>0</v>
      </c>
      <c r="BF59" s="14">
        <f t="shared" ca="1" si="11"/>
        <v>0</v>
      </c>
      <c r="BG59" s="14"/>
      <c r="BH59" s="14"/>
      <c r="BI59" s="14">
        <f t="shared" ca="1" si="19"/>
        <v>43</v>
      </c>
      <c r="BJ59" s="14">
        <f t="shared" ca="1" si="19"/>
        <v>1394</v>
      </c>
      <c r="BK59" s="14">
        <f t="shared" ca="1" si="19"/>
        <v>104</v>
      </c>
      <c r="BL59" s="23"/>
      <c r="BM59" s="14" t="s">
        <v>595</v>
      </c>
      <c r="BN59" s="14"/>
      <c r="BO59" s="14"/>
      <c r="BP59" s="24">
        <v>43085</v>
      </c>
      <c r="BQ59" s="14">
        <f t="shared" ca="1" si="13"/>
        <v>94</v>
      </c>
      <c r="BR59" s="14"/>
      <c r="BS59" s="14"/>
      <c r="BT59" s="14"/>
      <c r="BU59" s="14"/>
      <c r="BV59" s="14">
        <f t="shared" ca="1" si="14"/>
        <v>0</v>
      </c>
      <c r="BW59" s="14"/>
      <c r="BX59" s="14"/>
      <c r="BY59" s="14"/>
      <c r="BZ59" s="14">
        <f t="shared" ca="1" si="15"/>
        <v>0</v>
      </c>
      <c r="CA59" s="14"/>
      <c r="CB59" s="14"/>
      <c r="CC59" s="14"/>
      <c r="CD59" s="14">
        <f t="shared" ca="1" si="16"/>
        <v>0</v>
      </c>
      <c r="CE59" s="14"/>
      <c r="CF59" s="14"/>
      <c r="CG59" s="14"/>
      <c r="CH59" s="14">
        <f t="shared" ca="1" si="17"/>
        <v>0</v>
      </c>
      <c r="CI59" s="14"/>
      <c r="CJ59" s="14"/>
      <c r="CK59" s="14"/>
      <c r="CL59" s="14">
        <f t="shared" ca="1" si="18"/>
        <v>0</v>
      </c>
      <c r="CM59" s="14"/>
      <c r="CN59" s="11" t="s">
        <v>600</v>
      </c>
      <c r="CO59" s="16">
        <f t="shared" ca="1" si="20"/>
        <v>3.5833333333333335</v>
      </c>
      <c r="CP59" s="17" t="str">
        <f t="shared" ca="1" si="21"/>
        <v>3 Años 7 meses</v>
      </c>
    </row>
    <row r="60" spans="1:94" ht="10.8" customHeight="1" x14ac:dyDescent="0.3">
      <c r="A60" s="10">
        <v>78</v>
      </c>
      <c r="B60" s="11" t="s">
        <v>582</v>
      </c>
      <c r="C60" s="11" t="s">
        <v>79</v>
      </c>
      <c r="D60" s="11" t="s">
        <v>80</v>
      </c>
      <c r="E60" s="11" t="s">
        <v>113</v>
      </c>
      <c r="F60" s="11" t="s">
        <v>583</v>
      </c>
      <c r="G60" s="11" t="s">
        <v>80</v>
      </c>
      <c r="H60" s="11" t="s">
        <v>83</v>
      </c>
      <c r="I60" s="11">
        <v>8</v>
      </c>
      <c r="J60" s="11">
        <v>29701654</v>
      </c>
      <c r="K60" s="12" t="s">
        <v>601</v>
      </c>
      <c r="L60" s="12" t="s">
        <v>102</v>
      </c>
      <c r="M60" s="12"/>
      <c r="N60" s="14" t="s">
        <v>602</v>
      </c>
      <c r="O60" s="14">
        <v>3142997477</v>
      </c>
      <c r="P60" s="14" t="s">
        <v>603</v>
      </c>
      <c r="Q60" s="23">
        <v>45366</v>
      </c>
      <c r="R60" s="23">
        <v>45594</v>
      </c>
      <c r="S60" s="14">
        <f t="shared" ca="1" si="0"/>
        <v>7</v>
      </c>
      <c r="T60" s="14" cm="1">
        <f t="array" aca="1" ref="T60" ca="1">IFERROR(SUMPRODUCT((DAY(Q60+ROW(INDIRECT("1:"&amp;R60-Q60)))&lt;&gt;31)*1),0)</f>
        <v>224</v>
      </c>
      <c r="U60" s="14">
        <f t="shared" ca="1" si="1"/>
        <v>14</v>
      </c>
      <c r="V60" s="14" t="s">
        <v>89</v>
      </c>
      <c r="W60" s="14"/>
      <c r="X60" s="14"/>
      <c r="Y60" s="14" t="s">
        <v>587</v>
      </c>
      <c r="Z60" s="23">
        <v>43251</v>
      </c>
      <c r="AA60" s="24">
        <v>43464</v>
      </c>
      <c r="AB60" s="14">
        <f t="shared" ca="1" si="2"/>
        <v>7</v>
      </c>
      <c r="AC60" s="14" cm="1">
        <f t="array" aca="1" ref="AC60" ca="1">IFERROR(SUMPRODUCT((DAY(Z60+ROW(INDIRECT("1:"&amp;AA60-Z60)))&lt;&gt;31)*1),0)</f>
        <v>210</v>
      </c>
      <c r="AD60" s="14">
        <f t="shared" ca="1" si="3"/>
        <v>0</v>
      </c>
      <c r="AE60" s="14" t="s">
        <v>604</v>
      </c>
      <c r="AF60" s="14" t="s">
        <v>605</v>
      </c>
      <c r="AG60" s="34">
        <v>43525</v>
      </c>
      <c r="AH60" s="24">
        <v>43830</v>
      </c>
      <c r="AI60" s="14">
        <f t="shared" ca="1" si="4"/>
        <v>9</v>
      </c>
      <c r="AJ60" s="14" cm="1">
        <f t="array" aca="1" ref="AJ60" ca="1">IFERROR(SUMPRODUCT((DAY(AG60+ROW(INDIRECT("1:"&amp;AH60-AG60)))&lt;&gt;31)*1),0)</f>
        <v>299</v>
      </c>
      <c r="AK60" s="14">
        <f t="shared" ca="1" si="5"/>
        <v>29</v>
      </c>
      <c r="AL60" s="14" t="s">
        <v>606</v>
      </c>
      <c r="AM60" s="14" t="s">
        <v>607</v>
      </c>
      <c r="AN60" s="23">
        <v>44287</v>
      </c>
      <c r="AO60" s="24">
        <v>44561</v>
      </c>
      <c r="AP60" s="14">
        <f t="shared" ca="1" si="6"/>
        <v>8</v>
      </c>
      <c r="AQ60" s="14" cm="1">
        <f t="array" aca="1" ref="AQ60" ca="1">IFERROR(SUMPRODUCT((DAY(AN60+ROW(INDIRECT("1:"&amp;AO60-AN60)))&lt;&gt;31)*1),0)</f>
        <v>269</v>
      </c>
      <c r="AR60" s="14">
        <f t="shared" ca="1" si="7"/>
        <v>29</v>
      </c>
      <c r="AS60" s="14" t="s">
        <v>608</v>
      </c>
      <c r="AT60" s="14" t="s">
        <v>609</v>
      </c>
      <c r="AU60" s="23">
        <v>42493</v>
      </c>
      <c r="AV60" s="23">
        <v>42744</v>
      </c>
      <c r="AW60" s="14">
        <f t="shared" ca="1" si="8"/>
        <v>8</v>
      </c>
      <c r="AX60" s="14" cm="1">
        <f t="array" aca="1" ref="AX60" ca="1">IFERROR(SUMPRODUCT((DAY(AU60+ROW(INDIRECT("1:"&amp;AV60-AU60)))&lt;&gt;31)*1),0)</f>
        <v>246</v>
      </c>
      <c r="AY60" s="14">
        <f t="shared" ca="1" si="9"/>
        <v>6</v>
      </c>
      <c r="AZ60" s="14" t="s">
        <v>610</v>
      </c>
      <c r="BA60" s="14" t="s">
        <v>611</v>
      </c>
      <c r="BB60" s="14"/>
      <c r="BC60" s="14"/>
      <c r="BD60" s="14">
        <f t="shared" ca="1" si="10"/>
        <v>0</v>
      </c>
      <c r="BE60" s="14" cm="1">
        <f t="array" aca="1" ref="BE60" ca="1">IFERROR(SUMPRODUCT((DAY(BB60+ROW(INDIRECT("1:"&amp;BC60-BB60)))&lt;&gt;31)*1),0)</f>
        <v>0</v>
      </c>
      <c r="BF60" s="14">
        <f t="shared" ca="1" si="11"/>
        <v>0</v>
      </c>
      <c r="BG60" s="14"/>
      <c r="BH60" s="14"/>
      <c r="BI60" s="14">
        <f t="shared" ca="1" si="19"/>
        <v>39</v>
      </c>
      <c r="BJ60" s="14">
        <f t="shared" ca="1" si="19"/>
        <v>1248</v>
      </c>
      <c r="BK60" s="14">
        <f t="shared" ca="1" si="19"/>
        <v>78</v>
      </c>
      <c r="BL60" s="23"/>
      <c r="BM60" s="14" t="s">
        <v>612</v>
      </c>
      <c r="BN60" s="14"/>
      <c r="BO60" s="14"/>
      <c r="BP60" s="24">
        <v>33582</v>
      </c>
      <c r="BQ60" s="14">
        <f t="shared" ca="1" si="13"/>
        <v>406</v>
      </c>
      <c r="BR60" s="14"/>
      <c r="BS60" s="14"/>
      <c r="BT60" s="14"/>
      <c r="BU60" s="14"/>
      <c r="BV60" s="14">
        <f t="shared" ca="1" si="14"/>
        <v>0</v>
      </c>
      <c r="BW60" s="14" t="s">
        <v>613</v>
      </c>
      <c r="BX60" s="14"/>
      <c r="BY60" s="23">
        <v>37568</v>
      </c>
      <c r="BZ60" s="14">
        <f t="shared" ca="1" si="15"/>
        <v>275</v>
      </c>
      <c r="CA60" s="14"/>
      <c r="CB60" s="14"/>
      <c r="CC60" s="14"/>
      <c r="CD60" s="14">
        <f t="shared" ca="1" si="16"/>
        <v>0</v>
      </c>
      <c r="CE60" s="14"/>
      <c r="CF60" s="14"/>
      <c r="CG60" s="14"/>
      <c r="CH60" s="14">
        <f t="shared" ca="1" si="17"/>
        <v>0</v>
      </c>
      <c r="CI60" s="14"/>
      <c r="CJ60" s="14"/>
      <c r="CK60" s="14"/>
      <c r="CL60" s="14">
        <f t="shared" ca="1" si="18"/>
        <v>0</v>
      </c>
      <c r="CM60" s="14"/>
      <c r="CN60" s="10"/>
      <c r="CO60" s="16">
        <f t="shared" ca="1" si="20"/>
        <v>3.25</v>
      </c>
      <c r="CP60" s="17" t="str">
        <f t="shared" ca="1" si="21"/>
        <v>3 Años 3 meses</v>
      </c>
    </row>
    <row r="61" spans="1:94" ht="10.8" customHeight="1" x14ac:dyDescent="0.3">
      <c r="A61" s="10">
        <v>79</v>
      </c>
      <c r="B61" s="11" t="s">
        <v>195</v>
      </c>
      <c r="C61" s="11" t="s">
        <v>614</v>
      </c>
      <c r="D61" s="11" t="s">
        <v>123</v>
      </c>
      <c r="E61" s="11" t="s">
        <v>196</v>
      </c>
      <c r="F61" s="11" t="s">
        <v>615</v>
      </c>
      <c r="G61" s="11" t="s">
        <v>125</v>
      </c>
      <c r="H61" s="11" t="s">
        <v>434</v>
      </c>
      <c r="I61" s="11">
        <v>1</v>
      </c>
      <c r="J61" s="11">
        <v>36950802</v>
      </c>
      <c r="K61" s="12" t="s">
        <v>616</v>
      </c>
      <c r="L61" s="12" t="s">
        <v>102</v>
      </c>
      <c r="M61" s="12" t="s">
        <v>86</v>
      </c>
      <c r="N61" s="14" t="s">
        <v>617</v>
      </c>
      <c r="O61" s="14">
        <v>3116293804</v>
      </c>
      <c r="P61" s="14" t="s">
        <v>618</v>
      </c>
      <c r="Q61" s="23">
        <v>45366</v>
      </c>
      <c r="R61" s="23">
        <v>45594</v>
      </c>
      <c r="S61" s="14">
        <f t="shared" ca="1" si="0"/>
        <v>7</v>
      </c>
      <c r="T61" s="14" cm="1">
        <f t="array" aca="1" ref="T61" ca="1">IFERROR(SUMPRODUCT((DAY(Q61+ROW(INDIRECT("1:"&amp;R61-Q61)))&lt;&gt;31)*1),0)</f>
        <v>224</v>
      </c>
      <c r="U61" s="14">
        <f t="shared" ca="1" si="1"/>
        <v>14</v>
      </c>
      <c r="V61" s="14" t="s">
        <v>89</v>
      </c>
      <c r="W61" s="14"/>
      <c r="X61" s="14" t="s">
        <v>90</v>
      </c>
      <c r="Y61" s="14" t="s">
        <v>619</v>
      </c>
      <c r="Z61" s="14"/>
      <c r="AA61" s="14"/>
      <c r="AB61" s="14">
        <f t="shared" ca="1" si="2"/>
        <v>0</v>
      </c>
      <c r="AC61" s="14" cm="1">
        <f t="array" aca="1" ref="AC61" ca="1">IFERROR(SUMPRODUCT((DAY(Z61+ROW(INDIRECT("1:"&amp;AA61-Z61)))&lt;&gt;31)*1),0)</f>
        <v>0</v>
      </c>
      <c r="AD61" s="14">
        <f t="shared" ca="1" si="3"/>
        <v>0</v>
      </c>
      <c r="AE61" s="14"/>
      <c r="AF61" s="14"/>
      <c r="AG61" s="14"/>
      <c r="AH61" s="14"/>
      <c r="AI61" s="14">
        <f t="shared" ca="1" si="4"/>
        <v>0</v>
      </c>
      <c r="AJ61" s="14" cm="1">
        <f t="array" aca="1" ref="AJ61" ca="1">IFERROR(SUMPRODUCT((DAY(AG61+ROW(INDIRECT("1:"&amp;AH61-AG61)))&lt;&gt;31)*1),0)</f>
        <v>0</v>
      </c>
      <c r="AK61" s="14">
        <f t="shared" ca="1" si="5"/>
        <v>0</v>
      </c>
      <c r="AL61" s="14"/>
      <c r="AM61" s="14"/>
      <c r="AN61" s="14"/>
      <c r="AO61" s="14"/>
      <c r="AP61" s="14">
        <f t="shared" ca="1" si="6"/>
        <v>0</v>
      </c>
      <c r="AQ61" s="14" cm="1">
        <f t="array" aca="1" ref="AQ61" ca="1">IFERROR(SUMPRODUCT((DAY(AN61+ROW(INDIRECT("1:"&amp;AO61-AN61)))&lt;&gt;31)*1),0)</f>
        <v>0</v>
      </c>
      <c r="AR61" s="14">
        <f t="shared" ca="1" si="7"/>
        <v>0</v>
      </c>
      <c r="AS61" s="14"/>
      <c r="AT61" s="14"/>
      <c r="AU61" s="14"/>
      <c r="AV61" s="14"/>
      <c r="AW61" s="14">
        <f t="shared" ca="1" si="8"/>
        <v>0</v>
      </c>
      <c r="AX61" s="14" cm="1">
        <f t="array" aca="1" ref="AX61" ca="1">IFERROR(SUMPRODUCT((DAY(AU61+ROW(INDIRECT("1:"&amp;AV61-AU61)))&lt;&gt;31)*1),0)</f>
        <v>0</v>
      </c>
      <c r="AY61" s="14">
        <f t="shared" ca="1" si="9"/>
        <v>0</v>
      </c>
      <c r="AZ61" s="14"/>
      <c r="BA61" s="14"/>
      <c r="BB61" s="14"/>
      <c r="BC61" s="14"/>
      <c r="BD61" s="14">
        <f t="shared" ca="1" si="10"/>
        <v>0</v>
      </c>
      <c r="BE61" s="14" cm="1">
        <f t="array" aca="1" ref="BE61" ca="1">IFERROR(SUMPRODUCT((DAY(BB61+ROW(INDIRECT("1:"&amp;BC61-BB61)))&lt;&gt;31)*1),0)</f>
        <v>0</v>
      </c>
      <c r="BF61" s="14">
        <f t="shared" ca="1" si="11"/>
        <v>0</v>
      </c>
      <c r="BG61" s="14"/>
      <c r="BH61" s="14"/>
      <c r="BI61" s="14">
        <f t="shared" ca="1" si="19"/>
        <v>7</v>
      </c>
      <c r="BJ61" s="14">
        <f t="shared" ca="1" si="19"/>
        <v>224</v>
      </c>
      <c r="BK61" s="14">
        <f t="shared" ca="1" si="19"/>
        <v>14</v>
      </c>
      <c r="BL61" s="23">
        <v>42209</v>
      </c>
      <c r="BM61" s="14" t="s">
        <v>620</v>
      </c>
      <c r="BN61" s="14"/>
      <c r="BO61" s="14"/>
      <c r="BP61" s="23">
        <v>42118</v>
      </c>
      <c r="BQ61" s="14">
        <f t="shared" ca="1" si="13"/>
        <v>126</v>
      </c>
      <c r="BR61" s="14"/>
      <c r="BS61" s="14"/>
      <c r="BT61" s="14"/>
      <c r="BU61" s="14"/>
      <c r="BV61" s="14">
        <f t="shared" ca="1" si="14"/>
        <v>0</v>
      </c>
      <c r="BW61" s="14" t="s">
        <v>621</v>
      </c>
      <c r="BX61" s="14"/>
      <c r="BY61" s="24">
        <v>44159</v>
      </c>
      <c r="BZ61" s="14">
        <f t="shared" ca="1" si="15"/>
        <v>59</v>
      </c>
      <c r="CA61" s="14"/>
      <c r="CB61" s="14"/>
      <c r="CC61" s="14"/>
      <c r="CD61" s="14">
        <f t="shared" ca="1" si="16"/>
        <v>0</v>
      </c>
      <c r="CE61" s="14"/>
      <c r="CF61" s="14"/>
      <c r="CG61" s="14"/>
      <c r="CH61" s="14">
        <f t="shared" ca="1" si="17"/>
        <v>0</v>
      </c>
      <c r="CI61" s="14"/>
      <c r="CJ61" s="14"/>
      <c r="CK61" s="14"/>
      <c r="CL61" s="14">
        <f t="shared" ca="1" si="18"/>
        <v>0</v>
      </c>
      <c r="CM61" s="14"/>
      <c r="CN61" s="10"/>
      <c r="CO61" s="16">
        <f t="shared" ca="1" si="20"/>
        <v>0.58333333333333337</v>
      </c>
      <c r="CP61" s="17" t="str">
        <f t="shared" ca="1" si="21"/>
        <v>0 Años 7 meses</v>
      </c>
    </row>
    <row r="62" spans="1:94" ht="10.8" customHeight="1" x14ac:dyDescent="0.3">
      <c r="A62" s="10">
        <v>82</v>
      </c>
      <c r="B62" s="11" t="s">
        <v>183</v>
      </c>
      <c r="C62" s="11" t="s">
        <v>79</v>
      </c>
      <c r="D62" s="11" t="s">
        <v>130</v>
      </c>
      <c r="E62" s="11" t="s">
        <v>81</v>
      </c>
      <c r="F62" s="11" t="s">
        <v>184</v>
      </c>
      <c r="G62" s="11" t="s">
        <v>125</v>
      </c>
      <c r="H62" s="11" t="s">
        <v>139</v>
      </c>
      <c r="I62" s="11">
        <v>20</v>
      </c>
      <c r="J62" s="11">
        <v>31936217</v>
      </c>
      <c r="K62" s="12" t="s">
        <v>622</v>
      </c>
      <c r="L62" s="12" t="s">
        <v>102</v>
      </c>
      <c r="M62" s="12" t="s">
        <v>103</v>
      </c>
      <c r="N62" s="14" t="s">
        <v>623</v>
      </c>
      <c r="O62" s="14">
        <v>3137668114</v>
      </c>
      <c r="P62" s="14" t="s">
        <v>624</v>
      </c>
      <c r="Q62" s="23">
        <v>45366</v>
      </c>
      <c r="R62" s="23">
        <v>45594</v>
      </c>
      <c r="S62" s="14">
        <f t="shared" ca="1" si="0"/>
        <v>7</v>
      </c>
      <c r="T62" s="14" cm="1">
        <f t="array" aca="1" ref="T62" ca="1">IFERROR(SUMPRODUCT((DAY(Q62+ROW(INDIRECT("1:"&amp;R62-Q62)))&lt;&gt;31)*1),0)</f>
        <v>224</v>
      </c>
      <c r="U62" s="14">
        <f t="shared" ca="1" si="1"/>
        <v>14</v>
      </c>
      <c r="V62" s="14" t="s">
        <v>89</v>
      </c>
      <c r="W62" s="14" t="s">
        <v>80</v>
      </c>
      <c r="X62" s="14" t="s">
        <v>107</v>
      </c>
      <c r="Y62" s="14" t="s">
        <v>483</v>
      </c>
      <c r="Z62" s="23">
        <v>44958</v>
      </c>
      <c r="AA62" s="24">
        <v>45291</v>
      </c>
      <c r="AB62" s="14">
        <f t="shared" ca="1" si="2"/>
        <v>10</v>
      </c>
      <c r="AC62" s="14" cm="1">
        <f t="array" aca="1" ref="AC62" ca="1">IFERROR(SUMPRODUCT((DAY(Z62+ROW(INDIRECT("1:"&amp;AA62-Z62)))&lt;&gt;31)*1),0)</f>
        <v>327</v>
      </c>
      <c r="AD62" s="14">
        <f t="shared" ca="1" si="3"/>
        <v>27</v>
      </c>
      <c r="AE62" s="14" t="s">
        <v>193</v>
      </c>
      <c r="AF62" s="14" t="s">
        <v>625</v>
      </c>
      <c r="AG62" s="23">
        <v>44682</v>
      </c>
      <c r="AH62" s="23">
        <v>44926</v>
      </c>
      <c r="AI62" s="14">
        <f t="shared" ca="1" si="4"/>
        <v>7</v>
      </c>
      <c r="AJ62" s="14" cm="1">
        <f t="array" aca="1" ref="AJ62" ca="1">IFERROR(SUMPRODUCT((DAY(AG62+ROW(INDIRECT("1:"&amp;AH62-AG62)))&lt;&gt;31)*1),0)</f>
        <v>239</v>
      </c>
      <c r="AK62" s="14">
        <f t="shared" ca="1" si="5"/>
        <v>29</v>
      </c>
      <c r="AL62" s="14" t="s">
        <v>626</v>
      </c>
      <c r="AM62" s="14" t="s">
        <v>460</v>
      </c>
      <c r="AN62" s="23">
        <v>44287</v>
      </c>
      <c r="AO62" s="24">
        <v>44561</v>
      </c>
      <c r="AP62" s="14">
        <f t="shared" ca="1" si="6"/>
        <v>8</v>
      </c>
      <c r="AQ62" s="14" cm="1">
        <f t="array" aca="1" ref="AQ62" ca="1">IFERROR(SUMPRODUCT((DAY(AN62+ROW(INDIRECT("1:"&amp;AO62-AN62)))&lt;&gt;31)*1),0)</f>
        <v>269</v>
      </c>
      <c r="AR62" s="14">
        <f t="shared" ca="1" si="7"/>
        <v>29</v>
      </c>
      <c r="AS62" s="14" t="s">
        <v>156</v>
      </c>
      <c r="AT62" s="14" t="s">
        <v>627</v>
      </c>
      <c r="AU62" s="23">
        <v>43231</v>
      </c>
      <c r="AV62" s="24">
        <v>43465</v>
      </c>
      <c r="AW62" s="14">
        <f t="shared" ca="1" si="8"/>
        <v>7</v>
      </c>
      <c r="AX62" s="14" cm="1">
        <f t="array" aca="1" ref="AX62" ca="1">IFERROR(SUMPRODUCT((DAY(AU62+ROW(INDIRECT("1:"&amp;AV62-AU62)))&lt;&gt;31)*1),0)</f>
        <v>229</v>
      </c>
      <c r="AY62" s="14">
        <f t="shared" ca="1" si="9"/>
        <v>19</v>
      </c>
      <c r="AZ62" s="14" t="s">
        <v>468</v>
      </c>
      <c r="BA62" s="14" t="s">
        <v>628</v>
      </c>
      <c r="BB62" s="14"/>
      <c r="BC62" s="14"/>
      <c r="BD62" s="14">
        <f t="shared" ca="1" si="10"/>
        <v>0</v>
      </c>
      <c r="BE62" s="14" cm="1">
        <f t="array" aca="1" ref="BE62" ca="1">IFERROR(SUMPRODUCT((DAY(BB62+ROW(INDIRECT("1:"&amp;BC62-BB62)))&lt;&gt;31)*1),0)</f>
        <v>0</v>
      </c>
      <c r="BF62" s="14">
        <f t="shared" ca="1" si="11"/>
        <v>0</v>
      </c>
      <c r="BG62" s="14"/>
      <c r="BH62" s="14"/>
      <c r="BI62" s="14">
        <f t="shared" ca="1" si="19"/>
        <v>39</v>
      </c>
      <c r="BJ62" s="14">
        <f t="shared" ca="1" si="19"/>
        <v>1288</v>
      </c>
      <c r="BK62" s="14">
        <f t="shared" ca="1" si="19"/>
        <v>118</v>
      </c>
      <c r="BL62" s="23">
        <v>44925</v>
      </c>
      <c r="BM62" s="14" t="s">
        <v>193</v>
      </c>
      <c r="BN62" s="14" t="s">
        <v>629</v>
      </c>
      <c r="BO62" s="14">
        <v>540143133</v>
      </c>
      <c r="BP62" s="23">
        <v>44820</v>
      </c>
      <c r="BQ62" s="14">
        <f t="shared" ca="1" si="13"/>
        <v>37</v>
      </c>
      <c r="BR62" s="14"/>
      <c r="BS62" s="14"/>
      <c r="BT62" s="14"/>
      <c r="BU62" s="14"/>
      <c r="BV62" s="14">
        <f t="shared" ca="1" si="14"/>
        <v>0</v>
      </c>
      <c r="BW62" s="14"/>
      <c r="BX62" s="14"/>
      <c r="BY62" s="14"/>
      <c r="BZ62" s="14">
        <f t="shared" ca="1" si="15"/>
        <v>0</v>
      </c>
      <c r="CA62" s="14"/>
      <c r="CB62" s="14"/>
      <c r="CC62" s="14"/>
      <c r="CD62" s="14">
        <f t="shared" ca="1" si="16"/>
        <v>0</v>
      </c>
      <c r="CE62" s="14"/>
      <c r="CF62" s="14"/>
      <c r="CG62" s="14"/>
      <c r="CH62" s="14">
        <f t="shared" ca="1" si="17"/>
        <v>0</v>
      </c>
      <c r="CI62" s="14"/>
      <c r="CJ62" s="14"/>
      <c r="CK62" s="14"/>
      <c r="CL62" s="14">
        <f t="shared" ca="1" si="18"/>
        <v>0</v>
      </c>
      <c r="CM62" s="14"/>
      <c r="CN62" s="10"/>
      <c r="CO62" s="16">
        <f t="shared" ca="1" si="20"/>
        <v>3.25</v>
      </c>
      <c r="CP62" s="17" t="str">
        <f t="shared" ca="1" si="21"/>
        <v>3 Años 3 meses</v>
      </c>
    </row>
    <row r="63" spans="1:94" ht="10.8" customHeight="1" x14ac:dyDescent="0.3">
      <c r="A63" s="35">
        <v>84</v>
      </c>
      <c r="B63" s="11" t="s">
        <v>183</v>
      </c>
      <c r="C63" s="11" t="s">
        <v>79</v>
      </c>
      <c r="D63" s="11" t="s">
        <v>130</v>
      </c>
      <c r="E63" s="11" t="s">
        <v>81</v>
      </c>
      <c r="F63" s="11" t="s">
        <v>184</v>
      </c>
      <c r="G63" s="11" t="s">
        <v>125</v>
      </c>
      <c r="H63" s="11" t="s">
        <v>139</v>
      </c>
      <c r="I63" s="11">
        <v>20</v>
      </c>
      <c r="J63" s="11">
        <v>1144096175</v>
      </c>
      <c r="K63" s="12" t="s">
        <v>630</v>
      </c>
      <c r="L63" s="12" t="s">
        <v>102</v>
      </c>
      <c r="M63" s="12"/>
      <c r="N63" s="14" t="s">
        <v>631</v>
      </c>
      <c r="O63" s="14">
        <v>3128044552</v>
      </c>
      <c r="P63" s="14" t="s">
        <v>632</v>
      </c>
      <c r="Q63" s="23">
        <v>45366</v>
      </c>
      <c r="R63" s="23">
        <v>45594</v>
      </c>
      <c r="S63" s="14">
        <f t="shared" ca="1" si="0"/>
        <v>7</v>
      </c>
      <c r="T63" s="14" cm="1">
        <f t="array" aca="1" ref="T63" ca="1">IFERROR(SUMPRODUCT((DAY(Q63+ROW(INDIRECT("1:"&amp;R63-Q63)))&lt;&gt;31)*1),0)</f>
        <v>224</v>
      </c>
      <c r="U63" s="14">
        <f t="shared" ca="1" si="1"/>
        <v>14</v>
      </c>
      <c r="V63" s="14" t="s">
        <v>89</v>
      </c>
      <c r="W63" s="14"/>
      <c r="X63" s="14"/>
      <c r="Y63" s="14" t="s">
        <v>633</v>
      </c>
      <c r="Z63" s="23">
        <v>44958</v>
      </c>
      <c r="AA63" s="23">
        <v>45291</v>
      </c>
      <c r="AB63" s="14">
        <f t="shared" ca="1" si="2"/>
        <v>10</v>
      </c>
      <c r="AC63" s="14" cm="1">
        <f t="array" aca="1" ref="AC63" ca="1">IFERROR(SUMPRODUCT((DAY(Z63+ROW(INDIRECT("1:"&amp;AA63-Z63)))&lt;&gt;31)*1),0)</f>
        <v>327</v>
      </c>
      <c r="AD63" s="14">
        <f t="shared" ca="1" si="3"/>
        <v>27</v>
      </c>
      <c r="AE63" s="14" t="s">
        <v>193</v>
      </c>
      <c r="AF63" s="14" t="s">
        <v>634</v>
      </c>
      <c r="AG63" s="23">
        <v>44682</v>
      </c>
      <c r="AH63" s="23">
        <v>44926</v>
      </c>
      <c r="AI63" s="14">
        <f t="shared" ca="1" si="4"/>
        <v>7</v>
      </c>
      <c r="AJ63" s="14" cm="1">
        <f t="array" aca="1" ref="AJ63" ca="1">IFERROR(SUMPRODUCT((DAY(AG63+ROW(INDIRECT("1:"&amp;AH63-AG63)))&lt;&gt;31)*1),0)</f>
        <v>239</v>
      </c>
      <c r="AK63" s="14">
        <f t="shared" ca="1" si="5"/>
        <v>29</v>
      </c>
      <c r="AL63" s="14" t="s">
        <v>193</v>
      </c>
      <c r="AM63" s="14" t="s">
        <v>483</v>
      </c>
      <c r="AN63" s="36">
        <v>44287</v>
      </c>
      <c r="AO63" s="36">
        <v>44621</v>
      </c>
      <c r="AP63" s="14">
        <f t="shared" ca="1" si="6"/>
        <v>10</v>
      </c>
      <c r="AQ63" s="14" cm="1">
        <f t="array" aca="1" ref="AQ63" ca="1">IFERROR(SUMPRODUCT((DAY(AN63+ROW(INDIRECT("1:"&amp;AO63-AN63)))&lt;&gt;31)*1),0)</f>
        <v>328</v>
      </c>
      <c r="AR63" s="14">
        <f t="shared" ca="1" si="7"/>
        <v>28</v>
      </c>
      <c r="AS63" s="14" t="s">
        <v>193</v>
      </c>
      <c r="AT63" s="14" t="s">
        <v>483</v>
      </c>
      <c r="AU63" s="14"/>
      <c r="AV63" s="14"/>
      <c r="AW63" s="14">
        <f t="shared" ca="1" si="8"/>
        <v>0</v>
      </c>
      <c r="AX63" s="14" cm="1">
        <f t="array" aca="1" ref="AX63" ca="1">IFERROR(SUMPRODUCT((DAY(AU63+ROW(INDIRECT("1:"&amp;AV63-AU63)))&lt;&gt;31)*1),0)</f>
        <v>0</v>
      </c>
      <c r="AY63" s="14">
        <f t="shared" ca="1" si="9"/>
        <v>0</v>
      </c>
      <c r="AZ63" s="14"/>
      <c r="BA63" s="14"/>
      <c r="BB63" s="14"/>
      <c r="BC63" s="14"/>
      <c r="BD63" s="14">
        <f t="shared" ca="1" si="10"/>
        <v>0</v>
      </c>
      <c r="BE63" s="14" cm="1">
        <f t="array" aca="1" ref="BE63" ca="1">IFERROR(SUMPRODUCT((DAY(BB63+ROW(INDIRECT("1:"&amp;BC63-BB63)))&lt;&gt;31)*1),0)</f>
        <v>0</v>
      </c>
      <c r="BF63" s="14">
        <f t="shared" ca="1" si="11"/>
        <v>0</v>
      </c>
      <c r="BG63" s="14"/>
      <c r="BH63" s="14"/>
      <c r="BI63" s="14">
        <f t="shared" ca="1" si="19"/>
        <v>34</v>
      </c>
      <c r="BJ63" s="14">
        <f t="shared" ca="1" si="19"/>
        <v>1118</v>
      </c>
      <c r="BK63" s="14">
        <f t="shared" ca="1" si="19"/>
        <v>98</v>
      </c>
      <c r="BL63" s="23">
        <v>44313</v>
      </c>
      <c r="BM63" s="14" t="s">
        <v>193</v>
      </c>
      <c r="BN63" s="14"/>
      <c r="BO63" s="14"/>
      <c r="BP63" s="23">
        <v>44295</v>
      </c>
      <c r="BQ63" s="14">
        <f t="shared" ca="1" si="13"/>
        <v>54</v>
      </c>
      <c r="BR63" s="14"/>
      <c r="BS63" s="14"/>
      <c r="BT63" s="14"/>
      <c r="BU63" s="14"/>
      <c r="BV63" s="14">
        <f t="shared" ca="1" si="14"/>
        <v>0</v>
      </c>
      <c r="BW63" s="14"/>
      <c r="BX63" s="14"/>
      <c r="BY63" s="14"/>
      <c r="BZ63" s="14">
        <f t="shared" ca="1" si="15"/>
        <v>0</v>
      </c>
      <c r="CA63" s="14"/>
      <c r="CB63" s="14"/>
      <c r="CC63" s="14"/>
      <c r="CD63" s="14">
        <f t="shared" ca="1" si="16"/>
        <v>0</v>
      </c>
      <c r="CE63" s="14"/>
      <c r="CF63" s="14"/>
      <c r="CG63" s="14"/>
      <c r="CH63" s="14">
        <f t="shared" ca="1" si="17"/>
        <v>0</v>
      </c>
      <c r="CI63" s="14"/>
      <c r="CJ63" s="14"/>
      <c r="CK63" s="14"/>
      <c r="CL63" s="14">
        <f t="shared" ca="1" si="18"/>
        <v>0</v>
      </c>
      <c r="CM63" s="14"/>
      <c r="CN63" s="11" t="s">
        <v>635</v>
      </c>
      <c r="CO63" s="16">
        <f t="shared" ca="1" si="20"/>
        <v>2.8333333333333335</v>
      </c>
      <c r="CP63" s="17" t="str">
        <f t="shared" ca="1" si="21"/>
        <v>2 Años 10 meses</v>
      </c>
    </row>
    <row r="64" spans="1:94" ht="10.8" customHeight="1" x14ac:dyDescent="0.3">
      <c r="A64" s="35">
        <v>86</v>
      </c>
      <c r="B64" s="11" t="s">
        <v>195</v>
      </c>
      <c r="C64" s="11" t="s">
        <v>79</v>
      </c>
      <c r="D64" s="11" t="s">
        <v>80</v>
      </c>
      <c r="E64" s="11" t="s">
        <v>196</v>
      </c>
      <c r="F64" s="11" t="s">
        <v>197</v>
      </c>
      <c r="G64" s="11" t="s">
        <v>80</v>
      </c>
      <c r="H64" s="11" t="s">
        <v>83</v>
      </c>
      <c r="I64" s="11">
        <v>6</v>
      </c>
      <c r="J64" s="10">
        <v>94448942</v>
      </c>
      <c r="K64" s="12" t="s">
        <v>636</v>
      </c>
      <c r="L64" s="12" t="s">
        <v>85</v>
      </c>
      <c r="M64" s="12" t="s">
        <v>103</v>
      </c>
      <c r="N64" s="14" t="s">
        <v>637</v>
      </c>
      <c r="O64" s="14">
        <v>3176480902</v>
      </c>
      <c r="P64" s="14" t="s">
        <v>638</v>
      </c>
      <c r="Q64" s="23">
        <v>45366</v>
      </c>
      <c r="R64" s="23">
        <v>45594</v>
      </c>
      <c r="S64" s="14">
        <f t="shared" ca="1" si="0"/>
        <v>7</v>
      </c>
      <c r="T64" s="14" cm="1">
        <f t="array" aca="1" ref="T64" ca="1">IFERROR(SUMPRODUCT((DAY(Q64+ROW(INDIRECT("1:"&amp;R64-Q64)))&lt;&gt;31)*1),0)</f>
        <v>224</v>
      </c>
      <c r="U64" s="14">
        <f t="shared" ca="1" si="1"/>
        <v>14</v>
      </c>
      <c r="V64" s="37" t="s">
        <v>156</v>
      </c>
      <c r="W64" s="14" t="s">
        <v>157</v>
      </c>
      <c r="X64" s="14" t="s">
        <v>541</v>
      </c>
      <c r="Y64" s="37" t="s">
        <v>639</v>
      </c>
      <c r="Z64" s="23">
        <v>44682</v>
      </c>
      <c r="AA64" s="23">
        <v>44926</v>
      </c>
      <c r="AB64" s="14">
        <f t="shared" ca="1" si="2"/>
        <v>7</v>
      </c>
      <c r="AC64" s="14" cm="1">
        <f t="array" aca="1" ref="AC64" ca="1">IFERROR(SUMPRODUCT((DAY(Z64+ROW(INDIRECT("1:"&amp;AA64-Z64)))&lt;&gt;31)*1),0)</f>
        <v>239</v>
      </c>
      <c r="AD64" s="14">
        <f t="shared" ca="1" si="3"/>
        <v>29</v>
      </c>
      <c r="AE64" s="37" t="s">
        <v>640</v>
      </c>
      <c r="AF64" s="37" t="s">
        <v>641</v>
      </c>
      <c r="AG64" s="23"/>
      <c r="AH64" s="23"/>
      <c r="AI64" s="14">
        <f t="shared" ca="1" si="4"/>
        <v>0</v>
      </c>
      <c r="AJ64" s="14" cm="1">
        <f t="array" aca="1" ref="AJ64" ca="1">IFERROR(SUMPRODUCT((DAY(AG64+ROW(INDIRECT("1:"&amp;AH64-AG64)))&lt;&gt;31)*1),0)</f>
        <v>0</v>
      </c>
      <c r="AK64" s="14">
        <f t="shared" ca="1" si="5"/>
        <v>0</v>
      </c>
      <c r="AL64" s="37"/>
      <c r="AM64" s="37"/>
      <c r="AN64" s="37"/>
      <c r="AO64" s="37"/>
      <c r="AP64" s="14">
        <f t="shared" ca="1" si="6"/>
        <v>0</v>
      </c>
      <c r="AQ64" s="14" cm="1">
        <f t="array" aca="1" ref="AQ64" ca="1">IFERROR(SUMPRODUCT((DAY(AN64+ROW(INDIRECT("1:"&amp;AO64-AN64)))&lt;&gt;31)*1),0)</f>
        <v>0</v>
      </c>
      <c r="AR64" s="14">
        <f t="shared" ca="1" si="7"/>
        <v>0</v>
      </c>
      <c r="AS64" s="37"/>
      <c r="AT64" s="37"/>
      <c r="AU64" s="14"/>
      <c r="AV64" s="14"/>
      <c r="AW64" s="14">
        <f t="shared" ca="1" si="8"/>
        <v>0</v>
      </c>
      <c r="AX64" s="14" cm="1">
        <f t="array" aca="1" ref="AX64" ca="1">IFERROR(SUMPRODUCT((DAY(AU64+ROW(INDIRECT("1:"&amp;AV64-AU64)))&lt;&gt;31)*1),0)</f>
        <v>0</v>
      </c>
      <c r="AY64" s="14">
        <f t="shared" ca="1" si="9"/>
        <v>0</v>
      </c>
      <c r="AZ64" s="14"/>
      <c r="BA64" s="14"/>
      <c r="BB64" s="14"/>
      <c r="BC64" s="14"/>
      <c r="BD64" s="14">
        <f t="shared" ca="1" si="10"/>
        <v>0</v>
      </c>
      <c r="BE64" s="14" cm="1">
        <f t="array" aca="1" ref="BE64" ca="1">IFERROR(SUMPRODUCT((DAY(BB64+ROW(INDIRECT("1:"&amp;BC64-BB64)))&lt;&gt;31)*1),0)</f>
        <v>0</v>
      </c>
      <c r="BF64" s="14">
        <f t="shared" ca="1" si="11"/>
        <v>0</v>
      </c>
      <c r="BG64" s="14"/>
      <c r="BH64" s="14"/>
      <c r="BI64" s="14">
        <f t="shared" ca="1" si="19"/>
        <v>14</v>
      </c>
      <c r="BJ64" s="14">
        <f t="shared" ca="1" si="19"/>
        <v>463</v>
      </c>
      <c r="BK64" s="14">
        <f t="shared" ca="1" si="19"/>
        <v>43</v>
      </c>
      <c r="BL64" s="38" t="s">
        <v>461</v>
      </c>
      <c r="BM64" s="14" t="s">
        <v>642</v>
      </c>
      <c r="BN64" s="14" t="s">
        <v>491</v>
      </c>
      <c r="BO64" s="14"/>
      <c r="BP64" s="23">
        <v>38339</v>
      </c>
      <c r="BQ64" s="14">
        <f t="shared" ca="1" si="13"/>
        <v>250</v>
      </c>
      <c r="BR64" s="14"/>
      <c r="BS64" s="14"/>
      <c r="BT64" s="14"/>
      <c r="BU64" s="14"/>
      <c r="BV64" s="14">
        <f t="shared" ca="1" si="14"/>
        <v>0</v>
      </c>
      <c r="BW64" s="14"/>
      <c r="BX64" s="14"/>
      <c r="BY64" s="14"/>
      <c r="BZ64" s="14">
        <f t="shared" ca="1" si="15"/>
        <v>0</v>
      </c>
      <c r="CA64" s="14"/>
      <c r="CB64" s="14"/>
      <c r="CC64" s="14"/>
      <c r="CD64" s="14">
        <f t="shared" ca="1" si="16"/>
        <v>0</v>
      </c>
      <c r="CE64" s="14"/>
      <c r="CF64" s="14"/>
      <c r="CG64" s="14"/>
      <c r="CH64" s="14">
        <f t="shared" ca="1" si="17"/>
        <v>0</v>
      </c>
      <c r="CI64" s="14"/>
      <c r="CJ64" s="14"/>
      <c r="CK64" s="14"/>
      <c r="CL64" s="14">
        <f t="shared" ca="1" si="18"/>
        <v>0</v>
      </c>
      <c r="CM64" s="14"/>
      <c r="CN64" s="11" t="s">
        <v>643</v>
      </c>
      <c r="CO64" s="16">
        <f t="shared" ca="1" si="20"/>
        <v>1.1666666666666667</v>
      </c>
      <c r="CP64" s="17" t="str">
        <f t="shared" ca="1" si="21"/>
        <v>1 Años 2 meses</v>
      </c>
    </row>
    <row r="65" spans="1:94" ht="10.8" customHeight="1" x14ac:dyDescent="0.3">
      <c r="A65" s="35">
        <v>89</v>
      </c>
      <c r="B65" s="11" t="s">
        <v>204</v>
      </c>
      <c r="C65" s="11" t="s">
        <v>148</v>
      </c>
      <c r="D65" s="11" t="s">
        <v>130</v>
      </c>
      <c r="E65" s="11" t="s">
        <v>149</v>
      </c>
      <c r="F65" s="11" t="s">
        <v>259</v>
      </c>
      <c r="G65" s="11" t="s">
        <v>151</v>
      </c>
      <c r="H65" s="11" t="s">
        <v>83</v>
      </c>
      <c r="I65" s="11">
        <v>20</v>
      </c>
      <c r="J65" s="11">
        <v>38554975</v>
      </c>
      <c r="K65" s="12" t="s">
        <v>644</v>
      </c>
      <c r="L65" s="12" t="s">
        <v>102</v>
      </c>
      <c r="M65" s="12" t="s">
        <v>103</v>
      </c>
      <c r="N65" s="14" t="s">
        <v>645</v>
      </c>
      <c r="O65" s="14">
        <v>3015783006</v>
      </c>
      <c r="P65" s="14" t="s">
        <v>646</v>
      </c>
      <c r="Q65" s="23">
        <v>45383</v>
      </c>
      <c r="R65" s="23">
        <v>45594</v>
      </c>
      <c r="S65" s="14">
        <f t="shared" ca="1" si="0"/>
        <v>6</v>
      </c>
      <c r="T65" s="14" cm="1">
        <f t="array" aca="1" ref="T65" ca="1">IFERROR(SUMPRODUCT((DAY(Q65+ROW(INDIRECT("1:"&amp;R65-Q65)))&lt;&gt;31)*1),0)</f>
        <v>208</v>
      </c>
      <c r="U65" s="14">
        <f t="shared" ca="1" si="1"/>
        <v>28</v>
      </c>
      <c r="V65" s="14" t="s">
        <v>503</v>
      </c>
      <c r="W65" s="14" t="s">
        <v>157</v>
      </c>
      <c r="X65" s="14" t="s">
        <v>541</v>
      </c>
      <c r="Y65" s="14" t="s">
        <v>647</v>
      </c>
      <c r="Z65" s="23">
        <v>44682</v>
      </c>
      <c r="AA65" s="23">
        <v>44926</v>
      </c>
      <c r="AB65" s="14">
        <f t="shared" ca="1" si="2"/>
        <v>7</v>
      </c>
      <c r="AC65" s="14" cm="1">
        <f t="array" aca="1" ref="AC65" ca="1">IFERROR(SUMPRODUCT((DAY(Z65+ROW(INDIRECT("1:"&amp;AA65-Z65)))&lt;&gt;31)*1),0)</f>
        <v>239</v>
      </c>
      <c r="AD65" s="14">
        <f t="shared" ca="1" si="3"/>
        <v>29</v>
      </c>
      <c r="AE65" s="14" t="s">
        <v>569</v>
      </c>
      <c r="AF65" s="14" t="s">
        <v>598</v>
      </c>
      <c r="AG65" s="23">
        <v>44470</v>
      </c>
      <c r="AH65" s="24">
        <v>44561</v>
      </c>
      <c r="AI65" s="14">
        <f t="shared" ca="1" si="4"/>
        <v>2</v>
      </c>
      <c r="AJ65" s="14" cm="1">
        <f t="array" aca="1" ref="AJ65" ca="1">IFERROR(SUMPRODUCT((DAY(AG65+ROW(INDIRECT("1:"&amp;AH65-AG65)))&lt;&gt;31)*1),0)</f>
        <v>89</v>
      </c>
      <c r="AK65" s="14">
        <f t="shared" ca="1" si="5"/>
        <v>29</v>
      </c>
      <c r="AL65" s="14" t="s">
        <v>598</v>
      </c>
      <c r="AM65" s="14" t="s">
        <v>648</v>
      </c>
      <c r="AN65" s="14"/>
      <c r="AO65" s="14"/>
      <c r="AP65" s="14">
        <f t="shared" ca="1" si="6"/>
        <v>0</v>
      </c>
      <c r="AQ65" s="14" cm="1">
        <f t="array" aca="1" ref="AQ65" ca="1">IFERROR(SUMPRODUCT((DAY(AN65+ROW(INDIRECT("1:"&amp;AO65-AN65)))&lt;&gt;31)*1),0)</f>
        <v>0</v>
      </c>
      <c r="AR65" s="14">
        <f t="shared" ca="1" si="7"/>
        <v>0</v>
      </c>
      <c r="AS65" s="14"/>
      <c r="AT65" s="14"/>
      <c r="AU65" s="14"/>
      <c r="AV65" s="14"/>
      <c r="AW65" s="14">
        <f t="shared" ca="1" si="8"/>
        <v>0</v>
      </c>
      <c r="AX65" s="14" cm="1">
        <f t="array" aca="1" ref="AX65" ca="1">IFERROR(SUMPRODUCT((DAY(AU65+ROW(INDIRECT("1:"&amp;AV65-AU65)))&lt;&gt;31)*1),0)</f>
        <v>0</v>
      </c>
      <c r="AY65" s="14">
        <f t="shared" ca="1" si="9"/>
        <v>0</v>
      </c>
      <c r="AZ65" s="14"/>
      <c r="BA65" s="14"/>
      <c r="BB65" s="14"/>
      <c r="BC65" s="14"/>
      <c r="BD65" s="14">
        <f t="shared" ca="1" si="10"/>
        <v>0</v>
      </c>
      <c r="BE65" s="14" cm="1">
        <f t="array" aca="1" ref="BE65" ca="1">IFERROR(SUMPRODUCT((DAY(BB65+ROW(INDIRECT("1:"&amp;BC65-BB65)))&lt;&gt;31)*1),0)</f>
        <v>0</v>
      </c>
      <c r="BF65" s="14">
        <f t="shared" ca="1" si="11"/>
        <v>0</v>
      </c>
      <c r="BG65" s="14"/>
      <c r="BH65" s="14"/>
      <c r="BI65" s="14">
        <f t="shared" ca="1" si="19"/>
        <v>15</v>
      </c>
      <c r="BJ65" s="14">
        <f t="shared" ca="1" si="19"/>
        <v>536</v>
      </c>
      <c r="BK65" s="14">
        <f t="shared" ca="1" si="19"/>
        <v>86</v>
      </c>
      <c r="BL65" s="23">
        <v>42972</v>
      </c>
      <c r="BM65" s="14" t="s">
        <v>569</v>
      </c>
      <c r="BN65" s="14" t="s">
        <v>355</v>
      </c>
      <c r="BO65" s="14" t="s">
        <v>649</v>
      </c>
      <c r="BP65" s="23">
        <v>39753</v>
      </c>
      <c r="BQ65" s="14">
        <f t="shared" ca="1" si="13"/>
        <v>203</v>
      </c>
      <c r="BR65" s="14"/>
      <c r="BS65" s="14"/>
      <c r="BT65" s="14"/>
      <c r="BU65" s="14"/>
      <c r="BV65" s="14">
        <f t="shared" ca="1" si="14"/>
        <v>0</v>
      </c>
      <c r="BW65" s="14" t="s">
        <v>650</v>
      </c>
      <c r="BX65" s="14" t="s">
        <v>651</v>
      </c>
      <c r="BY65" s="23">
        <v>41530</v>
      </c>
      <c r="BZ65" s="14">
        <f t="shared" ca="1" si="15"/>
        <v>145</v>
      </c>
      <c r="CA65" s="14"/>
      <c r="CB65" s="14"/>
      <c r="CC65" s="14"/>
      <c r="CD65" s="14">
        <f t="shared" ca="1" si="16"/>
        <v>0</v>
      </c>
      <c r="CE65" s="14"/>
      <c r="CF65" s="14"/>
      <c r="CG65" s="14"/>
      <c r="CH65" s="14">
        <f t="shared" ca="1" si="17"/>
        <v>0</v>
      </c>
      <c r="CI65" s="14"/>
      <c r="CJ65" s="14"/>
      <c r="CK65" s="14"/>
      <c r="CL65" s="14">
        <f t="shared" ca="1" si="18"/>
        <v>0</v>
      </c>
      <c r="CM65" s="14"/>
      <c r="CN65" s="11" t="s">
        <v>652</v>
      </c>
      <c r="CO65" s="16">
        <f t="shared" ca="1" si="20"/>
        <v>1.25</v>
      </c>
      <c r="CP65" s="17" t="str">
        <f t="shared" ca="1" si="21"/>
        <v>1 Años 3 meses</v>
      </c>
    </row>
    <row r="66" spans="1:94" ht="10.8" customHeight="1" x14ac:dyDescent="0.3">
      <c r="A66" s="35">
        <v>90</v>
      </c>
      <c r="B66" s="11" t="s">
        <v>147</v>
      </c>
      <c r="C66" s="11" t="s">
        <v>148</v>
      </c>
      <c r="D66" s="11" t="s">
        <v>80</v>
      </c>
      <c r="E66" s="11" t="s">
        <v>149</v>
      </c>
      <c r="F66" s="11" t="s">
        <v>150</v>
      </c>
      <c r="G66" s="11" t="s">
        <v>151</v>
      </c>
      <c r="H66" s="11" t="s">
        <v>152</v>
      </c>
      <c r="I66" s="11">
        <v>20</v>
      </c>
      <c r="J66" s="10">
        <v>38558082</v>
      </c>
      <c r="K66" s="12" t="s">
        <v>653</v>
      </c>
      <c r="L66" s="12" t="s">
        <v>102</v>
      </c>
      <c r="M66" s="12"/>
      <c r="N66" s="14" t="s">
        <v>654</v>
      </c>
      <c r="O66" s="14">
        <v>3113177555</v>
      </c>
      <c r="P66" s="14" t="s">
        <v>655</v>
      </c>
      <c r="Q66" s="23">
        <v>45366</v>
      </c>
      <c r="R66" s="23">
        <v>45594</v>
      </c>
      <c r="S66" s="14">
        <f t="shared" ref="S66:S129" ca="1" si="22">IFERROR(INT(T66/30),0)</f>
        <v>7</v>
      </c>
      <c r="T66" s="14" cm="1">
        <f t="array" aca="1" ref="T66" ca="1">IFERROR(SUMPRODUCT((DAY(Q66+ROW(INDIRECT("1:"&amp;R66-Q66)))&lt;&gt;31)*1),0)</f>
        <v>224</v>
      </c>
      <c r="U66" s="14">
        <f t="shared" ref="U66:U129" ca="1" si="23">IFERROR((T66-S66*30),0)</f>
        <v>14</v>
      </c>
      <c r="V66" s="37" t="s">
        <v>156</v>
      </c>
      <c r="W66" s="37"/>
      <c r="X66" s="14"/>
      <c r="Y66" s="37" t="s">
        <v>639</v>
      </c>
      <c r="Z66" s="23">
        <v>40483</v>
      </c>
      <c r="AA66" s="23">
        <v>40543</v>
      </c>
      <c r="AB66" s="14">
        <f t="shared" ref="AB66:AB129" ca="1" si="24">IFERROR(INT(AC66/30),0)</f>
        <v>1</v>
      </c>
      <c r="AC66" s="14" cm="1">
        <f t="array" aca="1" ref="AC66" ca="1">IFERROR(SUMPRODUCT((DAY(Z66+ROW(INDIRECT("1:"&amp;AA66-Z66)))&lt;&gt;31)*1),0)</f>
        <v>59</v>
      </c>
      <c r="AD66" s="14">
        <f t="shared" ref="AD66:AD129" ca="1" si="25">IFERROR((AC66-AB66*30),0)</f>
        <v>29</v>
      </c>
      <c r="AE66" s="14" t="s">
        <v>656</v>
      </c>
      <c r="AF66" s="14" t="s">
        <v>657</v>
      </c>
      <c r="AG66" s="23">
        <v>41337</v>
      </c>
      <c r="AH66" s="24">
        <v>41550</v>
      </c>
      <c r="AI66" s="14">
        <f t="shared" ref="AI66:AI129" ca="1" si="26">IFERROR(INT(AJ66/30),0)</f>
        <v>6</v>
      </c>
      <c r="AJ66" s="14" cm="1">
        <f t="array" aca="1" ref="AJ66" ca="1">IFERROR(SUMPRODUCT((DAY(AG66+ROW(INDIRECT("1:"&amp;AH66-AG66)))&lt;&gt;31)*1),0)</f>
        <v>209</v>
      </c>
      <c r="AK66" s="14">
        <f t="shared" ref="AK66:AK129" ca="1" si="27">IFERROR((AJ66-AI66*30),0)</f>
        <v>29</v>
      </c>
      <c r="AL66" s="14" t="s">
        <v>241</v>
      </c>
      <c r="AM66" s="14" t="s">
        <v>658</v>
      </c>
      <c r="AN66" s="23">
        <v>41487</v>
      </c>
      <c r="AO66" s="23">
        <v>44046</v>
      </c>
      <c r="AP66" s="14">
        <f t="shared" ref="AP66:AP129" ca="1" si="28">IFERROR(INT(AQ66/30),0)</f>
        <v>83</v>
      </c>
      <c r="AQ66" s="14" cm="1">
        <f t="array" aca="1" ref="AQ66" ca="1">IFERROR(SUMPRODUCT((DAY(AN66+ROW(INDIRECT("1:"&amp;AO66-AN66)))&lt;&gt;31)*1),0)</f>
        <v>2510</v>
      </c>
      <c r="AR66" s="14">
        <f t="shared" ref="AR66:AR129" ca="1" si="29">IFERROR((AQ66-AP66*30),0)</f>
        <v>20</v>
      </c>
      <c r="AS66" s="14" t="s">
        <v>659</v>
      </c>
      <c r="AT66" s="14" t="s">
        <v>660</v>
      </c>
      <c r="AU66" s="14"/>
      <c r="AV66" s="14"/>
      <c r="AW66" s="14">
        <f t="shared" ref="AW66:AW129" ca="1" si="30">IFERROR(INT(AX66/30),0)</f>
        <v>0</v>
      </c>
      <c r="AX66" s="14" cm="1">
        <f t="array" aca="1" ref="AX66" ca="1">IFERROR(SUMPRODUCT((DAY(AU66+ROW(INDIRECT("1:"&amp;AV66-AU66)))&lt;&gt;31)*1),0)</f>
        <v>0</v>
      </c>
      <c r="AY66" s="14">
        <f t="shared" ref="AY66:AY129" ca="1" si="31">IFERROR((AX66-AW66*30),0)</f>
        <v>0</v>
      </c>
      <c r="AZ66" s="14"/>
      <c r="BA66" s="14"/>
      <c r="BB66" s="14"/>
      <c r="BC66" s="14"/>
      <c r="BD66" s="14">
        <f t="shared" ref="BD66:BD129" ca="1" si="32">IFERROR(INT(BE66/30),0)</f>
        <v>0</v>
      </c>
      <c r="BE66" s="14" cm="1">
        <f t="array" aca="1" ref="BE66" ca="1">IFERROR(SUMPRODUCT((DAY(BB66+ROW(INDIRECT("1:"&amp;BC66-BB66)))&lt;&gt;31)*1),0)</f>
        <v>0</v>
      </c>
      <c r="BF66" s="14">
        <f t="shared" ref="BF66:BF129" ca="1" si="33">IFERROR((BE66-BD66*30),0)</f>
        <v>0</v>
      </c>
      <c r="BG66" s="14"/>
      <c r="BH66" s="14"/>
      <c r="BI66" s="14">
        <f t="shared" ca="1" si="19"/>
        <v>97</v>
      </c>
      <c r="BJ66" s="14">
        <f t="shared" ca="1" si="19"/>
        <v>3002</v>
      </c>
      <c r="BK66" s="14">
        <f t="shared" ca="1" si="19"/>
        <v>92</v>
      </c>
      <c r="BL66" s="38" t="s">
        <v>461</v>
      </c>
      <c r="BM66" s="14" t="s">
        <v>661</v>
      </c>
      <c r="BN66" s="14"/>
      <c r="BO66" s="14"/>
      <c r="BP66" s="23">
        <v>42035</v>
      </c>
      <c r="BQ66" s="14">
        <f t="shared" ref="BQ66:BQ129" ca="1" si="34">IF(BP66=0,0,IFERROR(DATEDIF(BP66,TODAY(),"M"),0))</f>
        <v>128</v>
      </c>
      <c r="BR66" s="14"/>
      <c r="BS66" s="14"/>
      <c r="BT66" s="14"/>
      <c r="BU66" s="14"/>
      <c r="BV66" s="14">
        <f t="shared" ref="BV66:BV129" ca="1" si="35">IF(BU66=0,0,IFERROR(DATEDIF(BU66,TODAY(),"M"),0))</f>
        <v>0</v>
      </c>
      <c r="BW66" s="14"/>
      <c r="BX66" s="14"/>
      <c r="BY66" s="14"/>
      <c r="BZ66" s="14">
        <f t="shared" ref="BZ66:BZ129" ca="1" si="36">IF(BY66=0,0,IFERROR(DATEDIF(BY66,TODAY(),"M"),0))</f>
        <v>0</v>
      </c>
      <c r="CA66" s="14"/>
      <c r="CB66" s="14"/>
      <c r="CC66" s="14"/>
      <c r="CD66" s="14">
        <f t="shared" ref="CD66:CD129" ca="1" si="37">IF(CC66=0,0,IFERROR(DATEDIF(CC66,TODAY(),"M"),0))</f>
        <v>0</v>
      </c>
      <c r="CE66" s="14"/>
      <c r="CF66" s="14"/>
      <c r="CG66" s="14"/>
      <c r="CH66" s="14">
        <f t="shared" ref="CH66:CH129" ca="1" si="38">IF(CG66=0,0,IFERROR(DATEDIF(CG66,TODAY(),"M"),0))</f>
        <v>0</v>
      </c>
      <c r="CI66" s="14"/>
      <c r="CJ66" s="14"/>
      <c r="CK66" s="14"/>
      <c r="CL66" s="14">
        <f t="shared" ref="CL66:CL129" ca="1" si="39">IF(CK66=0,0,IFERROR(DATEDIF(CK66,TODAY(),"M"),0))</f>
        <v>0</v>
      </c>
      <c r="CM66" s="14"/>
      <c r="CN66" s="11" t="s">
        <v>662</v>
      </c>
      <c r="CO66" s="16">
        <f t="shared" ca="1" si="20"/>
        <v>8.0833333333333339</v>
      </c>
      <c r="CP66" s="17" t="str">
        <f t="shared" ca="1" si="21"/>
        <v>8 Años 1 meses</v>
      </c>
    </row>
    <row r="67" spans="1:94" ht="10.8" customHeight="1" x14ac:dyDescent="0.3">
      <c r="A67" s="35">
        <v>91</v>
      </c>
      <c r="B67" s="11" t="s">
        <v>195</v>
      </c>
      <c r="C67" s="11" t="s">
        <v>79</v>
      </c>
      <c r="D67" s="11" t="s">
        <v>80</v>
      </c>
      <c r="E67" s="11" t="s">
        <v>196</v>
      </c>
      <c r="F67" s="11" t="s">
        <v>197</v>
      </c>
      <c r="G67" s="11" t="s">
        <v>80</v>
      </c>
      <c r="H67" s="11" t="s">
        <v>83</v>
      </c>
      <c r="I67" s="11">
        <v>6</v>
      </c>
      <c r="J67" s="10">
        <v>38643557</v>
      </c>
      <c r="K67" s="12" t="s">
        <v>663</v>
      </c>
      <c r="L67" s="12" t="s">
        <v>102</v>
      </c>
      <c r="M67" s="12"/>
      <c r="N67" s="14" t="s">
        <v>664</v>
      </c>
      <c r="O67" s="14">
        <v>3117216923</v>
      </c>
      <c r="P67" s="14" t="s">
        <v>665</v>
      </c>
      <c r="Q67" s="23">
        <v>44925</v>
      </c>
      <c r="R67" s="23">
        <v>45291</v>
      </c>
      <c r="S67" s="14">
        <f t="shared" ca="1" si="22"/>
        <v>11</v>
      </c>
      <c r="T67" s="14" cm="1">
        <f t="array" aca="1" ref="T67" ca="1">IFERROR(SUMPRODUCT((DAY(Q67+ROW(INDIRECT("1:"&amp;R67-Q67)))&lt;&gt;31)*1),0)</f>
        <v>358</v>
      </c>
      <c r="U67" s="14">
        <f t="shared" ca="1" si="23"/>
        <v>28</v>
      </c>
      <c r="V67" s="14" t="s">
        <v>576</v>
      </c>
      <c r="W67" s="14"/>
      <c r="X67" s="14"/>
      <c r="Y67" s="14" t="s">
        <v>666</v>
      </c>
      <c r="Z67" s="23">
        <v>44682</v>
      </c>
      <c r="AA67" s="23">
        <v>44926</v>
      </c>
      <c r="AB67" s="14">
        <f t="shared" ca="1" si="24"/>
        <v>7</v>
      </c>
      <c r="AC67" s="14" cm="1">
        <f t="array" aca="1" ref="AC67" ca="1">IFERROR(SUMPRODUCT((DAY(Z67+ROW(INDIRECT("1:"&amp;AA67-Z67)))&lt;&gt;31)*1),0)</f>
        <v>239</v>
      </c>
      <c r="AD67" s="14">
        <f t="shared" ca="1" si="25"/>
        <v>29</v>
      </c>
      <c r="AE67" s="14" t="s">
        <v>667</v>
      </c>
      <c r="AF67" s="14" t="s">
        <v>666</v>
      </c>
      <c r="AG67" s="23">
        <v>44287</v>
      </c>
      <c r="AH67" s="24">
        <v>44561</v>
      </c>
      <c r="AI67" s="14">
        <f t="shared" ca="1" si="26"/>
        <v>8</v>
      </c>
      <c r="AJ67" s="14" cm="1">
        <f t="array" aca="1" ref="AJ67" ca="1">IFERROR(SUMPRODUCT((DAY(AG67+ROW(INDIRECT("1:"&amp;AH67-AG67)))&lt;&gt;31)*1),0)</f>
        <v>269</v>
      </c>
      <c r="AK67" s="14">
        <f t="shared" ca="1" si="27"/>
        <v>29</v>
      </c>
      <c r="AL67" s="14" t="s">
        <v>668</v>
      </c>
      <c r="AM67" s="14" t="s">
        <v>666</v>
      </c>
      <c r="AN67" s="14"/>
      <c r="AO67" s="14"/>
      <c r="AP67" s="14">
        <f t="shared" ca="1" si="28"/>
        <v>0</v>
      </c>
      <c r="AQ67" s="14" cm="1">
        <f t="array" aca="1" ref="AQ67" ca="1">IFERROR(SUMPRODUCT((DAY(AN67+ROW(INDIRECT("1:"&amp;AO67-AN67)))&lt;&gt;31)*1),0)</f>
        <v>0</v>
      </c>
      <c r="AR67" s="14">
        <f t="shared" ca="1" si="29"/>
        <v>0</v>
      </c>
      <c r="AS67" s="14"/>
      <c r="AT67" s="14"/>
      <c r="AU67" s="14"/>
      <c r="AV67" s="14"/>
      <c r="AW67" s="14">
        <f t="shared" ca="1" si="30"/>
        <v>0</v>
      </c>
      <c r="AX67" s="14" cm="1">
        <f t="array" aca="1" ref="AX67" ca="1">IFERROR(SUMPRODUCT((DAY(AU67+ROW(INDIRECT("1:"&amp;AV67-AU67)))&lt;&gt;31)*1),0)</f>
        <v>0</v>
      </c>
      <c r="AY67" s="14">
        <f t="shared" ca="1" si="31"/>
        <v>0</v>
      </c>
      <c r="AZ67" s="14"/>
      <c r="BA67" s="14"/>
      <c r="BB67" s="14"/>
      <c r="BC67" s="14"/>
      <c r="BD67" s="14">
        <f t="shared" ca="1" si="32"/>
        <v>0</v>
      </c>
      <c r="BE67" s="14" cm="1">
        <f t="array" aca="1" ref="BE67" ca="1">IFERROR(SUMPRODUCT((DAY(BB67+ROW(INDIRECT("1:"&amp;BC67-BB67)))&lt;&gt;31)*1),0)</f>
        <v>0</v>
      </c>
      <c r="BF67" s="14">
        <f t="shared" ca="1" si="33"/>
        <v>0</v>
      </c>
      <c r="BG67" s="14"/>
      <c r="BH67" s="14"/>
      <c r="BI67" s="14">
        <f t="shared" ref="BI67:BK84" ca="1" si="40">S67+AB67+AI67+AP67+AW67+BD67</f>
        <v>26</v>
      </c>
      <c r="BJ67" s="14">
        <f t="shared" ca="1" si="40"/>
        <v>866</v>
      </c>
      <c r="BK67" s="14">
        <f t="shared" ca="1" si="40"/>
        <v>86</v>
      </c>
      <c r="BL67" s="23">
        <v>45365</v>
      </c>
      <c r="BM67" s="14" t="s">
        <v>576</v>
      </c>
      <c r="BN67" s="14"/>
      <c r="BO67" s="14"/>
      <c r="BP67" s="24">
        <v>42338</v>
      </c>
      <c r="BQ67" s="14">
        <f t="shared" ca="1" si="34"/>
        <v>118</v>
      </c>
      <c r="BR67" s="14"/>
      <c r="BS67" s="14"/>
      <c r="BT67" s="14"/>
      <c r="BU67" s="14"/>
      <c r="BV67" s="14">
        <f t="shared" ca="1" si="35"/>
        <v>0</v>
      </c>
      <c r="BW67" s="14"/>
      <c r="BX67" s="14"/>
      <c r="BY67" s="14"/>
      <c r="BZ67" s="14">
        <f t="shared" ca="1" si="36"/>
        <v>0</v>
      </c>
      <c r="CA67" s="14"/>
      <c r="CB67" s="14"/>
      <c r="CC67" s="14"/>
      <c r="CD67" s="14">
        <f t="shared" ca="1" si="37"/>
        <v>0</v>
      </c>
      <c r="CE67" s="14"/>
      <c r="CF67" s="14"/>
      <c r="CG67" s="14"/>
      <c r="CH67" s="14">
        <f t="shared" ca="1" si="38"/>
        <v>0</v>
      </c>
      <c r="CI67" s="14"/>
      <c r="CJ67" s="14"/>
      <c r="CK67" s="14"/>
      <c r="CL67" s="14">
        <f t="shared" ca="1" si="39"/>
        <v>0</v>
      </c>
      <c r="CM67" s="14"/>
      <c r="CN67" s="11" t="s">
        <v>669</v>
      </c>
      <c r="CO67" s="16">
        <f t="shared" ref="CO67:CO130" ca="1" si="41">BI67/12</f>
        <v>2.1666666666666665</v>
      </c>
      <c r="CP67" s="17" t="str">
        <f t="shared" ref="CP67:CP84" ca="1" si="42">CONCATENATE(INT(CO67)," Años ",ROUND((CO67-INT(CO67))*12,0)," meses")</f>
        <v>2 Años 2 meses</v>
      </c>
    </row>
    <row r="68" spans="1:94" ht="10.8" customHeight="1" x14ac:dyDescent="0.3">
      <c r="A68" s="35">
        <v>92</v>
      </c>
      <c r="B68" s="11" t="s">
        <v>204</v>
      </c>
      <c r="C68" s="11" t="s">
        <v>80</v>
      </c>
      <c r="D68" s="11" t="s">
        <v>80</v>
      </c>
      <c r="E68" s="11" t="s">
        <v>206</v>
      </c>
      <c r="F68" s="11" t="s">
        <v>220</v>
      </c>
      <c r="G68" s="11" t="s">
        <v>80</v>
      </c>
      <c r="H68" s="11" t="s">
        <v>83</v>
      </c>
      <c r="I68" s="11">
        <v>4</v>
      </c>
      <c r="J68" s="10">
        <v>1151959614</v>
      </c>
      <c r="K68" s="12" t="s">
        <v>670</v>
      </c>
      <c r="L68" s="12" t="s">
        <v>85</v>
      </c>
      <c r="M68" s="12"/>
      <c r="N68" s="14" t="s">
        <v>671</v>
      </c>
      <c r="O68" s="14">
        <v>3217723425</v>
      </c>
      <c r="P68" s="14" t="s">
        <v>672</v>
      </c>
      <c r="Q68" s="23">
        <v>45366</v>
      </c>
      <c r="R68" s="23">
        <v>45594</v>
      </c>
      <c r="S68" s="14">
        <f t="shared" ca="1" si="22"/>
        <v>7</v>
      </c>
      <c r="T68" s="14" cm="1">
        <f t="array" aca="1" ref="T68" ca="1">IFERROR(SUMPRODUCT((DAY(Q68+ROW(INDIRECT("1:"&amp;R68-Q68)))&lt;&gt;31)*1),0)</f>
        <v>224</v>
      </c>
      <c r="U68" s="14">
        <f t="shared" ca="1" si="23"/>
        <v>14</v>
      </c>
      <c r="V68" s="14" t="s">
        <v>673</v>
      </c>
      <c r="W68" s="14"/>
      <c r="X68" s="14"/>
      <c r="Y68" s="14" t="s">
        <v>674</v>
      </c>
      <c r="Z68" s="23">
        <v>44925</v>
      </c>
      <c r="AA68" s="23">
        <v>45291</v>
      </c>
      <c r="AB68" s="14">
        <f t="shared" ca="1" si="24"/>
        <v>11</v>
      </c>
      <c r="AC68" s="14" cm="1">
        <f t="array" aca="1" ref="AC68" ca="1">IFERROR(SUMPRODUCT((DAY(Z68+ROW(INDIRECT("1:"&amp;AA68-Z68)))&lt;&gt;31)*1),0)</f>
        <v>358</v>
      </c>
      <c r="AD68" s="14">
        <f t="shared" ca="1" si="25"/>
        <v>28</v>
      </c>
      <c r="AE68" s="14" t="s">
        <v>673</v>
      </c>
      <c r="AF68" s="14" t="s">
        <v>674</v>
      </c>
      <c r="AG68" s="23">
        <v>44682</v>
      </c>
      <c r="AH68" s="24">
        <v>44926</v>
      </c>
      <c r="AI68" s="14">
        <f t="shared" ca="1" si="26"/>
        <v>7</v>
      </c>
      <c r="AJ68" s="14" cm="1">
        <f t="array" aca="1" ref="AJ68" ca="1">IFERROR(SUMPRODUCT((DAY(AG68+ROW(INDIRECT("1:"&amp;AH68-AG68)))&lt;&gt;31)*1),0)</f>
        <v>239</v>
      </c>
      <c r="AK68" s="14">
        <f t="shared" ca="1" si="27"/>
        <v>29</v>
      </c>
      <c r="AL68" s="14" t="s">
        <v>673</v>
      </c>
      <c r="AM68" s="14" t="s">
        <v>674</v>
      </c>
      <c r="AN68" s="23">
        <v>44287</v>
      </c>
      <c r="AO68" s="24">
        <v>44561</v>
      </c>
      <c r="AP68" s="14">
        <f t="shared" ca="1" si="28"/>
        <v>8</v>
      </c>
      <c r="AQ68" s="14" cm="1">
        <f t="array" aca="1" ref="AQ68" ca="1">IFERROR(SUMPRODUCT((DAY(AN68+ROW(INDIRECT("1:"&amp;AO68-AN68)))&lt;&gt;31)*1),0)</f>
        <v>269</v>
      </c>
      <c r="AR68" s="14">
        <f t="shared" ca="1" si="29"/>
        <v>29</v>
      </c>
      <c r="AS68" s="14" t="s">
        <v>598</v>
      </c>
      <c r="AT68" s="14" t="s">
        <v>648</v>
      </c>
      <c r="AU68" s="14"/>
      <c r="AV68" s="14"/>
      <c r="AW68" s="14">
        <f t="shared" ca="1" si="30"/>
        <v>0</v>
      </c>
      <c r="AX68" s="14" cm="1">
        <f t="array" aca="1" ref="AX68" ca="1">IFERROR(SUMPRODUCT((DAY(AU68+ROW(INDIRECT("1:"&amp;AV68-AU68)))&lt;&gt;31)*1),0)</f>
        <v>0</v>
      </c>
      <c r="AY68" s="14">
        <f t="shared" ca="1" si="31"/>
        <v>0</v>
      </c>
      <c r="AZ68" s="14"/>
      <c r="BA68" s="14"/>
      <c r="BB68" s="14"/>
      <c r="BC68" s="14"/>
      <c r="BD68" s="14">
        <f t="shared" ca="1" si="32"/>
        <v>0</v>
      </c>
      <c r="BE68" s="14" cm="1">
        <f t="array" aca="1" ref="BE68" ca="1">IFERROR(SUMPRODUCT((DAY(BB68+ROW(INDIRECT("1:"&amp;BC68-BB68)))&lt;&gt;31)*1),0)</f>
        <v>0</v>
      </c>
      <c r="BF68" s="14">
        <f t="shared" ca="1" si="33"/>
        <v>0</v>
      </c>
      <c r="BG68" s="14"/>
      <c r="BH68" s="14"/>
      <c r="BI68" s="14">
        <f t="shared" ca="1" si="40"/>
        <v>33</v>
      </c>
      <c r="BJ68" s="14">
        <f t="shared" ca="1" si="40"/>
        <v>1090</v>
      </c>
      <c r="BK68" s="14">
        <f t="shared" ca="1" si="40"/>
        <v>100</v>
      </c>
      <c r="BL68" s="23">
        <v>44297</v>
      </c>
      <c r="BM68" s="14" t="s">
        <v>673</v>
      </c>
      <c r="BN68" s="14"/>
      <c r="BO68" s="14"/>
      <c r="BP68" s="23">
        <v>43966</v>
      </c>
      <c r="BQ68" s="14">
        <f t="shared" ca="1" si="34"/>
        <v>65</v>
      </c>
      <c r="BR68" s="14"/>
      <c r="BS68" s="14"/>
      <c r="BT68" s="14"/>
      <c r="BU68" s="14"/>
      <c r="BV68" s="14">
        <f t="shared" ca="1" si="35"/>
        <v>0</v>
      </c>
      <c r="BW68" s="14"/>
      <c r="BX68" s="14"/>
      <c r="BY68" s="14"/>
      <c r="BZ68" s="14">
        <f t="shared" ca="1" si="36"/>
        <v>0</v>
      </c>
      <c r="CA68" s="14"/>
      <c r="CB68" s="14"/>
      <c r="CC68" s="14"/>
      <c r="CD68" s="14">
        <f t="shared" ca="1" si="37"/>
        <v>0</v>
      </c>
      <c r="CE68" s="14"/>
      <c r="CF68" s="14"/>
      <c r="CG68" s="14"/>
      <c r="CH68" s="14">
        <f t="shared" ca="1" si="38"/>
        <v>0</v>
      </c>
      <c r="CI68" s="14"/>
      <c r="CJ68" s="14"/>
      <c r="CK68" s="14"/>
      <c r="CL68" s="14">
        <f t="shared" ca="1" si="39"/>
        <v>0</v>
      </c>
      <c r="CM68" s="14"/>
      <c r="CN68" s="11" t="s">
        <v>675</v>
      </c>
      <c r="CO68" s="16">
        <f t="shared" ca="1" si="41"/>
        <v>2.75</v>
      </c>
      <c r="CP68" s="17" t="str">
        <f t="shared" ca="1" si="42"/>
        <v>2 Años 9 meses</v>
      </c>
    </row>
    <row r="69" spans="1:94" ht="10.8" customHeight="1" x14ac:dyDescent="0.3">
      <c r="A69" s="35">
        <v>94</v>
      </c>
      <c r="B69" s="11" t="s">
        <v>137</v>
      </c>
      <c r="C69" s="11" t="s">
        <v>79</v>
      </c>
      <c r="D69" s="11" t="s">
        <v>80</v>
      </c>
      <c r="E69" s="11" t="s">
        <v>81</v>
      </c>
      <c r="F69" s="11" t="s">
        <v>138</v>
      </c>
      <c r="G69" s="11" t="s">
        <v>125</v>
      </c>
      <c r="H69" s="11" t="s">
        <v>139</v>
      </c>
      <c r="I69" s="11">
        <v>20</v>
      </c>
      <c r="J69" s="11">
        <v>1144080927</v>
      </c>
      <c r="K69" s="12" t="s">
        <v>676</v>
      </c>
      <c r="L69" s="12" t="s">
        <v>102</v>
      </c>
      <c r="M69" s="12" t="s">
        <v>103</v>
      </c>
      <c r="N69" s="14" t="s">
        <v>677</v>
      </c>
      <c r="O69" s="14">
        <v>3184471371</v>
      </c>
      <c r="P69" s="14" t="s">
        <v>678</v>
      </c>
      <c r="Q69" s="23">
        <v>45366</v>
      </c>
      <c r="R69" s="23">
        <v>45594</v>
      </c>
      <c r="S69" s="14">
        <f t="shared" ca="1" si="22"/>
        <v>7</v>
      </c>
      <c r="T69" s="14" cm="1">
        <f t="array" aca="1" ref="T69" ca="1">IFERROR(SUMPRODUCT((DAY(Q69+ROW(INDIRECT("1:"&amp;R69-Q69)))&lt;&gt;31)*1),0)</f>
        <v>224</v>
      </c>
      <c r="U69" s="14">
        <f t="shared" ca="1" si="23"/>
        <v>14</v>
      </c>
      <c r="V69" s="14" t="s">
        <v>89</v>
      </c>
      <c r="W69" s="14" t="s">
        <v>80</v>
      </c>
      <c r="X69" s="14" t="s">
        <v>107</v>
      </c>
      <c r="Y69" s="14" t="s">
        <v>679</v>
      </c>
      <c r="Z69" s="23">
        <v>44958</v>
      </c>
      <c r="AA69" s="23">
        <v>45291</v>
      </c>
      <c r="AB69" s="14">
        <f t="shared" ca="1" si="24"/>
        <v>10</v>
      </c>
      <c r="AC69" s="14" cm="1">
        <f t="array" aca="1" ref="AC69" ca="1">IFERROR(SUMPRODUCT((DAY(Z69+ROW(INDIRECT("1:"&amp;AA69-Z69)))&lt;&gt;31)*1),0)</f>
        <v>327</v>
      </c>
      <c r="AD69" s="14">
        <f t="shared" ca="1" si="25"/>
        <v>27</v>
      </c>
      <c r="AE69" s="14" t="s">
        <v>106</v>
      </c>
      <c r="AF69" s="14" t="s">
        <v>490</v>
      </c>
      <c r="AG69" s="23">
        <v>44682</v>
      </c>
      <c r="AH69" s="24">
        <v>44561</v>
      </c>
      <c r="AI69" s="14">
        <f t="shared" ca="1" si="26"/>
        <v>0</v>
      </c>
      <c r="AJ69" s="14" cm="1">
        <f t="array" aca="1" ref="AJ69" ca="1">IFERROR(SUMPRODUCT((DAY(AG69+ROW(INDIRECT("1:"&amp;AH69-AG69)))&lt;&gt;31)*1),0)</f>
        <v>0</v>
      </c>
      <c r="AK69" s="14">
        <f t="shared" ca="1" si="27"/>
        <v>0</v>
      </c>
      <c r="AL69" s="14" t="s">
        <v>106</v>
      </c>
      <c r="AM69" s="14" t="s">
        <v>490</v>
      </c>
      <c r="AN69" s="23">
        <v>44287</v>
      </c>
      <c r="AO69" s="24">
        <v>44561</v>
      </c>
      <c r="AP69" s="14">
        <f t="shared" ca="1" si="28"/>
        <v>8</v>
      </c>
      <c r="AQ69" s="14" cm="1">
        <f t="array" aca="1" ref="AQ69" ca="1">IFERROR(SUMPRODUCT((DAY(AN69+ROW(INDIRECT("1:"&amp;AO69-AN69)))&lt;&gt;31)*1),0)</f>
        <v>269</v>
      </c>
      <c r="AR69" s="14">
        <f t="shared" ca="1" si="29"/>
        <v>29</v>
      </c>
      <c r="AS69" s="14" t="s">
        <v>668</v>
      </c>
      <c r="AT69" s="14" t="s">
        <v>552</v>
      </c>
      <c r="AU69" s="14"/>
      <c r="AV69" s="14"/>
      <c r="AW69" s="14">
        <f t="shared" ca="1" si="30"/>
        <v>0</v>
      </c>
      <c r="AX69" s="14" cm="1">
        <f t="array" aca="1" ref="AX69" ca="1">IFERROR(SUMPRODUCT((DAY(AU69+ROW(INDIRECT("1:"&amp;AV69-AU69)))&lt;&gt;31)*1),0)</f>
        <v>0</v>
      </c>
      <c r="AY69" s="14">
        <f t="shared" ca="1" si="31"/>
        <v>0</v>
      </c>
      <c r="AZ69" s="14"/>
      <c r="BA69" s="14"/>
      <c r="BB69" s="14"/>
      <c r="BC69" s="14"/>
      <c r="BD69" s="14">
        <f t="shared" ca="1" si="32"/>
        <v>0</v>
      </c>
      <c r="BE69" s="14" cm="1">
        <f t="array" aca="1" ref="BE69" ca="1">IFERROR(SUMPRODUCT((DAY(BB69+ROW(INDIRECT("1:"&amp;BC69-BB69)))&lt;&gt;31)*1),0)</f>
        <v>0</v>
      </c>
      <c r="BF69" s="14">
        <f t="shared" ca="1" si="33"/>
        <v>0</v>
      </c>
      <c r="BG69" s="14"/>
      <c r="BH69" s="14"/>
      <c r="BI69" s="14">
        <f t="shared" ca="1" si="40"/>
        <v>25</v>
      </c>
      <c r="BJ69" s="14">
        <f t="shared" ca="1" si="40"/>
        <v>820</v>
      </c>
      <c r="BK69" s="14">
        <f t="shared" ca="1" si="40"/>
        <v>70</v>
      </c>
      <c r="BL69" s="23">
        <v>43847</v>
      </c>
      <c r="BM69" s="14" t="s">
        <v>106</v>
      </c>
      <c r="BN69" s="14" t="s">
        <v>564</v>
      </c>
      <c r="BO69" s="14">
        <v>206403</v>
      </c>
      <c r="BP69" s="24">
        <v>43798</v>
      </c>
      <c r="BQ69" s="14">
        <f t="shared" ca="1" si="34"/>
        <v>70</v>
      </c>
      <c r="BR69" s="14"/>
      <c r="BS69" s="14"/>
      <c r="BT69" s="14"/>
      <c r="BU69" s="14"/>
      <c r="BV69" s="14">
        <f t="shared" ca="1" si="35"/>
        <v>0</v>
      </c>
      <c r="BW69" s="14"/>
      <c r="BX69" s="14"/>
      <c r="BY69" s="14"/>
      <c r="BZ69" s="14">
        <f t="shared" ca="1" si="36"/>
        <v>0</v>
      </c>
      <c r="CA69" s="14"/>
      <c r="CB69" s="14"/>
      <c r="CC69" s="14"/>
      <c r="CD69" s="14">
        <f t="shared" ca="1" si="37"/>
        <v>0</v>
      </c>
      <c r="CE69" s="14"/>
      <c r="CF69" s="14"/>
      <c r="CG69" s="14"/>
      <c r="CH69" s="14">
        <f t="shared" ca="1" si="38"/>
        <v>0</v>
      </c>
      <c r="CI69" s="14"/>
      <c r="CJ69" s="14"/>
      <c r="CK69" s="14"/>
      <c r="CL69" s="14">
        <f t="shared" ca="1" si="39"/>
        <v>0</v>
      </c>
      <c r="CM69" s="14"/>
      <c r="CN69" s="11" t="s">
        <v>680</v>
      </c>
      <c r="CO69" s="16">
        <f t="shared" ca="1" si="41"/>
        <v>2.0833333333333335</v>
      </c>
      <c r="CP69" s="17" t="str">
        <f t="shared" ca="1" si="42"/>
        <v>2 Años 1 meses</v>
      </c>
    </row>
    <row r="70" spans="1:94" ht="10.8" customHeight="1" x14ac:dyDescent="0.3">
      <c r="A70" s="35">
        <v>95</v>
      </c>
      <c r="B70" s="11" t="s">
        <v>121</v>
      </c>
      <c r="C70" s="11" t="s">
        <v>122</v>
      </c>
      <c r="D70" s="11" t="s">
        <v>123</v>
      </c>
      <c r="E70" s="11" t="s">
        <v>81</v>
      </c>
      <c r="F70" s="11" t="s">
        <v>124</v>
      </c>
      <c r="G70" s="11" t="s">
        <v>125</v>
      </c>
      <c r="H70" s="11" t="s">
        <v>126</v>
      </c>
      <c r="I70" s="11">
        <v>5</v>
      </c>
      <c r="J70" s="10">
        <v>1116131625</v>
      </c>
      <c r="K70" s="12" t="s">
        <v>681</v>
      </c>
      <c r="L70" s="12" t="s">
        <v>102</v>
      </c>
      <c r="M70" s="12"/>
      <c r="N70" s="14" t="s">
        <v>682</v>
      </c>
      <c r="O70" s="14">
        <v>3183107286</v>
      </c>
      <c r="P70" s="14" t="s">
        <v>683</v>
      </c>
      <c r="Q70" s="23">
        <v>45366</v>
      </c>
      <c r="R70" s="23">
        <v>45594</v>
      </c>
      <c r="S70" s="14">
        <f t="shared" ca="1" si="22"/>
        <v>7</v>
      </c>
      <c r="T70" s="14" cm="1">
        <f t="array" aca="1" ref="T70" ca="1">IFERROR(SUMPRODUCT((DAY(Q70+ROW(INDIRECT("1:"&amp;R70-Q70)))&lt;&gt;31)*1),0)</f>
        <v>224</v>
      </c>
      <c r="U70" s="14">
        <f t="shared" ca="1" si="23"/>
        <v>14</v>
      </c>
      <c r="V70" s="14" t="s">
        <v>89</v>
      </c>
      <c r="W70" s="14"/>
      <c r="X70" s="14"/>
      <c r="Y70" s="14" t="s">
        <v>684</v>
      </c>
      <c r="Z70" s="23"/>
      <c r="AA70" s="23"/>
      <c r="AB70" s="14">
        <f t="shared" ca="1" si="24"/>
        <v>0</v>
      </c>
      <c r="AC70" s="14" cm="1">
        <f t="array" aca="1" ref="AC70" ca="1">IFERROR(SUMPRODUCT((DAY(Z70+ROW(INDIRECT("1:"&amp;AA70-Z70)))&lt;&gt;31)*1),0)</f>
        <v>0</v>
      </c>
      <c r="AD70" s="14">
        <f t="shared" ca="1" si="25"/>
        <v>0</v>
      </c>
      <c r="AE70" s="14"/>
      <c r="AF70" s="14"/>
      <c r="AG70" s="14"/>
      <c r="AH70" s="14"/>
      <c r="AI70" s="14">
        <f t="shared" ca="1" si="26"/>
        <v>0</v>
      </c>
      <c r="AJ70" s="14" cm="1">
        <f t="array" aca="1" ref="AJ70" ca="1">IFERROR(SUMPRODUCT((DAY(AG70+ROW(INDIRECT("1:"&amp;AH70-AG70)))&lt;&gt;31)*1),0)</f>
        <v>0</v>
      </c>
      <c r="AK70" s="14">
        <f t="shared" ca="1" si="27"/>
        <v>0</v>
      </c>
      <c r="AL70" s="14"/>
      <c r="AM70" s="14"/>
      <c r="AN70" s="14"/>
      <c r="AO70" s="14"/>
      <c r="AP70" s="14">
        <f t="shared" ca="1" si="28"/>
        <v>0</v>
      </c>
      <c r="AQ70" s="14" cm="1">
        <f t="array" aca="1" ref="AQ70" ca="1">IFERROR(SUMPRODUCT((DAY(AN70+ROW(INDIRECT("1:"&amp;AO70-AN70)))&lt;&gt;31)*1),0)</f>
        <v>0</v>
      </c>
      <c r="AR70" s="14">
        <f t="shared" ca="1" si="29"/>
        <v>0</v>
      </c>
      <c r="AS70" s="14"/>
      <c r="AT70" s="14"/>
      <c r="AU70" s="14"/>
      <c r="AV70" s="14"/>
      <c r="AW70" s="14">
        <f t="shared" ca="1" si="30"/>
        <v>0</v>
      </c>
      <c r="AX70" s="14" cm="1">
        <f t="array" aca="1" ref="AX70" ca="1">IFERROR(SUMPRODUCT((DAY(AU70+ROW(INDIRECT("1:"&amp;AV70-AU70)))&lt;&gt;31)*1),0)</f>
        <v>0</v>
      </c>
      <c r="AY70" s="14">
        <f t="shared" ca="1" si="31"/>
        <v>0</v>
      </c>
      <c r="AZ70" s="14"/>
      <c r="BA70" s="14"/>
      <c r="BB70" s="14"/>
      <c r="BC70" s="14"/>
      <c r="BD70" s="14">
        <f t="shared" ca="1" si="32"/>
        <v>0</v>
      </c>
      <c r="BE70" s="14" cm="1">
        <f t="array" aca="1" ref="BE70" ca="1">IFERROR(SUMPRODUCT((DAY(BB70+ROW(INDIRECT("1:"&amp;BC70-BB70)))&lt;&gt;31)*1),0)</f>
        <v>0</v>
      </c>
      <c r="BF70" s="14">
        <f t="shared" ca="1" si="33"/>
        <v>0</v>
      </c>
      <c r="BG70" s="14"/>
      <c r="BH70" s="14"/>
      <c r="BI70" s="14">
        <f t="shared" ca="1" si="40"/>
        <v>7</v>
      </c>
      <c r="BJ70" s="14">
        <f t="shared" ca="1" si="40"/>
        <v>224</v>
      </c>
      <c r="BK70" s="14">
        <f t="shared" ca="1" si="40"/>
        <v>14</v>
      </c>
      <c r="BL70" s="38" t="s">
        <v>461</v>
      </c>
      <c r="BM70" s="14" t="s">
        <v>193</v>
      </c>
      <c r="BN70" s="14"/>
      <c r="BO70" s="14"/>
      <c r="BP70" s="23">
        <v>44372</v>
      </c>
      <c r="BQ70" s="14">
        <f t="shared" ca="1" si="34"/>
        <v>52</v>
      </c>
      <c r="BR70" s="14"/>
      <c r="BS70" s="14"/>
      <c r="BT70" s="14"/>
      <c r="BU70" s="14"/>
      <c r="BV70" s="14">
        <f t="shared" ca="1" si="35"/>
        <v>0</v>
      </c>
      <c r="BW70" s="14"/>
      <c r="BX70" s="14"/>
      <c r="BY70" s="14"/>
      <c r="BZ70" s="14">
        <f t="shared" ca="1" si="36"/>
        <v>0</v>
      </c>
      <c r="CA70" s="14"/>
      <c r="CB70" s="14"/>
      <c r="CC70" s="14"/>
      <c r="CD70" s="14">
        <f t="shared" ca="1" si="37"/>
        <v>0</v>
      </c>
      <c r="CE70" s="14"/>
      <c r="CF70" s="14"/>
      <c r="CG70" s="14"/>
      <c r="CH70" s="14">
        <f t="shared" ca="1" si="38"/>
        <v>0</v>
      </c>
      <c r="CI70" s="14"/>
      <c r="CJ70" s="14"/>
      <c r="CK70" s="14"/>
      <c r="CL70" s="14">
        <f t="shared" ca="1" si="39"/>
        <v>0</v>
      </c>
      <c r="CM70" s="14"/>
      <c r="CN70" s="11" t="s">
        <v>685</v>
      </c>
      <c r="CO70" s="16">
        <f t="shared" ca="1" si="41"/>
        <v>0.58333333333333337</v>
      </c>
      <c r="CP70" s="17" t="str">
        <f t="shared" ca="1" si="42"/>
        <v>0 Años 7 meses</v>
      </c>
    </row>
    <row r="71" spans="1:94" ht="10.8" customHeight="1" x14ac:dyDescent="0.3">
      <c r="A71" s="35">
        <v>96</v>
      </c>
      <c r="B71" s="11" t="s">
        <v>204</v>
      </c>
      <c r="C71" s="11" t="s">
        <v>148</v>
      </c>
      <c r="D71" s="11" t="s">
        <v>130</v>
      </c>
      <c r="E71" s="11" t="s">
        <v>149</v>
      </c>
      <c r="F71" s="11" t="s">
        <v>259</v>
      </c>
      <c r="G71" s="11" t="s">
        <v>151</v>
      </c>
      <c r="H71" s="11" t="s">
        <v>83</v>
      </c>
      <c r="I71" s="11">
        <v>20</v>
      </c>
      <c r="J71" s="10">
        <v>1113659053</v>
      </c>
      <c r="K71" s="12" t="s">
        <v>686</v>
      </c>
      <c r="L71" s="12" t="s">
        <v>85</v>
      </c>
      <c r="M71" s="12"/>
      <c r="N71" s="14" t="s">
        <v>687</v>
      </c>
      <c r="O71" s="14">
        <v>3136868045</v>
      </c>
      <c r="P71" s="14" t="s">
        <v>688</v>
      </c>
      <c r="Q71" s="23">
        <v>45383</v>
      </c>
      <c r="R71" s="23">
        <v>45594</v>
      </c>
      <c r="S71" s="14">
        <f t="shared" ca="1" si="22"/>
        <v>6</v>
      </c>
      <c r="T71" s="14" cm="1">
        <f t="array" aca="1" ref="T71" ca="1">IFERROR(SUMPRODUCT((DAY(Q71+ROW(INDIRECT("1:"&amp;R71-Q71)))&lt;&gt;31)*1),0)</f>
        <v>208</v>
      </c>
      <c r="U71" s="14">
        <f t="shared" ca="1" si="23"/>
        <v>28</v>
      </c>
      <c r="V71" s="14" t="s">
        <v>283</v>
      </c>
      <c r="W71" s="14"/>
      <c r="X71" s="14"/>
      <c r="Y71" s="14" t="s">
        <v>647</v>
      </c>
      <c r="Z71" s="23"/>
      <c r="AA71" s="23"/>
      <c r="AB71" s="14">
        <f t="shared" ca="1" si="24"/>
        <v>0</v>
      </c>
      <c r="AC71" s="14" cm="1">
        <f t="array" aca="1" ref="AC71" ca="1">IFERROR(SUMPRODUCT((DAY(Z71+ROW(INDIRECT("1:"&amp;AA71-Z71)))&lt;&gt;31)*1),0)</f>
        <v>0</v>
      </c>
      <c r="AD71" s="14">
        <f t="shared" ca="1" si="25"/>
        <v>0</v>
      </c>
      <c r="AE71" s="14"/>
      <c r="AF71" s="14"/>
      <c r="AG71" s="14"/>
      <c r="AH71" s="14"/>
      <c r="AI71" s="14">
        <f t="shared" ca="1" si="26"/>
        <v>0</v>
      </c>
      <c r="AJ71" s="14" cm="1">
        <f t="array" aca="1" ref="AJ71" ca="1">IFERROR(SUMPRODUCT((DAY(AG71+ROW(INDIRECT("1:"&amp;AH71-AG71)))&lt;&gt;31)*1),0)</f>
        <v>0</v>
      </c>
      <c r="AK71" s="14">
        <f t="shared" ca="1" si="27"/>
        <v>0</v>
      </c>
      <c r="AL71" s="14"/>
      <c r="AM71" s="14"/>
      <c r="AN71" s="14"/>
      <c r="AO71" s="14"/>
      <c r="AP71" s="14">
        <f t="shared" ca="1" si="28"/>
        <v>0</v>
      </c>
      <c r="AQ71" s="14" cm="1">
        <f t="array" aca="1" ref="AQ71" ca="1">IFERROR(SUMPRODUCT((DAY(AN71+ROW(INDIRECT("1:"&amp;AO71-AN71)))&lt;&gt;31)*1),0)</f>
        <v>0</v>
      </c>
      <c r="AR71" s="14">
        <f t="shared" ca="1" si="29"/>
        <v>0</v>
      </c>
      <c r="AS71" s="14"/>
      <c r="AT71" s="14"/>
      <c r="AU71" s="14"/>
      <c r="AV71" s="14"/>
      <c r="AW71" s="14">
        <f t="shared" ca="1" si="30"/>
        <v>0</v>
      </c>
      <c r="AX71" s="14" cm="1">
        <f t="array" aca="1" ref="AX71" ca="1">IFERROR(SUMPRODUCT((DAY(AU71+ROW(INDIRECT("1:"&amp;AV71-AU71)))&lt;&gt;31)*1),0)</f>
        <v>0</v>
      </c>
      <c r="AY71" s="14">
        <f t="shared" ca="1" si="31"/>
        <v>0</v>
      </c>
      <c r="AZ71" s="14"/>
      <c r="BA71" s="14"/>
      <c r="BB71" s="14"/>
      <c r="BC71" s="14"/>
      <c r="BD71" s="14">
        <f t="shared" ca="1" si="32"/>
        <v>0</v>
      </c>
      <c r="BE71" s="14" cm="1">
        <f t="array" aca="1" ref="BE71" ca="1">IFERROR(SUMPRODUCT((DAY(BB71+ROW(INDIRECT("1:"&amp;BC71-BB71)))&lt;&gt;31)*1),0)</f>
        <v>0</v>
      </c>
      <c r="BF71" s="14">
        <f t="shared" ca="1" si="33"/>
        <v>0</v>
      </c>
      <c r="BG71" s="14"/>
      <c r="BH71" s="14"/>
      <c r="BI71" s="14">
        <f t="shared" ca="1" si="40"/>
        <v>6</v>
      </c>
      <c r="BJ71" s="14">
        <f t="shared" ca="1" si="40"/>
        <v>208</v>
      </c>
      <c r="BK71" s="14">
        <f t="shared" ca="1" si="40"/>
        <v>28</v>
      </c>
      <c r="BL71" s="23">
        <v>45587</v>
      </c>
      <c r="BM71" s="14" t="s">
        <v>285</v>
      </c>
      <c r="BN71" s="14"/>
      <c r="BO71" s="14"/>
      <c r="BP71" s="23">
        <v>42917</v>
      </c>
      <c r="BQ71" s="14">
        <f t="shared" ca="1" si="34"/>
        <v>99</v>
      </c>
      <c r="BR71" s="14"/>
      <c r="BS71" s="14"/>
      <c r="BT71" s="14"/>
      <c r="BU71" s="14"/>
      <c r="BV71" s="14">
        <f t="shared" ca="1" si="35"/>
        <v>0</v>
      </c>
      <c r="BW71" s="14"/>
      <c r="BX71" s="14"/>
      <c r="BY71" s="14"/>
      <c r="BZ71" s="14">
        <f t="shared" ca="1" si="36"/>
        <v>0</v>
      </c>
      <c r="CA71" s="14"/>
      <c r="CB71" s="14"/>
      <c r="CC71" s="14"/>
      <c r="CD71" s="14">
        <f t="shared" ca="1" si="37"/>
        <v>0</v>
      </c>
      <c r="CE71" s="14"/>
      <c r="CF71" s="14"/>
      <c r="CG71" s="14"/>
      <c r="CH71" s="14">
        <f t="shared" ca="1" si="38"/>
        <v>0</v>
      </c>
      <c r="CI71" s="14"/>
      <c r="CJ71" s="14"/>
      <c r="CK71" s="14"/>
      <c r="CL71" s="14">
        <f t="shared" ca="1" si="39"/>
        <v>0</v>
      </c>
      <c r="CM71" s="14"/>
      <c r="CN71" s="11" t="s">
        <v>685</v>
      </c>
      <c r="CO71" s="16">
        <f t="shared" ca="1" si="41"/>
        <v>0.5</v>
      </c>
      <c r="CP71" s="17" t="str">
        <f t="shared" ca="1" si="42"/>
        <v>0 Años 6 meses</v>
      </c>
    </row>
    <row r="72" spans="1:94" ht="10.8" customHeight="1" x14ac:dyDescent="0.3">
      <c r="A72" s="35">
        <v>97</v>
      </c>
      <c r="B72" s="11" t="s">
        <v>204</v>
      </c>
      <c r="C72" s="11" t="s">
        <v>148</v>
      </c>
      <c r="D72" s="11" t="s">
        <v>130</v>
      </c>
      <c r="E72" s="11" t="s">
        <v>149</v>
      </c>
      <c r="F72" s="11" t="s">
        <v>259</v>
      </c>
      <c r="G72" s="11" t="s">
        <v>151</v>
      </c>
      <c r="H72" s="11" t="s">
        <v>83</v>
      </c>
      <c r="I72" s="11">
        <v>20</v>
      </c>
      <c r="J72" s="10">
        <v>1112879217</v>
      </c>
      <c r="K72" s="12" t="s">
        <v>689</v>
      </c>
      <c r="L72" s="12" t="s">
        <v>102</v>
      </c>
      <c r="M72" s="12"/>
      <c r="N72" s="14" t="s">
        <v>690</v>
      </c>
      <c r="O72" s="14">
        <v>3178536793</v>
      </c>
      <c r="P72" s="14" t="s">
        <v>691</v>
      </c>
      <c r="Q72" s="23">
        <v>45366</v>
      </c>
      <c r="R72" s="23">
        <v>45594</v>
      </c>
      <c r="S72" s="14">
        <f t="shared" ca="1" si="22"/>
        <v>7</v>
      </c>
      <c r="T72" s="14" cm="1">
        <f t="array" aca="1" ref="T72" ca="1">IFERROR(SUMPRODUCT((DAY(Q72+ROW(INDIRECT("1:"&amp;R72-Q72)))&lt;&gt;31)*1),0)</f>
        <v>224</v>
      </c>
      <c r="U72" s="14">
        <f t="shared" ca="1" si="23"/>
        <v>14</v>
      </c>
      <c r="V72" s="14" t="s">
        <v>283</v>
      </c>
      <c r="W72" s="14"/>
      <c r="X72" s="14"/>
      <c r="Y72" s="14" t="s">
        <v>674</v>
      </c>
      <c r="Z72" s="23"/>
      <c r="AA72" s="23"/>
      <c r="AB72" s="14">
        <f t="shared" ca="1" si="24"/>
        <v>0</v>
      </c>
      <c r="AC72" s="14" cm="1">
        <f t="array" aca="1" ref="AC72" ca="1">IFERROR(SUMPRODUCT((DAY(Z72+ROW(INDIRECT("1:"&amp;AA72-Z72)))&lt;&gt;31)*1),0)</f>
        <v>0</v>
      </c>
      <c r="AD72" s="14">
        <f t="shared" ca="1" si="25"/>
        <v>0</v>
      </c>
      <c r="AE72" s="14"/>
      <c r="AF72" s="14"/>
      <c r="AG72" s="14"/>
      <c r="AH72" s="14"/>
      <c r="AI72" s="14">
        <f t="shared" ca="1" si="26"/>
        <v>0</v>
      </c>
      <c r="AJ72" s="14" cm="1">
        <f t="array" aca="1" ref="AJ72" ca="1">IFERROR(SUMPRODUCT((DAY(AG72+ROW(INDIRECT("1:"&amp;AH72-AG72)))&lt;&gt;31)*1),0)</f>
        <v>0</v>
      </c>
      <c r="AK72" s="14">
        <f t="shared" ca="1" si="27"/>
        <v>0</v>
      </c>
      <c r="AL72" s="14"/>
      <c r="AM72" s="14"/>
      <c r="AN72" s="14"/>
      <c r="AO72" s="14"/>
      <c r="AP72" s="14">
        <f t="shared" ca="1" si="28"/>
        <v>0</v>
      </c>
      <c r="AQ72" s="14" cm="1">
        <f t="array" aca="1" ref="AQ72" ca="1">IFERROR(SUMPRODUCT((DAY(AN72+ROW(INDIRECT("1:"&amp;AO72-AN72)))&lt;&gt;31)*1),0)</f>
        <v>0</v>
      </c>
      <c r="AR72" s="14">
        <f t="shared" ca="1" si="29"/>
        <v>0</v>
      </c>
      <c r="AS72" s="14"/>
      <c r="AT72" s="14"/>
      <c r="AU72" s="14"/>
      <c r="AV72" s="14"/>
      <c r="AW72" s="14">
        <f t="shared" ca="1" si="30"/>
        <v>0</v>
      </c>
      <c r="AX72" s="14" cm="1">
        <f t="array" aca="1" ref="AX72" ca="1">IFERROR(SUMPRODUCT((DAY(AU72+ROW(INDIRECT("1:"&amp;AV72-AU72)))&lt;&gt;31)*1),0)</f>
        <v>0</v>
      </c>
      <c r="AY72" s="14">
        <f t="shared" ca="1" si="31"/>
        <v>0</v>
      </c>
      <c r="AZ72" s="14"/>
      <c r="BA72" s="14"/>
      <c r="BB72" s="14"/>
      <c r="BC72" s="14"/>
      <c r="BD72" s="14">
        <f t="shared" ca="1" si="32"/>
        <v>0</v>
      </c>
      <c r="BE72" s="14" cm="1">
        <f t="array" aca="1" ref="BE72" ca="1">IFERROR(SUMPRODUCT((DAY(BB72+ROW(INDIRECT("1:"&amp;BC72-BB72)))&lt;&gt;31)*1),0)</f>
        <v>0</v>
      </c>
      <c r="BF72" s="14">
        <f t="shared" ca="1" si="33"/>
        <v>0</v>
      </c>
      <c r="BG72" s="14"/>
      <c r="BH72" s="14"/>
      <c r="BI72" s="14">
        <f t="shared" ca="1" si="40"/>
        <v>7</v>
      </c>
      <c r="BJ72" s="14">
        <f t="shared" ca="1" si="40"/>
        <v>224</v>
      </c>
      <c r="BK72" s="14">
        <f t="shared" ca="1" si="40"/>
        <v>14</v>
      </c>
      <c r="BL72" s="38" t="s">
        <v>461</v>
      </c>
      <c r="BM72" s="14" t="s">
        <v>692</v>
      </c>
      <c r="BN72" s="14"/>
      <c r="BO72" s="14"/>
      <c r="BP72" s="23">
        <v>42403</v>
      </c>
      <c r="BQ72" s="14">
        <f t="shared" ca="1" si="34"/>
        <v>116</v>
      </c>
      <c r="BR72" s="14"/>
      <c r="BS72" s="14"/>
      <c r="BT72" s="14"/>
      <c r="BU72" s="14"/>
      <c r="BV72" s="14">
        <f t="shared" ca="1" si="35"/>
        <v>0</v>
      </c>
      <c r="BW72" s="14"/>
      <c r="BX72" s="14"/>
      <c r="BY72" s="14"/>
      <c r="BZ72" s="14">
        <f t="shared" ca="1" si="36"/>
        <v>0</v>
      </c>
      <c r="CA72" s="14"/>
      <c r="CB72" s="14"/>
      <c r="CC72" s="14"/>
      <c r="CD72" s="14">
        <f t="shared" ca="1" si="37"/>
        <v>0</v>
      </c>
      <c r="CE72" s="14"/>
      <c r="CF72" s="14"/>
      <c r="CG72" s="14"/>
      <c r="CH72" s="14">
        <f t="shared" ca="1" si="38"/>
        <v>0</v>
      </c>
      <c r="CI72" s="14"/>
      <c r="CJ72" s="14"/>
      <c r="CK72" s="14"/>
      <c r="CL72" s="14">
        <f t="shared" ca="1" si="39"/>
        <v>0</v>
      </c>
      <c r="CM72" s="14"/>
      <c r="CN72" s="11" t="s">
        <v>693</v>
      </c>
      <c r="CO72" s="16">
        <f t="shared" ca="1" si="41"/>
        <v>0.58333333333333337</v>
      </c>
      <c r="CP72" s="17" t="str">
        <f t="shared" ca="1" si="42"/>
        <v>0 Años 7 meses</v>
      </c>
    </row>
    <row r="73" spans="1:94" ht="10.8" customHeight="1" x14ac:dyDescent="0.3">
      <c r="A73" s="35">
        <v>98</v>
      </c>
      <c r="B73" s="11" t="s">
        <v>137</v>
      </c>
      <c r="C73" s="11" t="s">
        <v>79</v>
      </c>
      <c r="D73" s="11" t="s">
        <v>80</v>
      </c>
      <c r="E73" s="11" t="s">
        <v>81</v>
      </c>
      <c r="F73" s="11" t="s">
        <v>138</v>
      </c>
      <c r="G73" s="11" t="s">
        <v>125</v>
      </c>
      <c r="H73" s="11" t="s">
        <v>139</v>
      </c>
      <c r="I73" s="11">
        <v>20</v>
      </c>
      <c r="J73" s="10">
        <v>1086136979</v>
      </c>
      <c r="K73" s="12" t="s">
        <v>694</v>
      </c>
      <c r="L73" s="12" t="s">
        <v>102</v>
      </c>
      <c r="M73" s="12"/>
      <c r="N73" s="14" t="s">
        <v>695</v>
      </c>
      <c r="O73" s="14">
        <v>3166377521</v>
      </c>
      <c r="P73" s="14" t="s">
        <v>696</v>
      </c>
      <c r="Q73" s="23">
        <v>45366</v>
      </c>
      <c r="R73" s="23">
        <v>45594</v>
      </c>
      <c r="S73" s="14">
        <f t="shared" ca="1" si="22"/>
        <v>7</v>
      </c>
      <c r="T73" s="14" cm="1">
        <f t="array" aca="1" ref="T73" ca="1">IFERROR(SUMPRODUCT((DAY(Q73+ROW(INDIRECT("1:"&amp;R73-Q73)))&lt;&gt;31)*1),0)</f>
        <v>224</v>
      </c>
      <c r="U73" s="14">
        <f t="shared" ca="1" si="23"/>
        <v>14</v>
      </c>
      <c r="V73" s="14" t="s">
        <v>89</v>
      </c>
      <c r="W73" s="14"/>
      <c r="X73" s="14"/>
      <c r="Y73" s="14" t="s">
        <v>697</v>
      </c>
      <c r="Z73" s="23">
        <v>44431</v>
      </c>
      <c r="AA73" s="23">
        <v>44545</v>
      </c>
      <c r="AB73" s="14">
        <f t="shared" ca="1" si="24"/>
        <v>3</v>
      </c>
      <c r="AC73" s="14" cm="1">
        <f t="array" aca="1" ref="AC73" ca="1">IFERROR(SUMPRODUCT((DAY(Z73+ROW(INDIRECT("1:"&amp;AA73-Z73)))&lt;&gt;31)*1),0)</f>
        <v>112</v>
      </c>
      <c r="AD73" s="14">
        <f t="shared" ca="1" si="25"/>
        <v>22</v>
      </c>
      <c r="AE73" s="14" t="s">
        <v>698</v>
      </c>
      <c r="AF73" s="14" t="s">
        <v>699</v>
      </c>
      <c r="AG73" s="14"/>
      <c r="AH73" s="14"/>
      <c r="AI73" s="14">
        <f t="shared" ca="1" si="26"/>
        <v>0</v>
      </c>
      <c r="AJ73" s="14" cm="1">
        <f t="array" aca="1" ref="AJ73" ca="1">IFERROR(SUMPRODUCT((DAY(AG73+ROW(INDIRECT("1:"&amp;AH73-AG73)))&lt;&gt;31)*1),0)</f>
        <v>0</v>
      </c>
      <c r="AK73" s="14">
        <f t="shared" ca="1" si="27"/>
        <v>0</v>
      </c>
      <c r="AL73" s="14"/>
      <c r="AM73" s="14"/>
      <c r="AN73" s="14"/>
      <c r="AO73" s="14"/>
      <c r="AP73" s="14">
        <f t="shared" ca="1" si="28"/>
        <v>0</v>
      </c>
      <c r="AQ73" s="14" cm="1">
        <f t="array" aca="1" ref="AQ73" ca="1">IFERROR(SUMPRODUCT((DAY(AN73+ROW(INDIRECT("1:"&amp;AO73-AN73)))&lt;&gt;31)*1),0)</f>
        <v>0</v>
      </c>
      <c r="AR73" s="14">
        <f t="shared" ca="1" si="29"/>
        <v>0</v>
      </c>
      <c r="AS73" s="14"/>
      <c r="AT73" s="14"/>
      <c r="AU73" s="14"/>
      <c r="AV73" s="14"/>
      <c r="AW73" s="14">
        <f t="shared" ca="1" si="30"/>
        <v>0</v>
      </c>
      <c r="AX73" s="14" cm="1">
        <f t="array" aca="1" ref="AX73" ca="1">IFERROR(SUMPRODUCT((DAY(AU73+ROW(INDIRECT("1:"&amp;AV73-AU73)))&lt;&gt;31)*1),0)</f>
        <v>0</v>
      </c>
      <c r="AY73" s="14">
        <f t="shared" ca="1" si="31"/>
        <v>0</v>
      </c>
      <c r="AZ73" s="14"/>
      <c r="BA73" s="14"/>
      <c r="BB73" s="14"/>
      <c r="BC73" s="14"/>
      <c r="BD73" s="14">
        <f t="shared" ca="1" si="32"/>
        <v>0</v>
      </c>
      <c r="BE73" s="14" cm="1">
        <f t="array" aca="1" ref="BE73" ca="1">IFERROR(SUMPRODUCT((DAY(BB73+ROW(INDIRECT("1:"&amp;BC73-BB73)))&lt;&gt;31)*1),0)</f>
        <v>0</v>
      </c>
      <c r="BF73" s="14">
        <f t="shared" ca="1" si="33"/>
        <v>0</v>
      </c>
      <c r="BG73" s="14"/>
      <c r="BH73" s="14"/>
      <c r="BI73" s="14">
        <f t="shared" ca="1" si="40"/>
        <v>10</v>
      </c>
      <c r="BJ73" s="14">
        <f t="shared" ca="1" si="40"/>
        <v>336</v>
      </c>
      <c r="BK73" s="14">
        <f t="shared" ca="1" si="40"/>
        <v>36</v>
      </c>
      <c r="BL73" s="23">
        <v>43819</v>
      </c>
      <c r="BM73" s="14" t="s">
        <v>106</v>
      </c>
      <c r="BN73" s="14"/>
      <c r="BO73" s="14"/>
      <c r="BP73" s="23">
        <v>43736</v>
      </c>
      <c r="BQ73" s="14">
        <f t="shared" ca="1" si="34"/>
        <v>73</v>
      </c>
      <c r="BR73" s="14"/>
      <c r="BS73" s="14"/>
      <c r="BT73" s="14"/>
      <c r="BU73" s="14"/>
      <c r="BV73" s="14">
        <f t="shared" ca="1" si="35"/>
        <v>0</v>
      </c>
      <c r="BW73" s="14"/>
      <c r="BX73" s="14"/>
      <c r="BY73" s="14"/>
      <c r="BZ73" s="14">
        <f t="shared" ca="1" si="36"/>
        <v>0</v>
      </c>
      <c r="CA73" s="14"/>
      <c r="CB73" s="14"/>
      <c r="CC73" s="14"/>
      <c r="CD73" s="14">
        <f t="shared" ca="1" si="37"/>
        <v>0</v>
      </c>
      <c r="CE73" s="14"/>
      <c r="CF73" s="14"/>
      <c r="CG73" s="14"/>
      <c r="CH73" s="14">
        <f t="shared" ca="1" si="38"/>
        <v>0</v>
      </c>
      <c r="CI73" s="14"/>
      <c r="CJ73" s="14"/>
      <c r="CK73" s="14"/>
      <c r="CL73" s="14">
        <f t="shared" ca="1" si="39"/>
        <v>0</v>
      </c>
      <c r="CM73" s="14"/>
      <c r="CN73" s="11" t="s">
        <v>700</v>
      </c>
      <c r="CO73" s="16">
        <f t="shared" ca="1" si="41"/>
        <v>0.83333333333333337</v>
      </c>
      <c r="CP73" s="17" t="str">
        <f t="shared" ca="1" si="42"/>
        <v>0 Años 10 meses</v>
      </c>
    </row>
    <row r="74" spans="1:94" ht="10.8" customHeight="1" x14ac:dyDescent="0.3">
      <c r="A74" s="35">
        <v>99</v>
      </c>
      <c r="B74" s="11" t="s">
        <v>137</v>
      </c>
      <c r="C74" s="11" t="s">
        <v>79</v>
      </c>
      <c r="D74" s="11" t="s">
        <v>80</v>
      </c>
      <c r="E74" s="11" t="s">
        <v>81</v>
      </c>
      <c r="F74" s="11" t="s">
        <v>138</v>
      </c>
      <c r="G74" s="11" t="s">
        <v>125</v>
      </c>
      <c r="H74" s="11" t="s">
        <v>139</v>
      </c>
      <c r="I74" s="11">
        <v>20</v>
      </c>
      <c r="J74" s="10">
        <v>1144095009</v>
      </c>
      <c r="K74" s="12" t="s">
        <v>701</v>
      </c>
      <c r="L74" s="12" t="s">
        <v>102</v>
      </c>
      <c r="M74" s="12" t="s">
        <v>86</v>
      </c>
      <c r="N74" s="14" t="s">
        <v>702</v>
      </c>
      <c r="O74" s="14">
        <v>3164104862</v>
      </c>
      <c r="P74" s="14" t="s">
        <v>703</v>
      </c>
      <c r="Q74" s="23">
        <v>45366</v>
      </c>
      <c r="R74" s="23">
        <v>45594</v>
      </c>
      <c r="S74" s="14">
        <f t="shared" ca="1" si="22"/>
        <v>7</v>
      </c>
      <c r="T74" s="14" cm="1">
        <f t="array" aca="1" ref="T74" ca="1">IFERROR(SUMPRODUCT((DAY(Q74+ROW(INDIRECT("1:"&amp;R74-Q74)))&lt;&gt;31)*1),0)</f>
        <v>224</v>
      </c>
      <c r="U74" s="14">
        <f t="shared" ca="1" si="23"/>
        <v>14</v>
      </c>
      <c r="V74" s="14" t="s">
        <v>89</v>
      </c>
      <c r="W74" s="14"/>
      <c r="X74" s="14" t="s">
        <v>90</v>
      </c>
      <c r="Y74" s="14" t="s">
        <v>697</v>
      </c>
      <c r="Z74" s="23">
        <v>44958</v>
      </c>
      <c r="AA74" s="23">
        <v>45291</v>
      </c>
      <c r="AB74" s="14">
        <f t="shared" ca="1" si="24"/>
        <v>10</v>
      </c>
      <c r="AC74" s="14" cm="1">
        <f t="array" aca="1" ref="AC74" ca="1">IFERROR(SUMPRODUCT((DAY(Z74+ROW(INDIRECT("1:"&amp;AA74-Z74)))&lt;&gt;31)*1),0)</f>
        <v>327</v>
      </c>
      <c r="AD74" s="14">
        <f t="shared" ca="1" si="25"/>
        <v>27</v>
      </c>
      <c r="AE74" s="14" t="s">
        <v>106</v>
      </c>
      <c r="AF74" s="14" t="s">
        <v>704</v>
      </c>
      <c r="AG74" s="23">
        <v>44682</v>
      </c>
      <c r="AH74" s="24">
        <v>44926</v>
      </c>
      <c r="AI74" s="14">
        <f t="shared" ca="1" si="26"/>
        <v>7</v>
      </c>
      <c r="AJ74" s="14" cm="1">
        <f t="array" aca="1" ref="AJ74" ca="1">IFERROR(SUMPRODUCT((DAY(AG74+ROW(INDIRECT("1:"&amp;AH74-AG74)))&lt;&gt;31)*1),0)</f>
        <v>239</v>
      </c>
      <c r="AK74" s="14">
        <f t="shared" ca="1" si="27"/>
        <v>29</v>
      </c>
      <c r="AL74" s="14" t="s">
        <v>106</v>
      </c>
      <c r="AM74" s="14" t="s">
        <v>704</v>
      </c>
      <c r="AN74" s="14"/>
      <c r="AO74" s="14"/>
      <c r="AP74" s="14">
        <f t="shared" ca="1" si="28"/>
        <v>0</v>
      </c>
      <c r="AQ74" s="14" cm="1">
        <f t="array" aca="1" ref="AQ74" ca="1">IFERROR(SUMPRODUCT((DAY(AN74+ROW(INDIRECT("1:"&amp;AO74-AN74)))&lt;&gt;31)*1),0)</f>
        <v>0</v>
      </c>
      <c r="AR74" s="14">
        <f t="shared" ca="1" si="29"/>
        <v>0</v>
      </c>
      <c r="AS74" s="14"/>
      <c r="AT74" s="14"/>
      <c r="AU74" s="14"/>
      <c r="AV74" s="14"/>
      <c r="AW74" s="14">
        <f t="shared" ca="1" si="30"/>
        <v>0</v>
      </c>
      <c r="AX74" s="14" cm="1">
        <f t="array" aca="1" ref="AX74" ca="1">IFERROR(SUMPRODUCT((DAY(AU74+ROW(INDIRECT("1:"&amp;AV74-AU74)))&lt;&gt;31)*1),0)</f>
        <v>0</v>
      </c>
      <c r="AY74" s="14">
        <f t="shared" ca="1" si="31"/>
        <v>0</v>
      </c>
      <c r="AZ74" s="14"/>
      <c r="BA74" s="14"/>
      <c r="BB74" s="14"/>
      <c r="BC74" s="14"/>
      <c r="BD74" s="14">
        <f t="shared" ca="1" si="32"/>
        <v>0</v>
      </c>
      <c r="BE74" s="14" cm="1">
        <f t="array" aca="1" ref="BE74" ca="1">IFERROR(SUMPRODUCT((DAY(BB74+ROW(INDIRECT("1:"&amp;BC74-BB74)))&lt;&gt;31)*1),0)</f>
        <v>0</v>
      </c>
      <c r="BF74" s="14">
        <f t="shared" ca="1" si="33"/>
        <v>0</v>
      </c>
      <c r="BG74" s="14"/>
      <c r="BH74" s="14"/>
      <c r="BI74" s="14">
        <f t="shared" ca="1" si="40"/>
        <v>24</v>
      </c>
      <c r="BJ74" s="14">
        <f t="shared" ca="1" si="40"/>
        <v>790</v>
      </c>
      <c r="BK74" s="14">
        <f t="shared" ca="1" si="40"/>
        <v>70</v>
      </c>
      <c r="BL74" s="23">
        <v>44498</v>
      </c>
      <c r="BM74" s="14" t="s">
        <v>106</v>
      </c>
      <c r="BN74" s="14"/>
      <c r="BO74" s="14"/>
      <c r="BP74" s="24">
        <v>44491</v>
      </c>
      <c r="BQ74" s="14">
        <f t="shared" ca="1" si="34"/>
        <v>48</v>
      </c>
      <c r="BR74" s="14"/>
      <c r="BS74" s="14"/>
      <c r="BT74" s="14"/>
      <c r="BU74" s="14"/>
      <c r="BV74" s="14">
        <f t="shared" ca="1" si="35"/>
        <v>0</v>
      </c>
      <c r="BW74" s="14"/>
      <c r="BX74" s="14"/>
      <c r="BY74" s="14"/>
      <c r="BZ74" s="14">
        <f t="shared" ca="1" si="36"/>
        <v>0</v>
      </c>
      <c r="CA74" s="14"/>
      <c r="CB74" s="14"/>
      <c r="CC74" s="14"/>
      <c r="CD74" s="14">
        <f t="shared" ca="1" si="37"/>
        <v>0</v>
      </c>
      <c r="CE74" s="14"/>
      <c r="CF74" s="14"/>
      <c r="CG74" s="14"/>
      <c r="CH74" s="14">
        <f t="shared" ca="1" si="38"/>
        <v>0</v>
      </c>
      <c r="CI74" s="14"/>
      <c r="CJ74" s="14"/>
      <c r="CK74" s="14"/>
      <c r="CL74" s="14">
        <f t="shared" ca="1" si="39"/>
        <v>0</v>
      </c>
      <c r="CM74" s="14"/>
      <c r="CN74" s="10"/>
      <c r="CO74" s="16">
        <f t="shared" ca="1" si="41"/>
        <v>2</v>
      </c>
      <c r="CP74" s="17" t="str">
        <f t="shared" ca="1" si="42"/>
        <v>2 Años 0 meses</v>
      </c>
    </row>
    <row r="75" spans="1:94" ht="10.8" customHeight="1" x14ac:dyDescent="0.3">
      <c r="A75" s="35">
        <v>101</v>
      </c>
      <c r="B75" s="11" t="s">
        <v>147</v>
      </c>
      <c r="C75" s="11" t="s">
        <v>148</v>
      </c>
      <c r="D75" s="11" t="s">
        <v>80</v>
      </c>
      <c r="E75" s="11" t="s">
        <v>149</v>
      </c>
      <c r="F75" s="11" t="s">
        <v>150</v>
      </c>
      <c r="G75" s="11" t="s">
        <v>151</v>
      </c>
      <c r="H75" s="11" t="s">
        <v>152</v>
      </c>
      <c r="I75" s="11">
        <v>20</v>
      </c>
      <c r="J75" s="10">
        <v>38568163</v>
      </c>
      <c r="K75" s="12" t="s">
        <v>705</v>
      </c>
      <c r="L75" s="12" t="s">
        <v>102</v>
      </c>
      <c r="M75" s="12" t="s">
        <v>103</v>
      </c>
      <c r="N75" s="14" t="s">
        <v>706</v>
      </c>
      <c r="O75" s="14">
        <v>3158487978</v>
      </c>
      <c r="P75" s="14" t="s">
        <v>707</v>
      </c>
      <c r="Q75" s="23">
        <v>45366</v>
      </c>
      <c r="R75" s="23">
        <v>45594</v>
      </c>
      <c r="S75" s="14">
        <f t="shared" ca="1" si="22"/>
        <v>7</v>
      </c>
      <c r="T75" s="14" cm="1">
        <f t="array" aca="1" ref="T75" ca="1">IFERROR(SUMPRODUCT((DAY(Q75+ROW(INDIRECT("1:"&amp;R75-Q75)))&lt;&gt;31)*1),0)</f>
        <v>224</v>
      </c>
      <c r="U75" s="14">
        <f t="shared" ca="1" si="23"/>
        <v>14</v>
      </c>
      <c r="V75" s="14" t="s">
        <v>156</v>
      </c>
      <c r="W75" s="14" t="s">
        <v>157</v>
      </c>
      <c r="X75" s="14" t="s">
        <v>107</v>
      </c>
      <c r="Y75" s="37" t="s">
        <v>639</v>
      </c>
      <c r="Z75" s="23">
        <v>44958</v>
      </c>
      <c r="AA75" s="23">
        <v>45291</v>
      </c>
      <c r="AB75" s="14">
        <f t="shared" ca="1" si="24"/>
        <v>10</v>
      </c>
      <c r="AC75" s="14" cm="1">
        <f t="array" aca="1" ref="AC75" ca="1">IFERROR(SUMPRODUCT((DAY(Z75+ROW(INDIRECT("1:"&amp;AA75-Z75)))&lt;&gt;31)*1),0)</f>
        <v>327</v>
      </c>
      <c r="AD75" s="14">
        <f t="shared" ca="1" si="25"/>
        <v>27</v>
      </c>
      <c r="AE75" s="14" t="s">
        <v>708</v>
      </c>
      <c r="AF75" s="14" t="s">
        <v>709</v>
      </c>
      <c r="AG75" s="23">
        <v>44287</v>
      </c>
      <c r="AH75" s="24">
        <v>44561</v>
      </c>
      <c r="AI75" s="14">
        <f t="shared" ca="1" si="26"/>
        <v>8</v>
      </c>
      <c r="AJ75" s="14" cm="1">
        <f t="array" aca="1" ref="AJ75" ca="1">IFERROR(SUMPRODUCT((DAY(AG75+ROW(INDIRECT("1:"&amp;AH75-AG75)))&lt;&gt;31)*1),0)</f>
        <v>269</v>
      </c>
      <c r="AK75" s="14">
        <f t="shared" ca="1" si="27"/>
        <v>29</v>
      </c>
      <c r="AL75" s="14" t="s">
        <v>156</v>
      </c>
      <c r="AM75" s="14" t="s">
        <v>710</v>
      </c>
      <c r="AN75" s="23">
        <v>44682</v>
      </c>
      <c r="AO75" s="24">
        <v>44926</v>
      </c>
      <c r="AP75" s="14">
        <f t="shared" ca="1" si="28"/>
        <v>7</v>
      </c>
      <c r="AQ75" s="14" cm="1">
        <f t="array" aca="1" ref="AQ75" ca="1">IFERROR(SUMPRODUCT((DAY(AN75+ROW(INDIRECT("1:"&amp;AO75-AN75)))&lt;&gt;31)*1),0)</f>
        <v>239</v>
      </c>
      <c r="AR75" s="14">
        <f t="shared" ca="1" si="29"/>
        <v>29</v>
      </c>
      <c r="AS75" s="14" t="s">
        <v>708</v>
      </c>
      <c r="AT75" s="14" t="s">
        <v>711</v>
      </c>
      <c r="AU75" s="14"/>
      <c r="AV75" s="14"/>
      <c r="AW75" s="14">
        <f t="shared" ca="1" si="30"/>
        <v>0</v>
      </c>
      <c r="AX75" s="14" cm="1">
        <f t="array" aca="1" ref="AX75" ca="1">IFERROR(SUMPRODUCT((DAY(AU75+ROW(INDIRECT("1:"&amp;AV75-AU75)))&lt;&gt;31)*1),0)</f>
        <v>0</v>
      </c>
      <c r="AY75" s="14">
        <f t="shared" ca="1" si="31"/>
        <v>0</v>
      </c>
      <c r="AZ75" s="14"/>
      <c r="BA75" s="14"/>
      <c r="BB75" s="14"/>
      <c r="BC75" s="14"/>
      <c r="BD75" s="14">
        <f t="shared" ca="1" si="32"/>
        <v>0</v>
      </c>
      <c r="BE75" s="14" cm="1">
        <f t="array" aca="1" ref="BE75" ca="1">IFERROR(SUMPRODUCT((DAY(BB75+ROW(INDIRECT("1:"&amp;BC75-BB75)))&lt;&gt;31)*1),0)</f>
        <v>0</v>
      </c>
      <c r="BF75" s="14">
        <f t="shared" ca="1" si="33"/>
        <v>0</v>
      </c>
      <c r="BG75" s="14"/>
      <c r="BH75" s="14"/>
      <c r="BI75" s="14">
        <f t="shared" ca="1" si="40"/>
        <v>32</v>
      </c>
      <c r="BJ75" s="14">
        <f t="shared" ca="1" si="40"/>
        <v>1059</v>
      </c>
      <c r="BK75" s="14">
        <f t="shared" ca="1" si="40"/>
        <v>99</v>
      </c>
      <c r="BL75" s="38" t="s">
        <v>461</v>
      </c>
      <c r="BM75" s="14" t="s">
        <v>712</v>
      </c>
      <c r="BN75" s="14" t="s">
        <v>713</v>
      </c>
      <c r="BO75" s="14"/>
      <c r="BP75" s="23">
        <v>37464</v>
      </c>
      <c r="BQ75" s="14">
        <f t="shared" ca="1" si="34"/>
        <v>279</v>
      </c>
      <c r="BR75" s="14"/>
      <c r="BS75" s="14"/>
      <c r="BT75" s="14"/>
      <c r="BU75" s="14"/>
      <c r="BV75" s="14">
        <f t="shared" ca="1" si="35"/>
        <v>0</v>
      </c>
      <c r="BW75" s="14"/>
      <c r="BX75" s="14"/>
      <c r="BY75" s="14"/>
      <c r="BZ75" s="14">
        <f t="shared" ca="1" si="36"/>
        <v>0</v>
      </c>
      <c r="CA75" s="14"/>
      <c r="CB75" s="14"/>
      <c r="CC75" s="14"/>
      <c r="CD75" s="14">
        <f t="shared" ca="1" si="37"/>
        <v>0</v>
      </c>
      <c r="CE75" s="14"/>
      <c r="CF75" s="14"/>
      <c r="CG75" s="14"/>
      <c r="CH75" s="14">
        <f t="shared" ca="1" si="38"/>
        <v>0</v>
      </c>
      <c r="CI75" s="14"/>
      <c r="CJ75" s="14"/>
      <c r="CK75" s="14"/>
      <c r="CL75" s="14">
        <f t="shared" ca="1" si="39"/>
        <v>0</v>
      </c>
      <c r="CM75" s="14"/>
      <c r="CN75" s="11" t="s">
        <v>714</v>
      </c>
      <c r="CO75" s="16">
        <f t="shared" ca="1" si="41"/>
        <v>2.6666666666666665</v>
      </c>
      <c r="CP75" s="17" t="str">
        <f t="shared" ca="1" si="42"/>
        <v>2 Años 8 meses</v>
      </c>
    </row>
    <row r="76" spans="1:94" ht="10.8" customHeight="1" x14ac:dyDescent="0.3">
      <c r="A76" s="35">
        <v>102</v>
      </c>
      <c r="B76" s="11" t="s">
        <v>582</v>
      </c>
      <c r="C76" s="11" t="s">
        <v>79</v>
      </c>
      <c r="D76" s="11" t="s">
        <v>80</v>
      </c>
      <c r="E76" s="11" t="s">
        <v>113</v>
      </c>
      <c r="F76" s="11" t="s">
        <v>583</v>
      </c>
      <c r="G76" s="11" t="s">
        <v>80</v>
      </c>
      <c r="H76" s="11" t="s">
        <v>83</v>
      </c>
      <c r="I76" s="11">
        <v>8</v>
      </c>
      <c r="J76" s="11">
        <v>1064487593</v>
      </c>
      <c r="K76" s="12" t="s">
        <v>715</v>
      </c>
      <c r="L76" s="12" t="s">
        <v>102</v>
      </c>
      <c r="M76" s="12" t="s">
        <v>103</v>
      </c>
      <c r="N76" s="14" t="s">
        <v>716</v>
      </c>
      <c r="O76" s="14">
        <v>3015767344</v>
      </c>
      <c r="P76" s="14" t="s">
        <v>717</v>
      </c>
      <c r="Q76" s="23">
        <v>45366</v>
      </c>
      <c r="R76" s="23">
        <v>45594</v>
      </c>
      <c r="S76" s="14">
        <f t="shared" ca="1" si="22"/>
        <v>7</v>
      </c>
      <c r="T76" s="14" cm="1">
        <f t="array" aca="1" ref="T76" ca="1">IFERROR(SUMPRODUCT((DAY(Q76+ROW(INDIRECT("1:"&amp;R76-Q76)))&lt;&gt;31)*1),0)</f>
        <v>224</v>
      </c>
      <c r="U76" s="14">
        <f t="shared" ca="1" si="23"/>
        <v>14</v>
      </c>
      <c r="V76" s="14" t="s">
        <v>89</v>
      </c>
      <c r="W76" s="14" t="s">
        <v>130</v>
      </c>
      <c r="X76" s="14" t="s">
        <v>107</v>
      </c>
      <c r="Y76" s="14" t="s">
        <v>718</v>
      </c>
      <c r="Z76" s="23">
        <v>44958</v>
      </c>
      <c r="AA76" s="23">
        <v>45291</v>
      </c>
      <c r="AB76" s="14">
        <f t="shared" ca="1" si="24"/>
        <v>10</v>
      </c>
      <c r="AC76" s="14" cm="1">
        <f t="array" aca="1" ref="AC76" ca="1">IFERROR(SUMPRODUCT((DAY(Z76+ROW(INDIRECT("1:"&amp;AA76-Z76)))&lt;&gt;31)*1),0)</f>
        <v>327</v>
      </c>
      <c r="AD76" s="14">
        <f t="shared" ca="1" si="25"/>
        <v>27</v>
      </c>
      <c r="AE76" s="14" t="s">
        <v>627</v>
      </c>
      <c r="AF76" s="14" t="s">
        <v>719</v>
      </c>
      <c r="AG76" s="23">
        <v>42903</v>
      </c>
      <c r="AH76" s="23">
        <v>44650</v>
      </c>
      <c r="AI76" s="14">
        <f t="shared" ca="1" si="26"/>
        <v>57</v>
      </c>
      <c r="AJ76" s="14" cm="1">
        <f t="array" aca="1" ref="AJ76" ca="1">IFERROR(SUMPRODUCT((DAY(AG76+ROW(INDIRECT("1:"&amp;AH76-AG76)))&lt;&gt;31)*1),0)</f>
        <v>1714</v>
      </c>
      <c r="AK76" s="14">
        <f t="shared" ca="1" si="27"/>
        <v>4</v>
      </c>
      <c r="AL76" s="14" t="s">
        <v>720</v>
      </c>
      <c r="AM76" s="14" t="s">
        <v>721</v>
      </c>
      <c r="AN76" s="14"/>
      <c r="AO76" s="14"/>
      <c r="AP76" s="14">
        <f t="shared" ca="1" si="28"/>
        <v>0</v>
      </c>
      <c r="AQ76" s="14" cm="1">
        <f t="array" aca="1" ref="AQ76" ca="1">IFERROR(SUMPRODUCT((DAY(AN76+ROW(INDIRECT("1:"&amp;AO76-AN76)))&lt;&gt;31)*1),0)</f>
        <v>0</v>
      </c>
      <c r="AR76" s="14">
        <f t="shared" ca="1" si="29"/>
        <v>0</v>
      </c>
      <c r="AS76" s="14"/>
      <c r="AT76" s="14"/>
      <c r="AU76" s="14"/>
      <c r="AV76" s="14"/>
      <c r="AW76" s="14">
        <f t="shared" ca="1" si="30"/>
        <v>0</v>
      </c>
      <c r="AX76" s="14" cm="1">
        <f t="array" aca="1" ref="AX76" ca="1">IFERROR(SUMPRODUCT((DAY(AU76+ROW(INDIRECT("1:"&amp;AV76-AU76)))&lt;&gt;31)*1),0)</f>
        <v>0</v>
      </c>
      <c r="AY76" s="14">
        <f t="shared" ca="1" si="31"/>
        <v>0</v>
      </c>
      <c r="AZ76" s="14"/>
      <c r="BA76" s="14"/>
      <c r="BB76" s="14"/>
      <c r="BC76" s="14"/>
      <c r="BD76" s="14">
        <f t="shared" ca="1" si="32"/>
        <v>0</v>
      </c>
      <c r="BE76" s="14" cm="1">
        <f t="array" aca="1" ref="BE76" ca="1">IFERROR(SUMPRODUCT((DAY(BB76+ROW(INDIRECT("1:"&amp;BC76-BB76)))&lt;&gt;31)*1),0)</f>
        <v>0</v>
      </c>
      <c r="BF76" s="14">
        <f t="shared" ca="1" si="33"/>
        <v>0</v>
      </c>
      <c r="BG76" s="14"/>
      <c r="BH76" s="14"/>
      <c r="BI76" s="14">
        <f t="shared" ca="1" si="40"/>
        <v>74</v>
      </c>
      <c r="BJ76" s="14">
        <f t="shared" ca="1" si="40"/>
        <v>2265</v>
      </c>
      <c r="BK76" s="14">
        <f t="shared" ca="1" si="40"/>
        <v>45</v>
      </c>
      <c r="BL76" s="38" t="s">
        <v>461</v>
      </c>
      <c r="BM76" s="14" t="s">
        <v>722</v>
      </c>
      <c r="BN76" s="14" t="s">
        <v>723</v>
      </c>
      <c r="BO76" s="14"/>
      <c r="BP76" s="23">
        <v>44308</v>
      </c>
      <c r="BQ76" s="14">
        <f t="shared" ca="1" si="34"/>
        <v>54</v>
      </c>
      <c r="BR76" s="14"/>
      <c r="BS76" s="14"/>
      <c r="BT76" s="14"/>
      <c r="BU76" s="14"/>
      <c r="BV76" s="14">
        <f t="shared" ca="1" si="35"/>
        <v>0</v>
      </c>
      <c r="BW76" s="14"/>
      <c r="BX76" s="14"/>
      <c r="BY76" s="14"/>
      <c r="BZ76" s="14">
        <f t="shared" ca="1" si="36"/>
        <v>0</v>
      </c>
      <c r="CA76" s="14"/>
      <c r="CB76" s="14"/>
      <c r="CC76" s="14"/>
      <c r="CD76" s="14">
        <f t="shared" ca="1" si="37"/>
        <v>0</v>
      </c>
      <c r="CE76" s="14"/>
      <c r="CF76" s="14"/>
      <c r="CG76" s="14"/>
      <c r="CH76" s="14">
        <f t="shared" ca="1" si="38"/>
        <v>0</v>
      </c>
      <c r="CI76" s="14"/>
      <c r="CJ76" s="14"/>
      <c r="CK76" s="14"/>
      <c r="CL76" s="14">
        <f t="shared" ca="1" si="39"/>
        <v>0</v>
      </c>
      <c r="CM76" s="14"/>
      <c r="CN76" s="10"/>
      <c r="CO76" s="16">
        <f t="shared" ca="1" si="41"/>
        <v>6.166666666666667</v>
      </c>
      <c r="CP76" s="17" t="str">
        <f t="shared" ca="1" si="42"/>
        <v>6 Años 2 meses</v>
      </c>
    </row>
    <row r="77" spans="1:94" ht="10.8" customHeight="1" x14ac:dyDescent="0.3">
      <c r="A77" s="35">
        <v>103</v>
      </c>
      <c r="B77" s="11" t="s">
        <v>137</v>
      </c>
      <c r="C77" s="11" t="s">
        <v>79</v>
      </c>
      <c r="D77" s="11" t="s">
        <v>80</v>
      </c>
      <c r="E77" s="11" t="s">
        <v>81</v>
      </c>
      <c r="F77" s="11" t="s">
        <v>138</v>
      </c>
      <c r="G77" s="11" t="s">
        <v>125</v>
      </c>
      <c r="H77" s="11" t="s">
        <v>139</v>
      </c>
      <c r="I77" s="11">
        <v>20</v>
      </c>
      <c r="J77" s="10">
        <v>16937163</v>
      </c>
      <c r="K77" s="12" t="s">
        <v>724</v>
      </c>
      <c r="L77" s="12" t="s">
        <v>85</v>
      </c>
      <c r="M77" s="12"/>
      <c r="N77" s="14" t="s">
        <v>725</v>
      </c>
      <c r="O77" s="14">
        <v>3144249061</v>
      </c>
      <c r="P77" s="14" t="s">
        <v>726</v>
      </c>
      <c r="Q77" s="23">
        <v>45475</v>
      </c>
      <c r="R77" s="23">
        <v>45594</v>
      </c>
      <c r="S77" s="14">
        <f t="shared" ca="1" si="22"/>
        <v>3</v>
      </c>
      <c r="T77" s="14" cm="1">
        <f t="array" aca="1" ref="T77" ca="1">IFERROR(SUMPRODUCT((DAY(Q77+ROW(INDIRECT("1:"&amp;R77-Q77)))&lt;&gt;31)*1),0)</f>
        <v>117</v>
      </c>
      <c r="U77" s="14">
        <f t="shared" ca="1" si="23"/>
        <v>27</v>
      </c>
      <c r="V77" s="14" t="s">
        <v>89</v>
      </c>
      <c r="W77" s="14"/>
      <c r="X77" s="14"/>
      <c r="Y77" s="14" t="s">
        <v>727</v>
      </c>
      <c r="Z77" s="23">
        <v>44532</v>
      </c>
      <c r="AA77" s="23">
        <v>44707</v>
      </c>
      <c r="AB77" s="14">
        <f t="shared" ca="1" si="24"/>
        <v>5</v>
      </c>
      <c r="AC77" s="14" cm="1">
        <f t="array" aca="1" ref="AC77" ca="1">IFERROR(SUMPRODUCT((DAY(Z77+ROW(INDIRECT("1:"&amp;AA77-Z77)))&lt;&gt;31)*1),0)</f>
        <v>172</v>
      </c>
      <c r="AD77" s="14">
        <f t="shared" ca="1" si="25"/>
        <v>22</v>
      </c>
      <c r="AE77" s="14" t="s">
        <v>89</v>
      </c>
      <c r="AF77" s="14" t="s">
        <v>728</v>
      </c>
      <c r="AG77" s="23">
        <v>44708</v>
      </c>
      <c r="AH77" s="39">
        <v>44923</v>
      </c>
      <c r="AI77" s="14">
        <f t="shared" ca="1" si="26"/>
        <v>7</v>
      </c>
      <c r="AJ77" s="14" cm="1">
        <f t="array" aca="1" ref="AJ77" ca="1">IFERROR(SUMPRODUCT((DAY(AG77+ROW(INDIRECT("1:"&amp;AH77-AG77)))&lt;&gt;31)*1),0)</f>
        <v>211</v>
      </c>
      <c r="AK77" s="14">
        <f t="shared" ca="1" si="27"/>
        <v>1</v>
      </c>
      <c r="AL77" s="14" t="s">
        <v>89</v>
      </c>
      <c r="AM77" s="14" t="s">
        <v>729</v>
      </c>
      <c r="AN77" s="23">
        <v>43480</v>
      </c>
      <c r="AO77" s="24">
        <v>44530</v>
      </c>
      <c r="AP77" s="14">
        <f t="shared" ca="1" si="28"/>
        <v>34</v>
      </c>
      <c r="AQ77" s="14" cm="1">
        <f t="array" aca="1" ref="AQ77" ca="1">IFERROR(SUMPRODUCT((DAY(AN77+ROW(INDIRECT("1:"&amp;AO77-AN77)))&lt;&gt;31)*1),0)</f>
        <v>1030</v>
      </c>
      <c r="AR77" s="14">
        <f t="shared" ca="1" si="29"/>
        <v>10</v>
      </c>
      <c r="AS77" s="14" t="s">
        <v>89</v>
      </c>
      <c r="AT77" s="14" t="s">
        <v>730</v>
      </c>
      <c r="AU77" s="23">
        <v>43607</v>
      </c>
      <c r="AV77" s="24">
        <v>43830</v>
      </c>
      <c r="AW77" s="14">
        <f t="shared" ca="1" si="30"/>
        <v>7</v>
      </c>
      <c r="AX77" s="14" cm="1">
        <f t="array" aca="1" ref="AX77" ca="1">IFERROR(SUMPRODUCT((DAY(AU77+ROW(INDIRECT("1:"&amp;AV77-AU77)))&lt;&gt;31)*1),0)</f>
        <v>218</v>
      </c>
      <c r="AY77" s="14">
        <f t="shared" ca="1" si="31"/>
        <v>8</v>
      </c>
      <c r="AZ77" s="14" t="s">
        <v>89</v>
      </c>
      <c r="BA77" s="14" t="s">
        <v>731</v>
      </c>
      <c r="BB77" s="23">
        <v>43489</v>
      </c>
      <c r="BC77" s="23">
        <v>43600</v>
      </c>
      <c r="BD77" s="14">
        <f t="shared" ca="1" si="32"/>
        <v>3</v>
      </c>
      <c r="BE77" s="14" cm="1">
        <f t="array" aca="1" ref="BE77" ca="1">IFERROR(SUMPRODUCT((DAY(BB77+ROW(INDIRECT("1:"&amp;BC77-BB77)))&lt;&gt;31)*1),0)</f>
        <v>109</v>
      </c>
      <c r="BF77" s="14">
        <f t="shared" ca="1" si="33"/>
        <v>19</v>
      </c>
      <c r="BG77" s="14" t="s">
        <v>89</v>
      </c>
      <c r="BH77" s="14" t="s">
        <v>731</v>
      </c>
      <c r="BI77" s="14">
        <f t="shared" ca="1" si="40"/>
        <v>59</v>
      </c>
      <c r="BJ77" s="14">
        <f t="shared" ca="1" si="40"/>
        <v>1857</v>
      </c>
      <c r="BK77" s="14">
        <f t="shared" ca="1" si="40"/>
        <v>87</v>
      </c>
      <c r="BL77" s="23">
        <v>42606</v>
      </c>
      <c r="BM77" s="14" t="s">
        <v>179</v>
      </c>
      <c r="BN77" s="14"/>
      <c r="BO77" s="14"/>
      <c r="BP77" s="23">
        <v>42531</v>
      </c>
      <c r="BQ77" s="14">
        <f t="shared" ca="1" si="34"/>
        <v>112</v>
      </c>
      <c r="BR77" s="14"/>
      <c r="BS77" s="14"/>
      <c r="BT77" s="14"/>
      <c r="BU77" s="14"/>
      <c r="BV77" s="14">
        <f t="shared" ca="1" si="35"/>
        <v>0</v>
      </c>
      <c r="BW77" s="14"/>
      <c r="BX77" s="14"/>
      <c r="BY77" s="14"/>
      <c r="BZ77" s="14">
        <f t="shared" ca="1" si="36"/>
        <v>0</v>
      </c>
      <c r="CA77" s="14"/>
      <c r="CB77" s="14"/>
      <c r="CC77" s="14"/>
      <c r="CD77" s="14">
        <f t="shared" ca="1" si="37"/>
        <v>0</v>
      </c>
      <c r="CE77" s="14"/>
      <c r="CF77" s="14"/>
      <c r="CG77" s="14"/>
      <c r="CH77" s="14">
        <f t="shared" ca="1" si="38"/>
        <v>0</v>
      </c>
      <c r="CI77" s="14"/>
      <c r="CJ77" s="14"/>
      <c r="CK77" s="14"/>
      <c r="CL77" s="14">
        <f t="shared" ca="1" si="39"/>
        <v>0</v>
      </c>
      <c r="CM77" s="14"/>
      <c r="CN77" s="11" t="s">
        <v>732</v>
      </c>
      <c r="CO77" s="16">
        <f t="shared" ca="1" si="41"/>
        <v>4.916666666666667</v>
      </c>
      <c r="CP77" s="17" t="str">
        <f t="shared" ca="1" si="42"/>
        <v>4 Años 11 meses</v>
      </c>
    </row>
    <row r="78" spans="1:94" ht="10.8" customHeight="1" x14ac:dyDescent="0.3">
      <c r="A78" s="35">
        <v>104</v>
      </c>
      <c r="B78" s="11" t="s">
        <v>137</v>
      </c>
      <c r="C78" s="11" t="s">
        <v>79</v>
      </c>
      <c r="D78" s="11" t="s">
        <v>80</v>
      </c>
      <c r="E78" s="11" t="s">
        <v>81</v>
      </c>
      <c r="F78" s="11" t="s">
        <v>138</v>
      </c>
      <c r="G78" s="11" t="s">
        <v>125</v>
      </c>
      <c r="H78" s="11" t="s">
        <v>139</v>
      </c>
      <c r="I78" s="11">
        <v>20</v>
      </c>
      <c r="J78" s="10">
        <v>22798740</v>
      </c>
      <c r="K78" s="12" t="s">
        <v>733</v>
      </c>
      <c r="L78" s="12" t="s">
        <v>102</v>
      </c>
      <c r="M78" s="12"/>
      <c r="N78" s="14" t="s">
        <v>734</v>
      </c>
      <c r="O78" s="14">
        <v>3003053770</v>
      </c>
      <c r="P78" s="14" t="s">
        <v>735</v>
      </c>
      <c r="Q78" s="23">
        <v>45505</v>
      </c>
      <c r="R78" s="23">
        <v>45594</v>
      </c>
      <c r="S78" s="14">
        <f t="shared" ca="1" si="22"/>
        <v>2</v>
      </c>
      <c r="T78" s="14" cm="1">
        <f t="array" aca="1" ref="T78" ca="1">IFERROR(SUMPRODUCT((DAY(Q78+ROW(INDIRECT("1:"&amp;R78-Q78)))&lt;&gt;31)*1),0)</f>
        <v>88</v>
      </c>
      <c r="U78" s="14">
        <f t="shared" ca="1" si="23"/>
        <v>28</v>
      </c>
      <c r="V78" s="14" t="s">
        <v>188</v>
      </c>
      <c r="W78" s="14"/>
      <c r="X78" s="14"/>
      <c r="Y78" s="14" t="s">
        <v>727</v>
      </c>
      <c r="Z78" s="23">
        <v>44217</v>
      </c>
      <c r="AA78" s="23">
        <v>44895</v>
      </c>
      <c r="AB78" s="14">
        <f t="shared" ca="1" si="24"/>
        <v>22</v>
      </c>
      <c r="AC78" s="14" cm="1">
        <f t="array" aca="1" ref="AC78" ca="1">IFERROR(SUMPRODUCT((DAY(Z78+ROW(INDIRECT("1:"&amp;AA78-Z78)))&lt;&gt;31)*1),0)</f>
        <v>665</v>
      </c>
      <c r="AD78" s="14">
        <f t="shared" ca="1" si="25"/>
        <v>5</v>
      </c>
      <c r="AE78" s="14" t="s">
        <v>106</v>
      </c>
      <c r="AF78" s="14" t="s">
        <v>736</v>
      </c>
      <c r="AG78" s="23">
        <v>43347</v>
      </c>
      <c r="AH78" s="24">
        <v>43434</v>
      </c>
      <c r="AI78" s="14">
        <f t="shared" ca="1" si="26"/>
        <v>2</v>
      </c>
      <c r="AJ78" s="14" cm="1">
        <f t="array" aca="1" ref="AJ78" ca="1">IFERROR(SUMPRODUCT((DAY(AG78+ROW(INDIRECT("1:"&amp;AH78-AG78)))&lt;&gt;31)*1),0)</f>
        <v>86</v>
      </c>
      <c r="AK78" s="14">
        <f t="shared" ca="1" si="27"/>
        <v>26</v>
      </c>
      <c r="AL78" s="14" t="s">
        <v>89</v>
      </c>
      <c r="AM78" s="14" t="s">
        <v>737</v>
      </c>
      <c r="AN78" s="14" t="s">
        <v>738</v>
      </c>
      <c r="AO78" s="23">
        <v>41364</v>
      </c>
      <c r="AP78" s="14">
        <f t="shared" ca="1" si="28"/>
        <v>0</v>
      </c>
      <c r="AQ78" s="14" cm="1">
        <f t="array" aca="1" ref="AQ78" ca="1">IFERROR(SUMPRODUCT((DAY(AN78+ROW(INDIRECT("1:"&amp;AO78-AN78)))&lt;&gt;31)*1),0)</f>
        <v>0</v>
      </c>
      <c r="AR78" s="14">
        <f t="shared" ca="1" si="29"/>
        <v>0</v>
      </c>
      <c r="AS78" s="14" t="s">
        <v>89</v>
      </c>
      <c r="AT78" s="14" t="s">
        <v>739</v>
      </c>
      <c r="AU78" s="23">
        <v>41390</v>
      </c>
      <c r="AV78" s="23">
        <v>41455</v>
      </c>
      <c r="AW78" s="14">
        <f t="shared" ca="1" si="30"/>
        <v>2</v>
      </c>
      <c r="AX78" s="14" cm="1">
        <f t="array" aca="1" ref="AX78" ca="1">IFERROR(SUMPRODUCT((DAY(AU78+ROW(INDIRECT("1:"&amp;AV78-AU78)))&lt;&gt;31)*1),0)</f>
        <v>64</v>
      </c>
      <c r="AY78" s="14">
        <f t="shared" ca="1" si="31"/>
        <v>4</v>
      </c>
      <c r="AZ78" s="14" t="s">
        <v>89</v>
      </c>
      <c r="BA78" s="14" t="s">
        <v>740</v>
      </c>
      <c r="BB78" s="23">
        <v>41459</v>
      </c>
      <c r="BC78" s="24">
        <v>41608</v>
      </c>
      <c r="BD78" s="14">
        <f t="shared" ca="1" si="32"/>
        <v>4</v>
      </c>
      <c r="BE78" s="14" cm="1">
        <f t="array" aca="1" ref="BE78" ca="1">IFERROR(SUMPRODUCT((DAY(BB78+ROW(INDIRECT("1:"&amp;BC78-BB78)))&lt;&gt;31)*1),0)</f>
        <v>146</v>
      </c>
      <c r="BF78" s="14">
        <f t="shared" ca="1" si="33"/>
        <v>26</v>
      </c>
      <c r="BG78" s="14" t="s">
        <v>89</v>
      </c>
      <c r="BH78" s="14" t="s">
        <v>740</v>
      </c>
      <c r="BI78" s="14">
        <f t="shared" ca="1" si="40"/>
        <v>32</v>
      </c>
      <c r="BJ78" s="14">
        <f t="shared" ca="1" si="40"/>
        <v>1049</v>
      </c>
      <c r="BK78" s="14">
        <f t="shared" ca="1" si="40"/>
        <v>89</v>
      </c>
      <c r="BL78" s="23">
        <v>40113</v>
      </c>
      <c r="BM78" s="14" t="s">
        <v>106</v>
      </c>
      <c r="BN78" s="14"/>
      <c r="BO78" s="14"/>
      <c r="BP78" s="23">
        <v>39052</v>
      </c>
      <c r="BQ78" s="14">
        <f t="shared" ca="1" si="34"/>
        <v>226</v>
      </c>
      <c r="BR78" s="14"/>
      <c r="BS78" s="14"/>
      <c r="BT78" s="14"/>
      <c r="BU78" s="14"/>
      <c r="BV78" s="14">
        <f t="shared" ca="1" si="35"/>
        <v>0</v>
      </c>
      <c r="BW78" s="14"/>
      <c r="BX78" s="14"/>
      <c r="BY78" s="14"/>
      <c r="BZ78" s="14">
        <f t="shared" ca="1" si="36"/>
        <v>0</v>
      </c>
      <c r="CA78" s="14"/>
      <c r="CB78" s="14"/>
      <c r="CC78" s="14"/>
      <c r="CD78" s="14">
        <f t="shared" ca="1" si="37"/>
        <v>0</v>
      </c>
      <c r="CE78" s="14"/>
      <c r="CF78" s="14"/>
      <c r="CG78" s="14"/>
      <c r="CH78" s="14">
        <f t="shared" ca="1" si="38"/>
        <v>0</v>
      </c>
      <c r="CI78" s="14"/>
      <c r="CJ78" s="14"/>
      <c r="CK78" s="14"/>
      <c r="CL78" s="14">
        <f t="shared" ca="1" si="39"/>
        <v>0</v>
      </c>
      <c r="CM78" s="14"/>
      <c r="CN78" s="11" t="s">
        <v>741</v>
      </c>
      <c r="CO78" s="16">
        <f t="shared" ca="1" si="41"/>
        <v>2.6666666666666665</v>
      </c>
      <c r="CP78" s="17" t="str">
        <f t="shared" ca="1" si="42"/>
        <v>2 Años 8 meses</v>
      </c>
    </row>
    <row r="79" spans="1:94" ht="10.8" customHeight="1" x14ac:dyDescent="0.3">
      <c r="A79" s="35">
        <v>105</v>
      </c>
      <c r="B79" s="11" t="s">
        <v>137</v>
      </c>
      <c r="C79" s="11" t="s">
        <v>79</v>
      </c>
      <c r="D79" s="11" t="s">
        <v>80</v>
      </c>
      <c r="E79" s="11" t="s">
        <v>81</v>
      </c>
      <c r="F79" s="11" t="s">
        <v>138</v>
      </c>
      <c r="G79" s="11" t="s">
        <v>125</v>
      </c>
      <c r="H79" s="11" t="s">
        <v>139</v>
      </c>
      <c r="I79" s="11">
        <v>20</v>
      </c>
      <c r="J79" s="10">
        <v>29127756</v>
      </c>
      <c r="K79" s="12" t="s">
        <v>742</v>
      </c>
      <c r="L79" s="12" t="s">
        <v>102</v>
      </c>
      <c r="M79" s="12" t="s">
        <v>103</v>
      </c>
      <c r="N79" s="14" t="s">
        <v>743</v>
      </c>
      <c r="O79" s="14">
        <v>3137976673</v>
      </c>
      <c r="P79" s="14" t="s">
        <v>744</v>
      </c>
      <c r="Q79" s="23">
        <v>45516</v>
      </c>
      <c r="R79" s="23">
        <v>45594</v>
      </c>
      <c r="S79" s="14">
        <f t="shared" ca="1" si="22"/>
        <v>2</v>
      </c>
      <c r="T79" s="14" cm="1">
        <f t="array" aca="1" ref="T79" ca="1">IFERROR(SUMPRODUCT((DAY(Q79+ROW(INDIRECT("1:"&amp;R79-Q79)))&lt;&gt;31)*1),0)</f>
        <v>77</v>
      </c>
      <c r="U79" s="14">
        <f t="shared" ca="1" si="23"/>
        <v>17</v>
      </c>
      <c r="V79" s="14" t="s">
        <v>188</v>
      </c>
      <c r="W79" s="14" t="s">
        <v>80</v>
      </c>
      <c r="X79" s="14" t="s">
        <v>107</v>
      </c>
      <c r="Y79" s="14" t="s">
        <v>727</v>
      </c>
      <c r="Z79" s="23">
        <v>43678</v>
      </c>
      <c r="AA79" s="23">
        <v>43829</v>
      </c>
      <c r="AB79" s="14">
        <f t="shared" ca="1" si="24"/>
        <v>4</v>
      </c>
      <c r="AC79" s="14" cm="1">
        <f t="array" aca="1" ref="AC79" ca="1">IFERROR(SUMPRODUCT((DAY(Z79+ROW(INDIRECT("1:"&amp;AA79-Z79)))&lt;&gt;31)*1),0)</f>
        <v>149</v>
      </c>
      <c r="AD79" s="14">
        <f t="shared" ca="1" si="25"/>
        <v>29</v>
      </c>
      <c r="AE79" s="14" t="s">
        <v>106</v>
      </c>
      <c r="AF79" s="14" t="s">
        <v>745</v>
      </c>
      <c r="AG79" s="23">
        <v>43891</v>
      </c>
      <c r="AH79" s="24">
        <v>44195</v>
      </c>
      <c r="AI79" s="14">
        <f t="shared" ca="1" si="26"/>
        <v>9</v>
      </c>
      <c r="AJ79" s="14" cm="1">
        <f t="array" aca="1" ref="AJ79" ca="1">IFERROR(SUMPRODUCT((DAY(AG79+ROW(INDIRECT("1:"&amp;AH79-AG79)))&lt;&gt;31)*1),0)</f>
        <v>299</v>
      </c>
      <c r="AK79" s="14">
        <f t="shared" ca="1" si="27"/>
        <v>29</v>
      </c>
      <c r="AL79" s="14" t="s">
        <v>106</v>
      </c>
      <c r="AM79" s="14" t="s">
        <v>745</v>
      </c>
      <c r="AN79" s="23">
        <v>44317</v>
      </c>
      <c r="AO79" s="23">
        <v>44560</v>
      </c>
      <c r="AP79" s="14">
        <f t="shared" ca="1" si="28"/>
        <v>7</v>
      </c>
      <c r="AQ79" s="14" cm="1">
        <f t="array" aca="1" ref="AQ79" ca="1">IFERROR(SUMPRODUCT((DAY(AN79+ROW(INDIRECT("1:"&amp;AO79-AN79)))&lt;&gt;31)*1),0)</f>
        <v>239</v>
      </c>
      <c r="AR79" s="14">
        <f t="shared" ca="1" si="29"/>
        <v>29</v>
      </c>
      <c r="AS79" s="14" t="s">
        <v>106</v>
      </c>
      <c r="AT79" s="14" t="s">
        <v>745</v>
      </c>
      <c r="AU79" s="23">
        <v>44621</v>
      </c>
      <c r="AV79" s="24">
        <v>44925</v>
      </c>
      <c r="AW79" s="14">
        <f t="shared" ca="1" si="30"/>
        <v>9</v>
      </c>
      <c r="AX79" s="14" cm="1">
        <f t="array" aca="1" ref="AX79" ca="1">IFERROR(SUMPRODUCT((DAY(AU79+ROW(INDIRECT("1:"&amp;AV79-AU79)))&lt;&gt;31)*1),0)</f>
        <v>299</v>
      </c>
      <c r="AY79" s="14">
        <f t="shared" ca="1" si="31"/>
        <v>29</v>
      </c>
      <c r="AZ79" s="14" t="s">
        <v>106</v>
      </c>
      <c r="BA79" s="14" t="s">
        <v>745</v>
      </c>
      <c r="BB79" s="23">
        <v>44958</v>
      </c>
      <c r="BC79" s="24">
        <v>45290</v>
      </c>
      <c r="BD79" s="14">
        <f t="shared" ca="1" si="32"/>
        <v>10</v>
      </c>
      <c r="BE79" s="14" cm="1">
        <f t="array" aca="1" ref="BE79" ca="1">IFERROR(SUMPRODUCT((DAY(BB79+ROW(INDIRECT("1:"&amp;BC79-BB79)))&lt;&gt;31)*1),0)</f>
        <v>327</v>
      </c>
      <c r="BF79" s="14">
        <f t="shared" ca="1" si="33"/>
        <v>27</v>
      </c>
      <c r="BG79" s="14" t="s">
        <v>106</v>
      </c>
      <c r="BH79" s="14" t="s">
        <v>745</v>
      </c>
      <c r="BI79" s="14">
        <f t="shared" ca="1" si="40"/>
        <v>41</v>
      </c>
      <c r="BJ79" s="14">
        <f t="shared" ca="1" si="40"/>
        <v>1390</v>
      </c>
      <c r="BK79" s="14">
        <f t="shared" ca="1" si="40"/>
        <v>160</v>
      </c>
      <c r="BL79" s="23"/>
      <c r="BM79" s="14" t="s">
        <v>106</v>
      </c>
      <c r="BN79" s="14" t="s">
        <v>355</v>
      </c>
      <c r="BO79" s="14" t="s">
        <v>746</v>
      </c>
      <c r="BP79" s="23">
        <v>38828</v>
      </c>
      <c r="BQ79" s="14">
        <f t="shared" ca="1" si="34"/>
        <v>234</v>
      </c>
      <c r="BR79" s="14"/>
      <c r="BS79" s="14"/>
      <c r="BT79" s="14"/>
      <c r="BU79" s="14"/>
      <c r="BV79" s="14">
        <f t="shared" ca="1" si="35"/>
        <v>0</v>
      </c>
      <c r="BW79" s="14" t="s">
        <v>747</v>
      </c>
      <c r="BX79" s="14"/>
      <c r="BY79" s="23">
        <v>45122</v>
      </c>
      <c r="BZ79" s="14">
        <f t="shared" ca="1" si="36"/>
        <v>27</v>
      </c>
      <c r="CA79" s="14"/>
      <c r="CB79" s="14"/>
      <c r="CC79" s="14"/>
      <c r="CD79" s="14">
        <f t="shared" ca="1" si="37"/>
        <v>0</v>
      </c>
      <c r="CE79" s="14"/>
      <c r="CF79" s="14"/>
      <c r="CG79" s="14"/>
      <c r="CH79" s="14">
        <f t="shared" ca="1" si="38"/>
        <v>0</v>
      </c>
      <c r="CI79" s="14"/>
      <c r="CJ79" s="14"/>
      <c r="CK79" s="14"/>
      <c r="CL79" s="14">
        <f t="shared" ca="1" si="39"/>
        <v>0</v>
      </c>
      <c r="CM79" s="14"/>
      <c r="CN79" s="11" t="s">
        <v>748</v>
      </c>
      <c r="CO79" s="16">
        <f t="shared" ca="1" si="41"/>
        <v>3.4166666666666665</v>
      </c>
      <c r="CP79" s="17" t="str">
        <f t="shared" ca="1" si="42"/>
        <v>3 Años 5 meses</v>
      </c>
    </row>
    <row r="80" spans="1:94" ht="10.8" customHeight="1" x14ac:dyDescent="0.3">
      <c r="A80" s="35">
        <v>106</v>
      </c>
      <c r="B80" s="11" t="s">
        <v>121</v>
      </c>
      <c r="C80" s="11" t="s">
        <v>122</v>
      </c>
      <c r="D80" s="11" t="s">
        <v>123</v>
      </c>
      <c r="E80" s="11" t="s">
        <v>81</v>
      </c>
      <c r="F80" s="11" t="s">
        <v>124</v>
      </c>
      <c r="G80" s="11" t="s">
        <v>125</v>
      </c>
      <c r="H80" s="11" t="s">
        <v>126</v>
      </c>
      <c r="I80" s="11">
        <v>5</v>
      </c>
      <c r="J80" s="11">
        <v>1116131625</v>
      </c>
      <c r="K80" s="12" t="s">
        <v>749</v>
      </c>
      <c r="L80" s="12" t="s">
        <v>102</v>
      </c>
      <c r="M80" s="12" t="s">
        <v>103</v>
      </c>
      <c r="N80" s="14" t="s">
        <v>750</v>
      </c>
      <c r="O80" s="14">
        <v>3183497751</v>
      </c>
      <c r="P80" s="14" t="s">
        <v>751</v>
      </c>
      <c r="Q80" s="23">
        <v>45505</v>
      </c>
      <c r="R80" s="23">
        <v>45594</v>
      </c>
      <c r="S80" s="14">
        <f t="shared" ca="1" si="22"/>
        <v>2</v>
      </c>
      <c r="T80" s="14" cm="1">
        <f t="array" aca="1" ref="T80" ca="1">IFERROR(SUMPRODUCT((DAY(Q80+ROW(INDIRECT("1:"&amp;R80-Q80)))&lt;&gt;31)*1),0)</f>
        <v>88</v>
      </c>
      <c r="U80" s="14">
        <f t="shared" ca="1" si="23"/>
        <v>28</v>
      </c>
      <c r="V80" s="14" t="s">
        <v>752</v>
      </c>
      <c r="W80" s="14" t="s">
        <v>130</v>
      </c>
      <c r="X80" s="14" t="s">
        <v>107</v>
      </c>
      <c r="Y80" s="14" t="s">
        <v>633</v>
      </c>
      <c r="Z80" s="23">
        <v>45175</v>
      </c>
      <c r="AA80" s="23">
        <v>45289</v>
      </c>
      <c r="AB80" s="14">
        <f t="shared" ca="1" si="24"/>
        <v>3</v>
      </c>
      <c r="AC80" s="14" cm="1">
        <f t="array" aca="1" ref="AC80" ca="1">IFERROR(SUMPRODUCT((DAY(Z80+ROW(INDIRECT("1:"&amp;AA80-Z80)))&lt;&gt;31)*1),0)</f>
        <v>113</v>
      </c>
      <c r="AD80" s="14">
        <f t="shared" ca="1" si="25"/>
        <v>23</v>
      </c>
      <c r="AE80" s="14" t="s">
        <v>753</v>
      </c>
      <c r="AF80" s="14" t="s">
        <v>754</v>
      </c>
      <c r="AG80" s="23">
        <v>44044</v>
      </c>
      <c r="AH80" s="23">
        <v>44377</v>
      </c>
      <c r="AI80" s="14">
        <f t="shared" ca="1" si="26"/>
        <v>10</v>
      </c>
      <c r="AJ80" s="14" cm="1">
        <f t="array" aca="1" ref="AJ80" ca="1">IFERROR(SUMPRODUCT((DAY(AG80+ROW(INDIRECT("1:"&amp;AH80-AG80)))&lt;&gt;31)*1),0)</f>
        <v>327</v>
      </c>
      <c r="AK80" s="14">
        <f t="shared" ca="1" si="27"/>
        <v>27</v>
      </c>
      <c r="AL80" s="14" t="s">
        <v>755</v>
      </c>
      <c r="AM80" s="14" t="s">
        <v>756</v>
      </c>
      <c r="AN80" s="23">
        <v>43313</v>
      </c>
      <c r="AO80" s="23">
        <v>43657</v>
      </c>
      <c r="AP80" s="14">
        <f t="shared" ca="1" si="28"/>
        <v>11</v>
      </c>
      <c r="AQ80" s="14" cm="1">
        <f t="array" aca="1" ref="AQ80" ca="1">IFERROR(SUMPRODUCT((DAY(AN80+ROW(INDIRECT("1:"&amp;AO80-AN80)))&lt;&gt;31)*1),0)</f>
        <v>338</v>
      </c>
      <c r="AR80" s="14">
        <f t="shared" ca="1" si="29"/>
        <v>8</v>
      </c>
      <c r="AS80" s="14" t="s">
        <v>89</v>
      </c>
      <c r="AT80" s="14" t="s">
        <v>757</v>
      </c>
      <c r="AU80" s="23">
        <v>43481</v>
      </c>
      <c r="AV80" s="23">
        <v>43616</v>
      </c>
      <c r="AW80" s="14">
        <f t="shared" ca="1" si="30"/>
        <v>4</v>
      </c>
      <c r="AX80" s="14" cm="1">
        <f t="array" aca="1" ref="AX80" ca="1">IFERROR(SUMPRODUCT((DAY(AU80+ROW(INDIRECT("1:"&amp;AV80-AU80)))&lt;&gt;31)*1),0)</f>
        <v>132</v>
      </c>
      <c r="AY80" s="14">
        <f t="shared" ca="1" si="31"/>
        <v>12</v>
      </c>
      <c r="AZ80" s="14" t="s">
        <v>89</v>
      </c>
      <c r="BA80" s="14" t="s">
        <v>758</v>
      </c>
      <c r="BB80" s="14"/>
      <c r="BC80" s="14"/>
      <c r="BD80" s="14">
        <f t="shared" ca="1" si="32"/>
        <v>0</v>
      </c>
      <c r="BE80" s="14" cm="1">
        <f t="array" aca="1" ref="BE80" ca="1">IFERROR(SUMPRODUCT((DAY(BB80+ROW(INDIRECT("1:"&amp;BC80-BB80)))&lt;&gt;31)*1),0)</f>
        <v>0</v>
      </c>
      <c r="BF80" s="14">
        <f t="shared" ca="1" si="33"/>
        <v>0</v>
      </c>
      <c r="BG80" s="14"/>
      <c r="BH80" s="14"/>
      <c r="BI80" s="14">
        <f t="shared" ca="1" si="40"/>
        <v>30</v>
      </c>
      <c r="BJ80" s="14">
        <f t="shared" ca="1" si="40"/>
        <v>998</v>
      </c>
      <c r="BK80" s="14">
        <f t="shared" ca="1" si="40"/>
        <v>98</v>
      </c>
      <c r="BL80" s="23">
        <v>43039</v>
      </c>
      <c r="BM80" s="14" t="s">
        <v>759</v>
      </c>
      <c r="BN80" s="14" t="s">
        <v>629</v>
      </c>
      <c r="BO80" s="14">
        <v>344081133</v>
      </c>
      <c r="BP80" s="23">
        <v>43007</v>
      </c>
      <c r="BQ80" s="14">
        <f t="shared" ca="1" si="34"/>
        <v>96</v>
      </c>
      <c r="BV80" s="14">
        <f t="shared" ca="1" si="35"/>
        <v>0</v>
      </c>
      <c r="BW80" s="14" t="s">
        <v>760</v>
      </c>
      <c r="BX80" s="14" t="s">
        <v>135</v>
      </c>
      <c r="BY80" s="23">
        <v>43559</v>
      </c>
      <c r="BZ80" s="14">
        <f t="shared" ca="1" si="36"/>
        <v>78</v>
      </c>
      <c r="CA80" s="18" t="s">
        <v>761</v>
      </c>
      <c r="CB80" s="14" t="s">
        <v>629</v>
      </c>
      <c r="CC80" s="33">
        <v>44330</v>
      </c>
      <c r="CD80" s="14">
        <f t="shared" ca="1" si="37"/>
        <v>53</v>
      </c>
      <c r="CE80" s="18" t="s">
        <v>762</v>
      </c>
      <c r="CF80" s="14" t="s">
        <v>135</v>
      </c>
      <c r="CG80" s="24">
        <v>45247</v>
      </c>
      <c r="CH80" s="14">
        <f t="shared" ca="1" si="38"/>
        <v>23</v>
      </c>
      <c r="CI80" s="14"/>
      <c r="CJ80" s="14"/>
      <c r="CK80" s="14"/>
      <c r="CL80" s="14">
        <f t="shared" ca="1" si="39"/>
        <v>0</v>
      </c>
      <c r="CM80" s="14"/>
      <c r="CN80" s="11" t="s">
        <v>763</v>
      </c>
      <c r="CO80" s="16">
        <f t="shared" ca="1" si="41"/>
        <v>2.5</v>
      </c>
      <c r="CP80" s="17" t="str">
        <f t="shared" ca="1" si="42"/>
        <v>2 Años 6 meses</v>
      </c>
    </row>
    <row r="81" spans="1:94" ht="10.8" customHeight="1" x14ac:dyDescent="0.3">
      <c r="A81" s="35">
        <v>110</v>
      </c>
      <c r="B81" s="11" t="s">
        <v>147</v>
      </c>
      <c r="C81" s="11" t="s">
        <v>148</v>
      </c>
      <c r="D81" s="11" t="s">
        <v>80</v>
      </c>
      <c r="E81" s="11" t="s">
        <v>149</v>
      </c>
      <c r="F81" s="11" t="s">
        <v>150</v>
      </c>
      <c r="G81" s="11" t="s">
        <v>151</v>
      </c>
      <c r="H81" s="11" t="s">
        <v>152</v>
      </c>
      <c r="I81" s="11">
        <v>20</v>
      </c>
      <c r="J81" s="10">
        <v>4837697</v>
      </c>
      <c r="K81" s="12" t="s">
        <v>764</v>
      </c>
      <c r="L81" s="12" t="s">
        <v>85</v>
      </c>
      <c r="M81" s="12" t="s">
        <v>103</v>
      </c>
      <c r="N81" s="14" t="s">
        <v>765</v>
      </c>
      <c r="O81" s="14">
        <v>3173873564</v>
      </c>
      <c r="P81" s="14" t="s">
        <v>766</v>
      </c>
      <c r="Q81" s="23">
        <v>45366</v>
      </c>
      <c r="R81" s="23">
        <v>45594</v>
      </c>
      <c r="S81" s="14">
        <f t="shared" ca="1" si="22"/>
        <v>7</v>
      </c>
      <c r="T81" s="14" cm="1">
        <f t="array" aca="1" ref="T81" ca="1">IFERROR(SUMPRODUCT((DAY(Q81+ROW(INDIRECT("1:"&amp;R81-Q81)))&lt;&gt;31)*1),0)</f>
        <v>224</v>
      </c>
      <c r="U81" s="14">
        <f t="shared" ca="1" si="23"/>
        <v>14</v>
      </c>
      <c r="V81" s="14" t="s">
        <v>767</v>
      </c>
      <c r="W81" s="14" t="s">
        <v>157</v>
      </c>
      <c r="X81" s="14" t="s">
        <v>107</v>
      </c>
      <c r="Y81" s="14" t="s">
        <v>768</v>
      </c>
      <c r="Z81" s="23">
        <v>44925</v>
      </c>
      <c r="AA81" s="23">
        <v>45291</v>
      </c>
      <c r="AB81" s="14">
        <f t="shared" ca="1" si="24"/>
        <v>11</v>
      </c>
      <c r="AC81" s="14" cm="1">
        <f t="array" aca="1" ref="AC81" ca="1">IFERROR(SUMPRODUCT((DAY(Z81+ROW(INDIRECT("1:"&amp;AA81-Z81)))&lt;&gt;31)*1),0)</f>
        <v>358</v>
      </c>
      <c r="AD81" s="14">
        <f t="shared" ca="1" si="25"/>
        <v>28</v>
      </c>
      <c r="AE81" s="14" t="s">
        <v>769</v>
      </c>
      <c r="AF81" s="14" t="s">
        <v>770</v>
      </c>
      <c r="AG81" s="14"/>
      <c r="AH81" s="14"/>
      <c r="AI81" s="14">
        <f t="shared" ca="1" si="26"/>
        <v>0</v>
      </c>
      <c r="AJ81" s="14" cm="1">
        <f t="array" aca="1" ref="AJ81" ca="1">IFERROR(SUMPRODUCT((DAY(AG81+ROW(INDIRECT("1:"&amp;AH81-AG81)))&lt;&gt;31)*1),0)</f>
        <v>0</v>
      </c>
      <c r="AK81" s="14">
        <f t="shared" ca="1" si="27"/>
        <v>0</v>
      </c>
      <c r="AL81" s="14"/>
      <c r="AM81" s="14"/>
      <c r="AN81" s="14"/>
      <c r="AO81" s="14"/>
      <c r="AP81" s="14">
        <f t="shared" ca="1" si="28"/>
        <v>0</v>
      </c>
      <c r="AQ81" s="14" cm="1">
        <f t="array" aca="1" ref="AQ81" ca="1">IFERROR(SUMPRODUCT((DAY(AN81+ROW(INDIRECT("1:"&amp;AO81-AN81)))&lt;&gt;31)*1),0)</f>
        <v>0</v>
      </c>
      <c r="AR81" s="14">
        <f t="shared" ca="1" si="29"/>
        <v>0</v>
      </c>
      <c r="AS81" s="14"/>
      <c r="AT81" s="14"/>
      <c r="AU81" s="14"/>
      <c r="AV81" s="14"/>
      <c r="AW81" s="14">
        <f t="shared" ca="1" si="30"/>
        <v>0</v>
      </c>
      <c r="AX81" s="14" cm="1">
        <f t="array" aca="1" ref="AX81" ca="1">IFERROR(SUMPRODUCT((DAY(AU81+ROW(INDIRECT("1:"&amp;AV81-AU81)))&lt;&gt;31)*1),0)</f>
        <v>0</v>
      </c>
      <c r="AY81" s="14">
        <f t="shared" ca="1" si="31"/>
        <v>0</v>
      </c>
      <c r="AZ81" s="14"/>
      <c r="BA81" s="14"/>
      <c r="BB81" s="14"/>
      <c r="BC81" s="14"/>
      <c r="BD81" s="14">
        <f t="shared" ca="1" si="32"/>
        <v>0</v>
      </c>
      <c r="BE81" s="14" cm="1">
        <f t="array" aca="1" ref="BE81" ca="1">IFERROR(SUMPRODUCT((DAY(BB81+ROW(INDIRECT("1:"&amp;BC81-BB81)))&lt;&gt;31)*1),0)</f>
        <v>0</v>
      </c>
      <c r="BF81" s="14">
        <f t="shared" ca="1" si="33"/>
        <v>0</v>
      </c>
      <c r="BG81" s="14"/>
      <c r="BH81" s="14"/>
      <c r="BI81" s="14">
        <f t="shared" ca="1" si="40"/>
        <v>18</v>
      </c>
      <c r="BJ81" s="14">
        <f t="shared" ca="1" si="40"/>
        <v>582</v>
      </c>
      <c r="BK81" s="14">
        <f t="shared" ca="1" si="40"/>
        <v>42</v>
      </c>
      <c r="BL81" s="38" t="s">
        <v>461</v>
      </c>
      <c r="BM81" s="14" t="s">
        <v>263</v>
      </c>
      <c r="BN81" s="14" t="s">
        <v>771</v>
      </c>
      <c r="BO81" s="14"/>
      <c r="BP81" s="14"/>
      <c r="BQ81" s="14">
        <f t="shared" ca="1" si="34"/>
        <v>0</v>
      </c>
      <c r="BR81" s="14"/>
      <c r="BS81" s="14"/>
      <c r="BT81" s="14"/>
      <c r="BU81" s="14"/>
      <c r="BV81" s="14">
        <f t="shared" ca="1" si="35"/>
        <v>0</v>
      </c>
      <c r="BW81" s="14"/>
      <c r="BX81" s="14"/>
      <c r="BY81" s="14"/>
      <c r="BZ81" s="14">
        <f t="shared" ca="1" si="36"/>
        <v>0</v>
      </c>
      <c r="CA81" s="14"/>
      <c r="CB81" s="14"/>
      <c r="CC81" s="14"/>
      <c r="CD81" s="14">
        <f t="shared" ca="1" si="37"/>
        <v>0</v>
      </c>
      <c r="CE81" s="14"/>
      <c r="CF81" s="14"/>
      <c r="CG81" s="14"/>
      <c r="CH81" s="14">
        <f t="shared" ca="1" si="38"/>
        <v>0</v>
      </c>
      <c r="CI81" s="14"/>
      <c r="CJ81" s="14"/>
      <c r="CK81" s="14"/>
      <c r="CL81" s="14">
        <f t="shared" ca="1" si="39"/>
        <v>0</v>
      </c>
      <c r="CM81" s="14"/>
      <c r="CN81" s="11" t="s">
        <v>772</v>
      </c>
      <c r="CO81" s="16">
        <f t="shared" ca="1" si="41"/>
        <v>1.5</v>
      </c>
      <c r="CP81" s="17" t="str">
        <f t="shared" ca="1" si="42"/>
        <v>1 Años 6 meses</v>
      </c>
    </row>
    <row r="82" spans="1:94" ht="10.8" customHeight="1" x14ac:dyDescent="0.3">
      <c r="A82" s="35"/>
      <c r="B82" s="11" t="s">
        <v>195</v>
      </c>
      <c r="C82" s="11" t="s">
        <v>79</v>
      </c>
      <c r="D82" s="11" t="s">
        <v>80</v>
      </c>
      <c r="E82" s="11" t="s">
        <v>196</v>
      </c>
      <c r="F82" s="11" t="s">
        <v>197</v>
      </c>
      <c r="G82" s="11" t="s">
        <v>80</v>
      </c>
      <c r="H82" s="11" t="s">
        <v>83</v>
      </c>
      <c r="I82" s="11">
        <v>6</v>
      </c>
      <c r="J82" s="10">
        <v>14622761</v>
      </c>
      <c r="K82" s="12" t="s">
        <v>773</v>
      </c>
      <c r="L82" s="12" t="s">
        <v>85</v>
      </c>
      <c r="M82" s="12"/>
      <c r="N82" s="12" t="s">
        <v>774</v>
      </c>
      <c r="O82" s="12">
        <v>3185732653</v>
      </c>
      <c r="P82" s="12" t="s">
        <v>775</v>
      </c>
      <c r="Q82" s="23">
        <v>45551</v>
      </c>
      <c r="R82" s="23">
        <v>45572</v>
      </c>
      <c r="S82" s="14">
        <f t="shared" ca="1" si="22"/>
        <v>0</v>
      </c>
      <c r="T82" s="14" cm="1">
        <f t="array" aca="1" ref="T82" ca="1">IFERROR(SUMPRODUCT((DAY(Q82+ROW(INDIRECT("1:"&amp;R82-Q82)))&lt;&gt;31)*1),0)</f>
        <v>21</v>
      </c>
      <c r="U82" s="14">
        <f t="shared" ca="1" si="23"/>
        <v>21</v>
      </c>
      <c r="V82" s="14" t="s">
        <v>283</v>
      </c>
      <c r="W82" s="14"/>
      <c r="X82" s="14"/>
      <c r="Y82" s="14" t="s">
        <v>776</v>
      </c>
      <c r="Z82" s="23">
        <v>45128</v>
      </c>
      <c r="AA82" s="23">
        <v>45534</v>
      </c>
      <c r="AB82" s="14">
        <f t="shared" ca="1" si="24"/>
        <v>13</v>
      </c>
      <c r="AC82" s="14" cm="1">
        <f t="array" aca="1" ref="AC82" ca="1">IFERROR(SUMPRODUCT((DAY(Z82+ROW(INDIRECT("1:"&amp;AA82-Z82)))&lt;&gt;31)*1),0)</f>
        <v>398</v>
      </c>
      <c r="AD82" s="14">
        <f t="shared" ca="1" si="25"/>
        <v>8</v>
      </c>
      <c r="AE82" s="14" t="s">
        <v>777</v>
      </c>
      <c r="AF82" s="14" t="s">
        <v>778</v>
      </c>
      <c r="AG82" s="14"/>
      <c r="AH82" s="14"/>
      <c r="AI82" s="14">
        <f t="shared" ca="1" si="26"/>
        <v>0</v>
      </c>
      <c r="AJ82" s="14" cm="1">
        <f t="array" aca="1" ref="AJ82" ca="1">IFERROR(SUMPRODUCT((DAY(AG82+ROW(INDIRECT("1:"&amp;AH82-AG82)))&lt;&gt;31)*1),0)</f>
        <v>0</v>
      </c>
      <c r="AK82" s="14">
        <f t="shared" ca="1" si="27"/>
        <v>0</v>
      </c>
      <c r="AL82" s="14"/>
      <c r="AM82" s="14"/>
      <c r="AN82" s="14"/>
      <c r="AO82" s="14"/>
      <c r="AP82" s="14">
        <f t="shared" ca="1" si="28"/>
        <v>0</v>
      </c>
      <c r="AQ82" s="14" cm="1">
        <f t="array" aca="1" ref="AQ82" ca="1">IFERROR(SUMPRODUCT((DAY(AN82+ROW(INDIRECT("1:"&amp;AO82-AN82)))&lt;&gt;31)*1),0)</f>
        <v>0</v>
      </c>
      <c r="AR82" s="14">
        <f t="shared" ca="1" si="29"/>
        <v>0</v>
      </c>
      <c r="AS82" s="14"/>
      <c r="AT82" s="14"/>
      <c r="AU82" s="14"/>
      <c r="AV82" s="14"/>
      <c r="AW82" s="14">
        <f t="shared" ca="1" si="30"/>
        <v>0</v>
      </c>
      <c r="AX82" s="14" cm="1">
        <f t="array" aca="1" ref="AX82" ca="1">IFERROR(SUMPRODUCT((DAY(AU82+ROW(INDIRECT("1:"&amp;AV82-AU82)))&lt;&gt;31)*1),0)</f>
        <v>0</v>
      </c>
      <c r="AY82" s="14">
        <f t="shared" ca="1" si="31"/>
        <v>0</v>
      </c>
      <c r="AZ82" s="14"/>
      <c r="BA82" s="14"/>
      <c r="BB82" s="14"/>
      <c r="BC82" s="14"/>
      <c r="BD82" s="14">
        <f t="shared" ca="1" si="32"/>
        <v>0</v>
      </c>
      <c r="BE82" s="14" cm="1">
        <f t="array" aca="1" ref="BE82" ca="1">IFERROR(SUMPRODUCT((DAY(BB82+ROW(INDIRECT("1:"&amp;BC82-BB82)))&lt;&gt;31)*1),0)</f>
        <v>0</v>
      </c>
      <c r="BF82" s="14">
        <f t="shared" ca="1" si="33"/>
        <v>0</v>
      </c>
      <c r="BG82" s="14"/>
      <c r="BH82" s="14"/>
      <c r="BI82" s="14">
        <f t="shared" ca="1" si="40"/>
        <v>13</v>
      </c>
      <c r="BJ82" s="14">
        <f t="shared" ca="1" si="40"/>
        <v>419</v>
      </c>
      <c r="BK82" s="14">
        <f t="shared" ca="1" si="40"/>
        <v>29</v>
      </c>
      <c r="BL82" s="38" t="s">
        <v>461</v>
      </c>
      <c r="BM82" s="14" t="s">
        <v>779</v>
      </c>
      <c r="BN82" s="14"/>
      <c r="BO82" s="14"/>
      <c r="BP82" s="23">
        <v>41811</v>
      </c>
      <c r="BQ82" s="14">
        <f t="shared" ca="1" si="34"/>
        <v>136</v>
      </c>
      <c r="BR82" s="14"/>
      <c r="BS82" s="14"/>
      <c r="BT82" s="14"/>
      <c r="BU82" s="14"/>
      <c r="BV82" s="14">
        <f t="shared" ca="1" si="35"/>
        <v>0</v>
      </c>
      <c r="BW82" s="14"/>
      <c r="BX82" s="14"/>
      <c r="BY82" s="14"/>
      <c r="BZ82" s="14">
        <f t="shared" ca="1" si="36"/>
        <v>0</v>
      </c>
      <c r="CA82" s="14"/>
      <c r="CB82" s="14"/>
      <c r="CC82" s="14"/>
      <c r="CD82" s="14">
        <f t="shared" ca="1" si="37"/>
        <v>0</v>
      </c>
      <c r="CE82" s="14"/>
      <c r="CF82" s="14"/>
      <c r="CG82" s="14"/>
      <c r="CH82" s="14">
        <f t="shared" ca="1" si="38"/>
        <v>0</v>
      </c>
      <c r="CI82" s="14"/>
      <c r="CJ82" s="14"/>
      <c r="CK82" s="14"/>
      <c r="CL82" s="14">
        <f t="shared" ca="1" si="39"/>
        <v>0</v>
      </c>
      <c r="CM82" s="14"/>
      <c r="CN82" s="11" t="s">
        <v>315</v>
      </c>
      <c r="CO82" s="16">
        <f t="shared" ca="1" si="41"/>
        <v>1.0833333333333333</v>
      </c>
      <c r="CP82" s="17" t="str">
        <f t="shared" ca="1" si="42"/>
        <v>1 Años 1 meses</v>
      </c>
    </row>
    <row r="83" spans="1:94" ht="10.8" customHeight="1" x14ac:dyDescent="0.3">
      <c r="A83" s="35"/>
      <c r="B83" s="11" t="s">
        <v>582</v>
      </c>
      <c r="C83" s="11" t="s">
        <v>79</v>
      </c>
      <c r="D83" s="11" t="s">
        <v>80</v>
      </c>
      <c r="E83" s="11" t="s">
        <v>113</v>
      </c>
      <c r="F83" s="11" t="s">
        <v>583</v>
      </c>
      <c r="G83" s="11" t="s">
        <v>80</v>
      </c>
      <c r="H83" s="11" t="s">
        <v>83</v>
      </c>
      <c r="I83" s="11">
        <v>8</v>
      </c>
      <c r="J83" s="10">
        <v>38870513</v>
      </c>
      <c r="K83" s="12" t="s">
        <v>780</v>
      </c>
      <c r="L83" s="12" t="s">
        <v>102</v>
      </c>
      <c r="M83" s="12"/>
      <c r="N83" s="12" t="s">
        <v>781</v>
      </c>
      <c r="O83" s="12">
        <v>3188463425</v>
      </c>
      <c r="P83" s="12" t="s">
        <v>782</v>
      </c>
      <c r="Q83" s="23">
        <v>45482</v>
      </c>
      <c r="R83" s="23">
        <v>45502</v>
      </c>
      <c r="S83" s="14">
        <f t="shared" ca="1" si="22"/>
        <v>0</v>
      </c>
      <c r="T83" s="14" cm="1">
        <f t="array" aca="1" ref="T83" ca="1">IFERROR(SUMPRODUCT((DAY(Q83+ROW(INDIRECT("1:"&amp;R83-Q83)))&lt;&gt;31)*1),0)</f>
        <v>20</v>
      </c>
      <c r="U83" s="14">
        <f t="shared" ca="1" si="23"/>
        <v>20</v>
      </c>
      <c r="V83" s="14" t="s">
        <v>89</v>
      </c>
      <c r="W83" s="14"/>
      <c r="X83" s="14"/>
      <c r="Y83" s="14" t="s">
        <v>783</v>
      </c>
      <c r="Z83" s="23">
        <v>44287</v>
      </c>
      <c r="AA83" s="23">
        <v>44671</v>
      </c>
      <c r="AB83" s="14">
        <f t="shared" ca="1" si="24"/>
        <v>12</v>
      </c>
      <c r="AC83" s="14" cm="1">
        <f t="array" aca="1" ref="AC83" ca="1">IFERROR(SUMPRODUCT((DAY(Z83+ROW(INDIRECT("1:"&amp;AA83-Z83)))&lt;&gt;31)*1),0)</f>
        <v>377</v>
      </c>
      <c r="AD83" s="14">
        <f t="shared" ca="1" si="25"/>
        <v>17</v>
      </c>
      <c r="AE83" s="14" t="s">
        <v>784</v>
      </c>
      <c r="AF83" s="14" t="s">
        <v>785</v>
      </c>
      <c r="AG83" s="14"/>
      <c r="AH83" s="14"/>
      <c r="AI83" s="14">
        <f t="shared" ca="1" si="26"/>
        <v>0</v>
      </c>
      <c r="AJ83" s="14" cm="1">
        <f t="array" aca="1" ref="AJ83" ca="1">IFERROR(SUMPRODUCT((DAY(AG83+ROW(INDIRECT("1:"&amp;AH83-AG83)))&lt;&gt;31)*1),0)</f>
        <v>0</v>
      </c>
      <c r="AK83" s="14">
        <f t="shared" ca="1" si="27"/>
        <v>0</v>
      </c>
      <c r="AL83" s="14"/>
      <c r="AM83" s="14"/>
      <c r="AN83" s="14"/>
      <c r="AO83" s="14"/>
      <c r="AP83" s="14">
        <f t="shared" ca="1" si="28"/>
        <v>0</v>
      </c>
      <c r="AQ83" s="14" cm="1">
        <f t="array" aca="1" ref="AQ83" ca="1">IFERROR(SUMPRODUCT((DAY(AN83+ROW(INDIRECT("1:"&amp;AO83-AN83)))&lt;&gt;31)*1),0)</f>
        <v>0</v>
      </c>
      <c r="AR83" s="14">
        <f t="shared" ca="1" si="29"/>
        <v>0</v>
      </c>
      <c r="AS83" s="14"/>
      <c r="AT83" s="14"/>
      <c r="AU83" s="14"/>
      <c r="AV83" s="14"/>
      <c r="AW83" s="14">
        <f t="shared" ca="1" si="30"/>
        <v>0</v>
      </c>
      <c r="AX83" s="14" cm="1">
        <f t="array" aca="1" ref="AX83" ca="1">IFERROR(SUMPRODUCT((DAY(AU83+ROW(INDIRECT("1:"&amp;AV83-AU83)))&lt;&gt;31)*1),0)</f>
        <v>0</v>
      </c>
      <c r="AY83" s="14">
        <f t="shared" ca="1" si="31"/>
        <v>0</v>
      </c>
      <c r="AZ83" s="14"/>
      <c r="BA83" s="14"/>
      <c r="BB83" s="14"/>
      <c r="BC83" s="14"/>
      <c r="BD83" s="14">
        <f t="shared" ca="1" si="32"/>
        <v>0</v>
      </c>
      <c r="BE83" s="14" cm="1">
        <f t="array" aca="1" ref="BE83" ca="1">IFERROR(SUMPRODUCT((DAY(BB83+ROW(INDIRECT("1:"&amp;BC83-BB83)))&lt;&gt;31)*1),0)</f>
        <v>0</v>
      </c>
      <c r="BF83" s="14">
        <f t="shared" ca="1" si="33"/>
        <v>0</v>
      </c>
      <c r="BG83" s="14"/>
      <c r="BH83" s="14"/>
      <c r="BI83" s="14">
        <f t="shared" ca="1" si="40"/>
        <v>12</v>
      </c>
      <c r="BJ83" s="14">
        <f t="shared" ca="1" si="40"/>
        <v>397</v>
      </c>
      <c r="BK83" s="14">
        <f t="shared" ca="1" si="40"/>
        <v>37</v>
      </c>
      <c r="BL83" s="38" t="s">
        <v>461</v>
      </c>
      <c r="BM83" s="14" t="s">
        <v>786</v>
      </c>
      <c r="BN83" s="14"/>
      <c r="BO83" s="14"/>
      <c r="BP83" s="24">
        <v>44125</v>
      </c>
      <c r="BQ83" s="14">
        <f t="shared" ca="1" si="34"/>
        <v>60</v>
      </c>
      <c r="BR83" s="14"/>
      <c r="BS83" s="14"/>
      <c r="BT83" s="14"/>
      <c r="BU83" s="14"/>
      <c r="BV83" s="14">
        <f t="shared" ca="1" si="35"/>
        <v>0</v>
      </c>
      <c r="BW83" s="14"/>
      <c r="BX83" s="14"/>
      <c r="BY83" s="14"/>
      <c r="BZ83" s="14">
        <f t="shared" ca="1" si="36"/>
        <v>0</v>
      </c>
      <c r="CA83" s="14"/>
      <c r="CB83" s="14"/>
      <c r="CC83" s="14"/>
      <c r="CD83" s="14">
        <f t="shared" ca="1" si="37"/>
        <v>0</v>
      </c>
      <c r="CE83" s="14"/>
      <c r="CF83" s="14"/>
      <c r="CG83" s="14"/>
      <c r="CH83" s="14">
        <f t="shared" ca="1" si="38"/>
        <v>0</v>
      </c>
      <c r="CI83" s="14"/>
      <c r="CJ83" s="14"/>
      <c r="CK83" s="14"/>
      <c r="CL83" s="14">
        <f t="shared" ca="1" si="39"/>
        <v>0</v>
      </c>
      <c r="CM83" s="14"/>
      <c r="CN83" s="11" t="s">
        <v>787</v>
      </c>
      <c r="CO83" s="16">
        <f t="shared" ca="1" si="41"/>
        <v>1</v>
      </c>
      <c r="CP83" s="17" t="str">
        <f t="shared" ca="1" si="42"/>
        <v>1 Años 0 meses</v>
      </c>
    </row>
    <row r="84" spans="1:94" ht="10.8" customHeight="1" x14ac:dyDescent="0.3">
      <c r="A84" s="35"/>
      <c r="B84" s="11" t="s">
        <v>147</v>
      </c>
      <c r="C84" s="11" t="s">
        <v>148</v>
      </c>
      <c r="D84" s="11" t="s">
        <v>80</v>
      </c>
      <c r="E84" s="11" t="s">
        <v>149</v>
      </c>
      <c r="F84" s="11" t="s">
        <v>150</v>
      </c>
      <c r="G84" s="11" t="s">
        <v>151</v>
      </c>
      <c r="H84" s="11" t="s">
        <v>152</v>
      </c>
      <c r="I84" s="11">
        <v>20</v>
      </c>
      <c r="J84" s="10">
        <v>1130624399</v>
      </c>
      <c r="K84" s="12" t="s">
        <v>788</v>
      </c>
      <c r="L84" s="12" t="s">
        <v>85</v>
      </c>
      <c r="M84" s="12"/>
      <c r="N84" s="12" t="s">
        <v>789</v>
      </c>
      <c r="O84" s="12">
        <v>3187381485</v>
      </c>
      <c r="P84" s="12" t="s">
        <v>790</v>
      </c>
      <c r="Q84" s="23">
        <v>45505</v>
      </c>
      <c r="R84" s="23">
        <v>45594</v>
      </c>
      <c r="S84" s="14">
        <f t="shared" ca="1" si="22"/>
        <v>2</v>
      </c>
      <c r="T84" s="14" cm="1">
        <f t="array" aca="1" ref="T84" ca="1">IFERROR(SUMPRODUCT((DAY(Q84+ROW(INDIRECT("1:"&amp;R84-Q84)))&lt;&gt;31)*1),0)</f>
        <v>88</v>
      </c>
      <c r="U84" s="14">
        <f t="shared" ca="1" si="23"/>
        <v>28</v>
      </c>
      <c r="V84" s="14" t="s">
        <v>791</v>
      </c>
      <c r="W84" s="14"/>
      <c r="X84" s="14"/>
      <c r="Y84" s="14" t="s">
        <v>639</v>
      </c>
      <c r="Z84" s="23">
        <v>45175</v>
      </c>
      <c r="AA84" s="23">
        <v>45289</v>
      </c>
      <c r="AB84" s="14">
        <f t="shared" ca="1" si="24"/>
        <v>3</v>
      </c>
      <c r="AC84" s="14" cm="1">
        <f t="array" aca="1" ref="AC84" ca="1">IFERROR(SUMPRODUCT((DAY(Z84+ROW(INDIRECT("1:"&amp;AA84-Z84)))&lt;&gt;31)*1),0)</f>
        <v>113</v>
      </c>
      <c r="AD84" s="14">
        <f t="shared" ca="1" si="25"/>
        <v>23</v>
      </c>
      <c r="AE84" s="14" t="s">
        <v>792</v>
      </c>
      <c r="AF84" s="14" t="s">
        <v>793</v>
      </c>
      <c r="AG84" s="23">
        <v>44774</v>
      </c>
      <c r="AH84" s="23">
        <v>45120</v>
      </c>
      <c r="AI84" s="14">
        <f t="shared" ca="1" si="26"/>
        <v>11</v>
      </c>
      <c r="AJ84" s="14" cm="1">
        <f t="array" aca="1" ref="AJ84" ca="1">IFERROR(SUMPRODUCT((DAY(AG84+ROW(INDIRECT("1:"&amp;AH84-AG84)))&lt;&gt;31)*1),0)</f>
        <v>340</v>
      </c>
      <c r="AK84" s="14">
        <f t="shared" ca="1" si="27"/>
        <v>10</v>
      </c>
      <c r="AL84" s="14" t="s">
        <v>794</v>
      </c>
      <c r="AM84" s="14"/>
      <c r="AN84" s="14"/>
      <c r="AO84" s="14"/>
      <c r="AP84" s="14">
        <f t="shared" ca="1" si="28"/>
        <v>0</v>
      </c>
      <c r="AQ84" s="14" cm="1">
        <f t="array" aca="1" ref="AQ84" ca="1">IFERROR(SUMPRODUCT((DAY(AN84+ROW(INDIRECT("1:"&amp;AO84-AN84)))&lt;&gt;31)*1),0)</f>
        <v>0</v>
      </c>
      <c r="AR84" s="14">
        <f t="shared" ca="1" si="29"/>
        <v>0</v>
      </c>
      <c r="AS84" s="14"/>
      <c r="AT84" s="14"/>
      <c r="AU84" s="14"/>
      <c r="AV84" s="14"/>
      <c r="AW84" s="14">
        <f t="shared" ca="1" si="30"/>
        <v>0</v>
      </c>
      <c r="AX84" s="14" cm="1">
        <f t="array" aca="1" ref="AX84" ca="1">IFERROR(SUMPRODUCT((DAY(AU84+ROW(INDIRECT("1:"&amp;AV84-AU84)))&lt;&gt;31)*1),0)</f>
        <v>0</v>
      </c>
      <c r="AY84" s="14">
        <f t="shared" ca="1" si="31"/>
        <v>0</v>
      </c>
      <c r="AZ84" s="14"/>
      <c r="BA84" s="14"/>
      <c r="BB84" s="14"/>
      <c r="BC84" s="14"/>
      <c r="BD84" s="14">
        <f t="shared" ca="1" si="32"/>
        <v>0</v>
      </c>
      <c r="BE84" s="14" cm="1">
        <f t="array" aca="1" ref="BE84" ca="1">IFERROR(SUMPRODUCT((DAY(BB84+ROW(INDIRECT("1:"&amp;BC84-BB84)))&lt;&gt;31)*1),0)</f>
        <v>0</v>
      </c>
      <c r="BF84" s="14">
        <f t="shared" ca="1" si="33"/>
        <v>0</v>
      </c>
      <c r="BG84" s="14"/>
      <c r="BH84" s="14"/>
      <c r="BI84" s="14">
        <f t="shared" ca="1" si="40"/>
        <v>16</v>
      </c>
      <c r="BJ84" s="14">
        <f t="shared" ca="1" si="40"/>
        <v>541</v>
      </c>
      <c r="BK84" s="14">
        <f t="shared" ca="1" si="40"/>
        <v>61</v>
      </c>
      <c r="BL84" s="23"/>
      <c r="BM84" s="14" t="s">
        <v>795</v>
      </c>
      <c r="BN84" s="14"/>
      <c r="BO84" s="14"/>
      <c r="BP84" s="23">
        <v>43211</v>
      </c>
      <c r="BQ84" s="14">
        <f t="shared" ca="1" si="34"/>
        <v>90</v>
      </c>
      <c r="BR84" s="14"/>
      <c r="BS84" s="14"/>
      <c r="BT84" s="14"/>
      <c r="BU84" s="14"/>
      <c r="BV84" s="14">
        <f t="shared" ca="1" si="35"/>
        <v>0</v>
      </c>
      <c r="BW84" s="14"/>
      <c r="BX84" s="14"/>
      <c r="BY84" s="14"/>
      <c r="BZ84" s="14">
        <f t="shared" ca="1" si="36"/>
        <v>0</v>
      </c>
      <c r="CA84" s="14"/>
      <c r="CB84" s="14"/>
      <c r="CC84" s="14"/>
      <c r="CD84" s="14">
        <f t="shared" ca="1" si="37"/>
        <v>0</v>
      </c>
      <c r="CE84" s="14"/>
      <c r="CF84" s="14"/>
      <c r="CG84" s="14"/>
      <c r="CH84" s="14">
        <f t="shared" ca="1" si="38"/>
        <v>0</v>
      </c>
      <c r="CI84" s="14"/>
      <c r="CJ84" s="14"/>
      <c r="CK84" s="14"/>
      <c r="CL84" s="14">
        <f t="shared" ca="1" si="39"/>
        <v>0</v>
      </c>
      <c r="CM84" s="14"/>
      <c r="CN84" s="11" t="s">
        <v>796</v>
      </c>
      <c r="CO84" s="16">
        <f t="shared" ca="1" si="41"/>
        <v>1.3333333333333333</v>
      </c>
      <c r="CP84" s="17" t="str">
        <f t="shared" ca="1" si="42"/>
        <v>1 Años 4 meses</v>
      </c>
    </row>
    <row r="85" spans="1:94" ht="10.8" customHeight="1" x14ac:dyDescent="0.3">
      <c r="A85" s="40"/>
      <c r="B85" s="41" t="s">
        <v>204</v>
      </c>
      <c r="C85" s="41" t="s">
        <v>148</v>
      </c>
      <c r="D85" s="41" t="s">
        <v>130</v>
      </c>
      <c r="E85" s="41" t="s">
        <v>149</v>
      </c>
      <c r="F85" s="41" t="s">
        <v>259</v>
      </c>
      <c r="G85" s="41" t="s">
        <v>151</v>
      </c>
      <c r="H85" s="41" t="s">
        <v>83</v>
      </c>
      <c r="I85" s="41">
        <v>20</v>
      </c>
      <c r="J85" s="40">
        <v>14695364</v>
      </c>
      <c r="K85" s="42" t="s">
        <v>797</v>
      </c>
      <c r="L85" s="12"/>
      <c r="M85" s="12"/>
      <c r="N85" s="12" t="s">
        <v>798</v>
      </c>
      <c r="O85" s="12">
        <v>3176209074</v>
      </c>
      <c r="P85" s="12" t="s">
        <v>799</v>
      </c>
      <c r="Q85" s="23"/>
      <c r="R85" s="23"/>
      <c r="S85" s="14">
        <f t="shared" ca="1" si="22"/>
        <v>0</v>
      </c>
      <c r="T85" s="14" cm="1">
        <f t="array" aca="1" ref="T85" ca="1">IFERROR(SUMPRODUCT((DAY(Q85+ROW(INDIRECT("1:"&amp;R85-Q85)))&lt;&gt;31)*1),0)</f>
        <v>0</v>
      </c>
      <c r="U85" s="14">
        <f t="shared" ca="1" si="23"/>
        <v>0</v>
      </c>
      <c r="V85" s="14" t="s">
        <v>800</v>
      </c>
      <c r="W85" s="14"/>
      <c r="X85" s="14"/>
      <c r="Y85" s="14"/>
      <c r="Z85" s="23"/>
      <c r="AA85" s="23"/>
      <c r="AB85" s="14">
        <f t="shared" ca="1" si="24"/>
        <v>0</v>
      </c>
      <c r="AC85" s="14" cm="1">
        <f t="array" aca="1" ref="AC85" ca="1">IFERROR(SUMPRODUCT((DAY(Z85+ROW(INDIRECT("1:"&amp;AA85-Z85)))&lt;&gt;31)*1),0)</f>
        <v>0</v>
      </c>
      <c r="AD85" s="14">
        <f t="shared" ca="1" si="25"/>
        <v>0</v>
      </c>
      <c r="AE85" s="14"/>
      <c r="AF85" s="14"/>
      <c r="AG85" s="23"/>
      <c r="AH85" s="23"/>
      <c r="AI85" s="14">
        <f t="shared" ca="1" si="26"/>
        <v>0</v>
      </c>
      <c r="AJ85" s="14" cm="1">
        <f t="array" aca="1" ref="AJ85" ca="1">IFERROR(SUMPRODUCT((DAY(AG85+ROW(INDIRECT("1:"&amp;AH85-AG85)))&lt;&gt;31)*1),0)</f>
        <v>0</v>
      </c>
      <c r="AK85" s="14">
        <f t="shared" ca="1" si="27"/>
        <v>0</v>
      </c>
      <c r="AL85" s="14"/>
      <c r="AM85" s="14"/>
      <c r="AN85" s="14"/>
      <c r="AO85" s="14"/>
      <c r="AP85" s="14">
        <f t="shared" ca="1" si="28"/>
        <v>0</v>
      </c>
      <c r="AQ85" s="14" cm="1">
        <f t="array" aca="1" ref="AQ85" ca="1">IFERROR(SUMPRODUCT((DAY(AN85+ROW(INDIRECT("1:"&amp;AO85-AN85)))&lt;&gt;31)*1),0)</f>
        <v>0</v>
      </c>
      <c r="AR85" s="14">
        <f t="shared" ca="1" si="29"/>
        <v>0</v>
      </c>
      <c r="AS85" s="14"/>
      <c r="AT85" s="14"/>
      <c r="AU85" s="14"/>
      <c r="AV85" s="14"/>
      <c r="AW85" s="14">
        <f t="shared" ca="1" si="30"/>
        <v>0</v>
      </c>
      <c r="AX85" s="14" cm="1">
        <f t="array" aca="1" ref="AX85" ca="1">IFERROR(SUMPRODUCT((DAY(AU85+ROW(INDIRECT("1:"&amp;AV85-AU85)))&lt;&gt;31)*1),0)</f>
        <v>0</v>
      </c>
      <c r="AY85" s="14">
        <f t="shared" ca="1" si="31"/>
        <v>0</v>
      </c>
      <c r="AZ85" s="14"/>
      <c r="BA85" s="14"/>
      <c r="BB85" s="14"/>
      <c r="BC85" s="14"/>
      <c r="BD85" s="14">
        <f t="shared" ca="1" si="32"/>
        <v>0</v>
      </c>
      <c r="BE85" s="14" cm="1">
        <f t="array" aca="1" ref="BE85" ca="1">IFERROR(SUMPRODUCT((DAY(BB85+ROW(INDIRECT("1:"&amp;BC85-BB85)))&lt;&gt;31)*1),0)</f>
        <v>0</v>
      </c>
      <c r="BF85" s="14">
        <f t="shared" ca="1" si="33"/>
        <v>0</v>
      </c>
      <c r="BG85" s="14"/>
      <c r="BH85" s="14"/>
      <c r="BI85" s="14">
        <f t="shared" ref="BI85:BK148" ca="1" si="43">S85+AB85+AI85+AP85+AW85+BD85</f>
        <v>0</v>
      </c>
      <c r="BJ85" s="14">
        <f t="shared" ca="1" si="43"/>
        <v>0</v>
      </c>
      <c r="BK85" s="14">
        <f t="shared" ca="1" si="43"/>
        <v>0</v>
      </c>
      <c r="BL85" s="23"/>
      <c r="BM85" s="14"/>
      <c r="BN85" s="14"/>
      <c r="BO85" s="14"/>
      <c r="BP85" s="23"/>
      <c r="BQ85" s="14">
        <f t="shared" ca="1" si="34"/>
        <v>0</v>
      </c>
      <c r="BR85" s="14"/>
      <c r="BS85" s="14"/>
      <c r="BT85" s="14"/>
      <c r="BU85" s="14"/>
      <c r="BV85" s="14">
        <f t="shared" ca="1" si="35"/>
        <v>0</v>
      </c>
      <c r="BW85" s="14"/>
      <c r="BX85" s="14"/>
      <c r="BY85" s="14"/>
      <c r="BZ85" s="14">
        <f t="shared" ca="1" si="36"/>
        <v>0</v>
      </c>
      <c r="CA85" s="14"/>
      <c r="CB85" s="14"/>
      <c r="CC85" s="14"/>
      <c r="CD85" s="14">
        <f t="shared" ca="1" si="37"/>
        <v>0</v>
      </c>
      <c r="CE85" s="14"/>
      <c r="CF85" s="14"/>
      <c r="CG85" s="14"/>
      <c r="CH85" s="14">
        <f t="shared" ca="1" si="38"/>
        <v>0</v>
      </c>
      <c r="CI85" s="14"/>
      <c r="CJ85" s="14"/>
      <c r="CK85" s="14"/>
      <c r="CL85" s="14">
        <f t="shared" ca="1" si="39"/>
        <v>0</v>
      </c>
      <c r="CM85" s="14"/>
      <c r="CN85" s="11"/>
      <c r="CO85" s="43">
        <f t="shared" ca="1" si="41"/>
        <v>0</v>
      </c>
      <c r="CP85" s="17"/>
    </row>
    <row r="86" spans="1:94" ht="10.8" customHeight="1" x14ac:dyDescent="0.3">
      <c r="A86" s="40"/>
      <c r="B86" s="41" t="s">
        <v>204</v>
      </c>
      <c r="C86" s="41" t="s">
        <v>148</v>
      </c>
      <c r="D86" s="41" t="s">
        <v>130</v>
      </c>
      <c r="E86" s="41" t="s">
        <v>149</v>
      </c>
      <c r="F86" s="41" t="s">
        <v>259</v>
      </c>
      <c r="G86" s="41" t="s">
        <v>151</v>
      </c>
      <c r="H86" s="41" t="s">
        <v>83</v>
      </c>
      <c r="I86" s="41">
        <v>20</v>
      </c>
      <c r="J86" s="40">
        <v>1143854312</v>
      </c>
      <c r="K86" s="42" t="s">
        <v>801</v>
      </c>
      <c r="L86" s="12"/>
      <c r="M86" s="12"/>
      <c r="N86" s="12" t="s">
        <v>802</v>
      </c>
      <c r="O86" s="12">
        <v>3217522281</v>
      </c>
      <c r="P86" s="12" t="s">
        <v>803</v>
      </c>
      <c r="Q86" s="23"/>
      <c r="R86" s="23"/>
      <c r="S86" s="14">
        <f t="shared" ca="1" si="22"/>
        <v>0</v>
      </c>
      <c r="T86" s="14" cm="1">
        <f t="array" aca="1" ref="T86" ca="1">IFERROR(SUMPRODUCT((DAY(Q86+ROW(INDIRECT("1:"&amp;R86-Q86)))&lt;&gt;31)*1),0)</f>
        <v>0</v>
      </c>
      <c r="U86" s="14">
        <f t="shared" ca="1" si="23"/>
        <v>0</v>
      </c>
      <c r="V86" s="14" t="s">
        <v>804</v>
      </c>
      <c r="W86" s="14"/>
      <c r="X86" s="14"/>
      <c r="Y86" s="14"/>
      <c r="Z86" s="23"/>
      <c r="AA86" s="23"/>
      <c r="AB86" s="14">
        <f t="shared" ca="1" si="24"/>
        <v>0</v>
      </c>
      <c r="AC86" s="14" cm="1">
        <f t="array" aca="1" ref="AC86" ca="1">IFERROR(SUMPRODUCT((DAY(Z86+ROW(INDIRECT("1:"&amp;AA86-Z86)))&lt;&gt;31)*1),0)</f>
        <v>0</v>
      </c>
      <c r="AD86" s="14">
        <f t="shared" ca="1" si="25"/>
        <v>0</v>
      </c>
      <c r="AE86" s="14"/>
      <c r="AF86" s="14"/>
      <c r="AG86" s="23"/>
      <c r="AH86" s="23"/>
      <c r="AI86" s="14">
        <f t="shared" ca="1" si="26"/>
        <v>0</v>
      </c>
      <c r="AJ86" s="14" cm="1">
        <f t="array" aca="1" ref="AJ86" ca="1">IFERROR(SUMPRODUCT((DAY(AG86+ROW(INDIRECT("1:"&amp;AH86-AG86)))&lt;&gt;31)*1),0)</f>
        <v>0</v>
      </c>
      <c r="AK86" s="14">
        <f t="shared" ca="1" si="27"/>
        <v>0</v>
      </c>
      <c r="AL86" s="14"/>
      <c r="AM86" s="14"/>
      <c r="AN86" s="14"/>
      <c r="AO86" s="14"/>
      <c r="AP86" s="14">
        <f t="shared" ca="1" si="28"/>
        <v>0</v>
      </c>
      <c r="AQ86" s="14" cm="1">
        <f t="array" aca="1" ref="AQ86" ca="1">IFERROR(SUMPRODUCT((DAY(AN86+ROW(INDIRECT("1:"&amp;AO86-AN86)))&lt;&gt;31)*1),0)</f>
        <v>0</v>
      </c>
      <c r="AR86" s="14">
        <f t="shared" ca="1" si="29"/>
        <v>0</v>
      </c>
      <c r="AS86" s="14"/>
      <c r="AT86" s="14"/>
      <c r="AU86" s="14"/>
      <c r="AV86" s="14"/>
      <c r="AW86" s="14">
        <f t="shared" ca="1" si="30"/>
        <v>0</v>
      </c>
      <c r="AX86" s="14" cm="1">
        <f t="array" aca="1" ref="AX86" ca="1">IFERROR(SUMPRODUCT((DAY(AU86+ROW(INDIRECT("1:"&amp;AV86-AU86)))&lt;&gt;31)*1),0)</f>
        <v>0</v>
      </c>
      <c r="AY86" s="14">
        <f t="shared" ca="1" si="31"/>
        <v>0</v>
      </c>
      <c r="AZ86" s="14"/>
      <c r="BA86" s="14"/>
      <c r="BB86" s="14"/>
      <c r="BC86" s="14"/>
      <c r="BD86" s="14">
        <f t="shared" ca="1" si="32"/>
        <v>0</v>
      </c>
      <c r="BE86" s="14" cm="1">
        <f t="array" aca="1" ref="BE86" ca="1">IFERROR(SUMPRODUCT((DAY(BB86+ROW(INDIRECT("1:"&amp;BC86-BB86)))&lt;&gt;31)*1),0)</f>
        <v>0</v>
      </c>
      <c r="BF86" s="14">
        <f t="shared" ca="1" si="33"/>
        <v>0</v>
      </c>
      <c r="BG86" s="14"/>
      <c r="BH86" s="14"/>
      <c r="BI86" s="14">
        <f t="shared" ca="1" si="43"/>
        <v>0</v>
      </c>
      <c r="BJ86" s="14">
        <f t="shared" ca="1" si="43"/>
        <v>0</v>
      </c>
      <c r="BK86" s="14">
        <f t="shared" ca="1" si="43"/>
        <v>0</v>
      </c>
      <c r="BL86" s="23"/>
      <c r="BM86" s="14"/>
      <c r="BN86" s="14"/>
      <c r="BO86" s="14"/>
      <c r="BP86" s="23"/>
      <c r="BQ86" s="14">
        <f t="shared" ca="1" si="34"/>
        <v>0</v>
      </c>
      <c r="BR86" s="14"/>
      <c r="BS86" s="14"/>
      <c r="BT86" s="14"/>
      <c r="BU86" s="14"/>
      <c r="BV86" s="14">
        <f t="shared" ca="1" si="35"/>
        <v>0</v>
      </c>
      <c r="BW86" s="14"/>
      <c r="BX86" s="14"/>
      <c r="BY86" s="14"/>
      <c r="BZ86" s="14">
        <f t="shared" ca="1" si="36"/>
        <v>0</v>
      </c>
      <c r="CA86" s="14"/>
      <c r="CB86" s="14"/>
      <c r="CC86" s="14"/>
      <c r="CD86" s="14">
        <f t="shared" ca="1" si="37"/>
        <v>0</v>
      </c>
      <c r="CE86" s="14"/>
      <c r="CF86" s="14"/>
      <c r="CG86" s="14"/>
      <c r="CH86" s="14">
        <f t="shared" ca="1" si="38"/>
        <v>0</v>
      </c>
      <c r="CI86" s="14"/>
      <c r="CJ86" s="14"/>
      <c r="CK86" s="14"/>
      <c r="CL86" s="14">
        <f t="shared" ca="1" si="39"/>
        <v>0</v>
      </c>
      <c r="CM86" s="14"/>
      <c r="CN86" s="11"/>
      <c r="CO86" s="43">
        <f t="shared" ca="1" si="41"/>
        <v>0</v>
      </c>
      <c r="CP86" s="17"/>
    </row>
    <row r="87" spans="1:94" ht="10.8" customHeight="1" x14ac:dyDescent="0.3">
      <c r="A87" s="40"/>
      <c r="B87" s="41" t="s">
        <v>204</v>
      </c>
      <c r="C87" s="41" t="s">
        <v>148</v>
      </c>
      <c r="D87" s="41" t="s">
        <v>130</v>
      </c>
      <c r="E87" s="41" t="s">
        <v>149</v>
      </c>
      <c r="F87" s="41" t="s">
        <v>259</v>
      </c>
      <c r="G87" s="41" t="s">
        <v>151</v>
      </c>
      <c r="H87" s="41" t="s">
        <v>83</v>
      </c>
      <c r="I87" s="41">
        <v>20</v>
      </c>
      <c r="J87" s="40">
        <v>1114454938</v>
      </c>
      <c r="K87" s="42" t="s">
        <v>805</v>
      </c>
      <c r="L87" s="12"/>
      <c r="M87" s="12"/>
      <c r="N87" s="12" t="s">
        <v>806</v>
      </c>
      <c r="O87" s="12">
        <v>3176651667</v>
      </c>
      <c r="P87" s="12" t="s">
        <v>807</v>
      </c>
      <c r="Q87" s="23"/>
      <c r="R87" s="23"/>
      <c r="S87" s="14">
        <f t="shared" ca="1" si="22"/>
        <v>0</v>
      </c>
      <c r="T87" s="14" cm="1">
        <f t="array" aca="1" ref="T87" ca="1">IFERROR(SUMPRODUCT((DAY(Q87+ROW(INDIRECT("1:"&amp;R87-Q87)))&lt;&gt;31)*1),0)</f>
        <v>0</v>
      </c>
      <c r="U87" s="14">
        <f t="shared" ca="1" si="23"/>
        <v>0</v>
      </c>
      <c r="V87" s="14" t="s">
        <v>808</v>
      </c>
      <c r="W87" s="14"/>
      <c r="X87" s="14"/>
      <c r="Y87" s="14"/>
      <c r="Z87" s="23"/>
      <c r="AA87" s="23"/>
      <c r="AB87" s="14">
        <f t="shared" ca="1" si="24"/>
        <v>0</v>
      </c>
      <c r="AC87" s="14" cm="1">
        <f t="array" aca="1" ref="AC87" ca="1">IFERROR(SUMPRODUCT((DAY(Z87+ROW(INDIRECT("1:"&amp;AA87-Z87)))&lt;&gt;31)*1),0)</f>
        <v>0</v>
      </c>
      <c r="AD87" s="14">
        <f t="shared" ca="1" si="25"/>
        <v>0</v>
      </c>
      <c r="AE87" s="14"/>
      <c r="AF87" s="14"/>
      <c r="AG87" s="23"/>
      <c r="AH87" s="23"/>
      <c r="AI87" s="14">
        <f t="shared" ca="1" si="26"/>
        <v>0</v>
      </c>
      <c r="AJ87" s="14" cm="1">
        <f t="array" aca="1" ref="AJ87" ca="1">IFERROR(SUMPRODUCT((DAY(AG87+ROW(INDIRECT("1:"&amp;AH87-AG87)))&lt;&gt;31)*1),0)</f>
        <v>0</v>
      </c>
      <c r="AK87" s="14">
        <f t="shared" ca="1" si="27"/>
        <v>0</v>
      </c>
      <c r="AL87" s="14"/>
      <c r="AM87" s="14"/>
      <c r="AN87" s="14"/>
      <c r="AO87" s="14"/>
      <c r="AP87" s="14">
        <f t="shared" ca="1" si="28"/>
        <v>0</v>
      </c>
      <c r="AQ87" s="14" cm="1">
        <f t="array" aca="1" ref="AQ87" ca="1">IFERROR(SUMPRODUCT((DAY(AN87+ROW(INDIRECT("1:"&amp;AO87-AN87)))&lt;&gt;31)*1),0)</f>
        <v>0</v>
      </c>
      <c r="AR87" s="14">
        <f t="shared" ca="1" si="29"/>
        <v>0</v>
      </c>
      <c r="AS87" s="14"/>
      <c r="AT87" s="14"/>
      <c r="AU87" s="14"/>
      <c r="AV87" s="14"/>
      <c r="AW87" s="14">
        <f t="shared" ca="1" si="30"/>
        <v>0</v>
      </c>
      <c r="AX87" s="14" cm="1">
        <f t="array" aca="1" ref="AX87" ca="1">IFERROR(SUMPRODUCT((DAY(AU87+ROW(INDIRECT("1:"&amp;AV87-AU87)))&lt;&gt;31)*1),0)</f>
        <v>0</v>
      </c>
      <c r="AY87" s="14">
        <f t="shared" ca="1" si="31"/>
        <v>0</v>
      </c>
      <c r="AZ87" s="14"/>
      <c r="BA87" s="14"/>
      <c r="BB87" s="14"/>
      <c r="BC87" s="14"/>
      <c r="BD87" s="14">
        <f t="shared" ca="1" si="32"/>
        <v>0</v>
      </c>
      <c r="BE87" s="14" cm="1">
        <f t="array" aca="1" ref="BE87" ca="1">IFERROR(SUMPRODUCT((DAY(BB87+ROW(INDIRECT("1:"&amp;BC87-BB87)))&lt;&gt;31)*1),0)</f>
        <v>0</v>
      </c>
      <c r="BF87" s="14">
        <f t="shared" ca="1" si="33"/>
        <v>0</v>
      </c>
      <c r="BG87" s="14"/>
      <c r="BH87" s="14"/>
      <c r="BI87" s="14">
        <f t="shared" ca="1" si="43"/>
        <v>0</v>
      </c>
      <c r="BJ87" s="14">
        <f t="shared" ca="1" si="43"/>
        <v>0</v>
      </c>
      <c r="BK87" s="14">
        <f t="shared" ca="1" si="43"/>
        <v>0</v>
      </c>
      <c r="BL87" s="23"/>
      <c r="BM87" s="14"/>
      <c r="BN87" s="14"/>
      <c r="BO87" s="14"/>
      <c r="BP87" s="23"/>
      <c r="BQ87" s="14">
        <f t="shared" ca="1" si="34"/>
        <v>0</v>
      </c>
      <c r="BR87" s="14"/>
      <c r="BS87" s="14"/>
      <c r="BT87" s="14"/>
      <c r="BU87" s="14"/>
      <c r="BV87" s="14">
        <f t="shared" ca="1" si="35"/>
        <v>0</v>
      </c>
      <c r="BW87" s="14"/>
      <c r="BX87" s="14"/>
      <c r="BY87" s="14"/>
      <c r="BZ87" s="14">
        <f t="shared" ca="1" si="36"/>
        <v>0</v>
      </c>
      <c r="CA87" s="14"/>
      <c r="CB87" s="14"/>
      <c r="CC87" s="14"/>
      <c r="CD87" s="14">
        <f t="shared" ca="1" si="37"/>
        <v>0</v>
      </c>
      <c r="CE87" s="14"/>
      <c r="CF87" s="14"/>
      <c r="CG87" s="14"/>
      <c r="CH87" s="14">
        <f t="shared" ca="1" si="38"/>
        <v>0</v>
      </c>
      <c r="CI87" s="14"/>
      <c r="CJ87" s="14"/>
      <c r="CK87" s="14"/>
      <c r="CL87" s="14">
        <f t="shared" ca="1" si="39"/>
        <v>0</v>
      </c>
      <c r="CM87" s="14"/>
      <c r="CN87" s="11"/>
      <c r="CO87" s="43">
        <f t="shared" ca="1" si="41"/>
        <v>0</v>
      </c>
      <c r="CP87" s="17"/>
    </row>
    <row r="88" spans="1:94" ht="10.8" customHeight="1" x14ac:dyDescent="0.3">
      <c r="A88" s="40"/>
      <c r="B88" s="41" t="s">
        <v>204</v>
      </c>
      <c r="C88" s="41" t="s">
        <v>148</v>
      </c>
      <c r="D88" s="41" t="s">
        <v>130</v>
      </c>
      <c r="E88" s="41" t="s">
        <v>149</v>
      </c>
      <c r="F88" s="41" t="s">
        <v>259</v>
      </c>
      <c r="G88" s="41" t="s">
        <v>151</v>
      </c>
      <c r="H88" s="41" t="s">
        <v>83</v>
      </c>
      <c r="I88" s="41">
        <v>20</v>
      </c>
      <c r="J88" s="40">
        <v>1094930393</v>
      </c>
      <c r="K88" s="42" t="s">
        <v>809</v>
      </c>
      <c r="L88" s="12"/>
      <c r="M88" s="12"/>
      <c r="N88" s="12" t="s">
        <v>810</v>
      </c>
      <c r="O88" s="12">
        <v>3155429096</v>
      </c>
      <c r="P88" s="12" t="s">
        <v>811</v>
      </c>
      <c r="Q88" s="23"/>
      <c r="R88" s="23"/>
      <c r="S88" s="14">
        <f t="shared" ca="1" si="22"/>
        <v>0</v>
      </c>
      <c r="T88" s="14" cm="1">
        <f t="array" aca="1" ref="T88" ca="1">IFERROR(SUMPRODUCT((DAY(Q88+ROW(INDIRECT("1:"&amp;R88-Q88)))&lt;&gt;31)*1),0)</f>
        <v>0</v>
      </c>
      <c r="U88" s="14">
        <f t="shared" ca="1" si="23"/>
        <v>0</v>
      </c>
      <c r="V88" s="14" t="s">
        <v>812</v>
      </c>
      <c r="W88" s="14"/>
      <c r="X88" s="14"/>
      <c r="Y88" s="14"/>
      <c r="Z88" s="23"/>
      <c r="AA88" s="23"/>
      <c r="AB88" s="14">
        <f t="shared" ca="1" si="24"/>
        <v>0</v>
      </c>
      <c r="AC88" s="14" cm="1">
        <f t="array" aca="1" ref="AC88" ca="1">IFERROR(SUMPRODUCT((DAY(Z88+ROW(INDIRECT("1:"&amp;AA88-Z88)))&lt;&gt;31)*1),0)</f>
        <v>0</v>
      </c>
      <c r="AD88" s="14">
        <f t="shared" ca="1" si="25"/>
        <v>0</v>
      </c>
      <c r="AE88" s="14"/>
      <c r="AF88" s="14"/>
      <c r="AG88" s="23"/>
      <c r="AH88" s="23"/>
      <c r="AI88" s="14">
        <f t="shared" ca="1" si="26"/>
        <v>0</v>
      </c>
      <c r="AJ88" s="14" cm="1">
        <f t="array" aca="1" ref="AJ88" ca="1">IFERROR(SUMPRODUCT((DAY(AG88+ROW(INDIRECT("1:"&amp;AH88-AG88)))&lt;&gt;31)*1),0)</f>
        <v>0</v>
      </c>
      <c r="AK88" s="14">
        <f t="shared" ca="1" si="27"/>
        <v>0</v>
      </c>
      <c r="AL88" s="14"/>
      <c r="AM88" s="14"/>
      <c r="AN88" s="14"/>
      <c r="AO88" s="14"/>
      <c r="AP88" s="14">
        <f t="shared" ca="1" si="28"/>
        <v>0</v>
      </c>
      <c r="AQ88" s="14" cm="1">
        <f t="array" aca="1" ref="AQ88" ca="1">IFERROR(SUMPRODUCT((DAY(AN88+ROW(INDIRECT("1:"&amp;AO88-AN88)))&lt;&gt;31)*1),0)</f>
        <v>0</v>
      </c>
      <c r="AR88" s="14">
        <f t="shared" ca="1" si="29"/>
        <v>0</v>
      </c>
      <c r="AS88" s="14"/>
      <c r="AT88" s="14"/>
      <c r="AU88" s="14"/>
      <c r="AV88" s="14"/>
      <c r="AW88" s="14">
        <f t="shared" ca="1" si="30"/>
        <v>0</v>
      </c>
      <c r="AX88" s="14" cm="1">
        <f t="array" aca="1" ref="AX88" ca="1">IFERROR(SUMPRODUCT((DAY(AU88+ROW(INDIRECT("1:"&amp;AV88-AU88)))&lt;&gt;31)*1),0)</f>
        <v>0</v>
      </c>
      <c r="AY88" s="14">
        <f t="shared" ca="1" si="31"/>
        <v>0</v>
      </c>
      <c r="AZ88" s="14"/>
      <c r="BA88" s="14"/>
      <c r="BB88" s="14"/>
      <c r="BC88" s="14"/>
      <c r="BD88" s="14">
        <f t="shared" ca="1" si="32"/>
        <v>0</v>
      </c>
      <c r="BE88" s="14" cm="1">
        <f t="array" aca="1" ref="BE88" ca="1">IFERROR(SUMPRODUCT((DAY(BB88+ROW(INDIRECT("1:"&amp;BC88-BB88)))&lt;&gt;31)*1),0)</f>
        <v>0</v>
      </c>
      <c r="BF88" s="14">
        <f t="shared" ca="1" si="33"/>
        <v>0</v>
      </c>
      <c r="BG88" s="14"/>
      <c r="BH88" s="14"/>
      <c r="BI88" s="14">
        <f t="shared" ca="1" si="43"/>
        <v>0</v>
      </c>
      <c r="BJ88" s="14">
        <f t="shared" ca="1" si="43"/>
        <v>0</v>
      </c>
      <c r="BK88" s="14">
        <f t="shared" ca="1" si="43"/>
        <v>0</v>
      </c>
      <c r="BL88" s="23"/>
      <c r="BM88" s="14"/>
      <c r="BN88" s="14"/>
      <c r="BO88" s="14"/>
      <c r="BP88" s="23"/>
      <c r="BQ88" s="14">
        <f t="shared" ca="1" si="34"/>
        <v>0</v>
      </c>
      <c r="BR88" s="14"/>
      <c r="BS88" s="14"/>
      <c r="BT88" s="14"/>
      <c r="BU88" s="14"/>
      <c r="BV88" s="14">
        <f t="shared" ca="1" si="35"/>
        <v>0</v>
      </c>
      <c r="BW88" s="14"/>
      <c r="BX88" s="14"/>
      <c r="BY88" s="14"/>
      <c r="BZ88" s="14">
        <f t="shared" ca="1" si="36"/>
        <v>0</v>
      </c>
      <c r="CA88" s="14"/>
      <c r="CB88" s="14"/>
      <c r="CC88" s="14"/>
      <c r="CD88" s="14">
        <f t="shared" ca="1" si="37"/>
        <v>0</v>
      </c>
      <c r="CE88" s="14"/>
      <c r="CF88" s="14"/>
      <c r="CG88" s="14"/>
      <c r="CH88" s="14">
        <f t="shared" ca="1" si="38"/>
        <v>0</v>
      </c>
      <c r="CI88" s="14"/>
      <c r="CJ88" s="14"/>
      <c r="CK88" s="14"/>
      <c r="CL88" s="14">
        <f t="shared" ca="1" si="39"/>
        <v>0</v>
      </c>
      <c r="CM88" s="14"/>
      <c r="CN88" s="11"/>
      <c r="CO88" s="43">
        <f t="shared" ca="1" si="41"/>
        <v>0</v>
      </c>
      <c r="CP88" s="17"/>
    </row>
    <row r="89" spans="1:94" ht="10.8" customHeight="1" x14ac:dyDescent="0.3">
      <c r="A89" s="40"/>
      <c r="B89" s="41" t="s">
        <v>204</v>
      </c>
      <c r="C89" s="41" t="s">
        <v>148</v>
      </c>
      <c r="D89" s="41" t="s">
        <v>130</v>
      </c>
      <c r="E89" s="41" t="s">
        <v>149</v>
      </c>
      <c r="F89" s="41" t="s">
        <v>259</v>
      </c>
      <c r="G89" s="41" t="s">
        <v>151</v>
      </c>
      <c r="H89" s="41" t="s">
        <v>83</v>
      </c>
      <c r="I89" s="41">
        <v>20</v>
      </c>
      <c r="J89" s="40">
        <v>1115070171</v>
      </c>
      <c r="K89" s="42" t="s">
        <v>813</v>
      </c>
      <c r="L89" s="12"/>
      <c r="M89" s="12"/>
      <c r="N89" s="12" t="s">
        <v>814</v>
      </c>
      <c r="O89" s="12">
        <v>3136189918</v>
      </c>
      <c r="P89" s="12" t="s">
        <v>815</v>
      </c>
      <c r="Q89" s="23"/>
      <c r="R89" s="23"/>
      <c r="S89" s="14">
        <f t="shared" ca="1" si="22"/>
        <v>0</v>
      </c>
      <c r="T89" s="14" cm="1">
        <f t="array" aca="1" ref="T89" ca="1">IFERROR(SUMPRODUCT((DAY(Q89+ROW(INDIRECT("1:"&amp;R89-Q89)))&lt;&gt;31)*1),0)</f>
        <v>0</v>
      </c>
      <c r="U89" s="14">
        <f t="shared" ca="1" si="23"/>
        <v>0</v>
      </c>
      <c r="V89" s="14" t="s">
        <v>816</v>
      </c>
      <c r="W89" s="14"/>
      <c r="X89" s="14"/>
      <c r="Y89" s="14"/>
      <c r="Z89" s="23"/>
      <c r="AA89" s="23"/>
      <c r="AB89" s="14">
        <f t="shared" ca="1" si="24"/>
        <v>0</v>
      </c>
      <c r="AC89" s="14" cm="1">
        <f t="array" aca="1" ref="AC89" ca="1">IFERROR(SUMPRODUCT((DAY(Z89+ROW(INDIRECT("1:"&amp;AA89-Z89)))&lt;&gt;31)*1),0)</f>
        <v>0</v>
      </c>
      <c r="AD89" s="14">
        <f t="shared" ca="1" si="25"/>
        <v>0</v>
      </c>
      <c r="AE89" s="14"/>
      <c r="AF89" s="14"/>
      <c r="AG89" s="23"/>
      <c r="AH89" s="23"/>
      <c r="AI89" s="14">
        <f t="shared" ca="1" si="26"/>
        <v>0</v>
      </c>
      <c r="AJ89" s="14" cm="1">
        <f t="array" aca="1" ref="AJ89" ca="1">IFERROR(SUMPRODUCT((DAY(AG89+ROW(INDIRECT("1:"&amp;AH89-AG89)))&lt;&gt;31)*1),0)</f>
        <v>0</v>
      </c>
      <c r="AK89" s="14">
        <f t="shared" ca="1" si="27"/>
        <v>0</v>
      </c>
      <c r="AL89" s="14"/>
      <c r="AM89" s="14"/>
      <c r="AN89" s="14"/>
      <c r="AO89" s="14"/>
      <c r="AP89" s="14">
        <f t="shared" ca="1" si="28"/>
        <v>0</v>
      </c>
      <c r="AQ89" s="14" cm="1">
        <f t="array" aca="1" ref="AQ89" ca="1">IFERROR(SUMPRODUCT((DAY(AN89+ROW(INDIRECT("1:"&amp;AO89-AN89)))&lt;&gt;31)*1),0)</f>
        <v>0</v>
      </c>
      <c r="AR89" s="14">
        <f t="shared" ca="1" si="29"/>
        <v>0</v>
      </c>
      <c r="AS89" s="14"/>
      <c r="AT89" s="14"/>
      <c r="AU89" s="14"/>
      <c r="AV89" s="14"/>
      <c r="AW89" s="14">
        <f t="shared" ca="1" si="30"/>
        <v>0</v>
      </c>
      <c r="AX89" s="14" cm="1">
        <f t="array" aca="1" ref="AX89" ca="1">IFERROR(SUMPRODUCT((DAY(AU89+ROW(INDIRECT("1:"&amp;AV89-AU89)))&lt;&gt;31)*1),0)</f>
        <v>0</v>
      </c>
      <c r="AY89" s="14">
        <f t="shared" ca="1" si="31"/>
        <v>0</v>
      </c>
      <c r="AZ89" s="14"/>
      <c r="BA89" s="14"/>
      <c r="BB89" s="14"/>
      <c r="BC89" s="14"/>
      <c r="BD89" s="14">
        <f t="shared" ca="1" si="32"/>
        <v>0</v>
      </c>
      <c r="BE89" s="14" cm="1">
        <f t="array" aca="1" ref="BE89" ca="1">IFERROR(SUMPRODUCT((DAY(BB89+ROW(INDIRECT("1:"&amp;BC89-BB89)))&lt;&gt;31)*1),0)</f>
        <v>0</v>
      </c>
      <c r="BF89" s="14">
        <f t="shared" ca="1" si="33"/>
        <v>0</v>
      </c>
      <c r="BG89" s="14"/>
      <c r="BH89" s="14"/>
      <c r="BI89" s="14">
        <f t="shared" ca="1" si="43"/>
        <v>0</v>
      </c>
      <c r="BJ89" s="14">
        <f t="shared" ca="1" si="43"/>
        <v>0</v>
      </c>
      <c r="BK89" s="14">
        <f t="shared" ca="1" si="43"/>
        <v>0</v>
      </c>
      <c r="BL89" s="23"/>
      <c r="BM89" s="14"/>
      <c r="BN89" s="14"/>
      <c r="BO89" s="14"/>
      <c r="BP89" s="23"/>
      <c r="BQ89" s="14">
        <f t="shared" ca="1" si="34"/>
        <v>0</v>
      </c>
      <c r="BR89" s="14"/>
      <c r="BS89" s="14"/>
      <c r="BT89" s="14"/>
      <c r="BU89" s="14"/>
      <c r="BV89" s="14">
        <f t="shared" ca="1" si="35"/>
        <v>0</v>
      </c>
      <c r="BW89" s="14"/>
      <c r="BX89" s="14"/>
      <c r="BY89" s="14"/>
      <c r="BZ89" s="14">
        <f t="shared" ca="1" si="36"/>
        <v>0</v>
      </c>
      <c r="CA89" s="14"/>
      <c r="CB89" s="14"/>
      <c r="CC89" s="14"/>
      <c r="CD89" s="14">
        <f t="shared" ca="1" si="37"/>
        <v>0</v>
      </c>
      <c r="CE89" s="14"/>
      <c r="CF89" s="14"/>
      <c r="CG89" s="14"/>
      <c r="CH89" s="14">
        <f t="shared" ca="1" si="38"/>
        <v>0</v>
      </c>
      <c r="CI89" s="14"/>
      <c r="CJ89" s="14"/>
      <c r="CK89" s="14"/>
      <c r="CL89" s="14">
        <f t="shared" ca="1" si="39"/>
        <v>0</v>
      </c>
      <c r="CM89" s="14"/>
      <c r="CN89" s="11"/>
      <c r="CO89" s="43">
        <f t="shared" ca="1" si="41"/>
        <v>0</v>
      </c>
      <c r="CP89" s="17"/>
    </row>
    <row r="90" spans="1:94" ht="10.8" customHeight="1" x14ac:dyDescent="0.3">
      <c r="A90" s="40"/>
      <c r="B90" s="41" t="s">
        <v>204</v>
      </c>
      <c r="C90" s="41" t="s">
        <v>148</v>
      </c>
      <c r="D90" s="41" t="s">
        <v>130</v>
      </c>
      <c r="E90" s="41" t="s">
        <v>149</v>
      </c>
      <c r="F90" s="41" t="s">
        <v>259</v>
      </c>
      <c r="G90" s="41" t="s">
        <v>151</v>
      </c>
      <c r="H90" s="41" t="s">
        <v>83</v>
      </c>
      <c r="I90" s="41">
        <v>20</v>
      </c>
      <c r="J90" s="40">
        <v>1130678970</v>
      </c>
      <c r="K90" s="42" t="s">
        <v>817</v>
      </c>
      <c r="L90" s="12"/>
      <c r="M90" s="12"/>
      <c r="N90" s="12" t="s">
        <v>818</v>
      </c>
      <c r="O90" s="12">
        <v>3147122990</v>
      </c>
      <c r="P90" s="12" t="s">
        <v>819</v>
      </c>
      <c r="Q90" s="23"/>
      <c r="R90" s="23"/>
      <c r="S90" s="14">
        <f t="shared" ca="1" si="22"/>
        <v>0</v>
      </c>
      <c r="T90" s="14" cm="1">
        <f t="array" aca="1" ref="T90" ca="1">IFERROR(SUMPRODUCT((DAY(Q90+ROW(INDIRECT("1:"&amp;R90-Q90)))&lt;&gt;31)*1),0)</f>
        <v>0</v>
      </c>
      <c r="U90" s="14">
        <f t="shared" ca="1" si="23"/>
        <v>0</v>
      </c>
      <c r="V90" s="14" t="s">
        <v>820</v>
      </c>
      <c r="W90" s="14"/>
      <c r="X90" s="14"/>
      <c r="Y90" s="14"/>
      <c r="Z90" s="23"/>
      <c r="AA90" s="23"/>
      <c r="AB90" s="14">
        <f t="shared" ca="1" si="24"/>
        <v>0</v>
      </c>
      <c r="AC90" s="14" cm="1">
        <f t="array" aca="1" ref="AC90" ca="1">IFERROR(SUMPRODUCT((DAY(Z90+ROW(INDIRECT("1:"&amp;AA90-Z90)))&lt;&gt;31)*1),0)</f>
        <v>0</v>
      </c>
      <c r="AD90" s="14">
        <f t="shared" ca="1" si="25"/>
        <v>0</v>
      </c>
      <c r="AE90" s="14"/>
      <c r="AF90" s="14"/>
      <c r="AG90" s="23"/>
      <c r="AH90" s="23"/>
      <c r="AI90" s="14">
        <f t="shared" ca="1" si="26"/>
        <v>0</v>
      </c>
      <c r="AJ90" s="14" cm="1">
        <f t="array" aca="1" ref="AJ90" ca="1">IFERROR(SUMPRODUCT((DAY(AG90+ROW(INDIRECT("1:"&amp;AH90-AG90)))&lt;&gt;31)*1),0)</f>
        <v>0</v>
      </c>
      <c r="AK90" s="14">
        <f t="shared" ca="1" si="27"/>
        <v>0</v>
      </c>
      <c r="AL90" s="14"/>
      <c r="AM90" s="14"/>
      <c r="AN90" s="14"/>
      <c r="AO90" s="14"/>
      <c r="AP90" s="14">
        <f t="shared" ca="1" si="28"/>
        <v>0</v>
      </c>
      <c r="AQ90" s="14" cm="1">
        <f t="array" aca="1" ref="AQ90" ca="1">IFERROR(SUMPRODUCT((DAY(AN90+ROW(INDIRECT("1:"&amp;AO90-AN90)))&lt;&gt;31)*1),0)</f>
        <v>0</v>
      </c>
      <c r="AR90" s="14">
        <f t="shared" ca="1" si="29"/>
        <v>0</v>
      </c>
      <c r="AS90" s="14"/>
      <c r="AT90" s="14"/>
      <c r="AU90" s="14"/>
      <c r="AV90" s="14"/>
      <c r="AW90" s="14">
        <f t="shared" ca="1" si="30"/>
        <v>0</v>
      </c>
      <c r="AX90" s="14" cm="1">
        <f t="array" aca="1" ref="AX90" ca="1">IFERROR(SUMPRODUCT((DAY(AU90+ROW(INDIRECT("1:"&amp;AV90-AU90)))&lt;&gt;31)*1),0)</f>
        <v>0</v>
      </c>
      <c r="AY90" s="14">
        <f t="shared" ca="1" si="31"/>
        <v>0</v>
      </c>
      <c r="AZ90" s="14"/>
      <c r="BA90" s="14"/>
      <c r="BB90" s="14"/>
      <c r="BC90" s="14"/>
      <c r="BD90" s="14">
        <f t="shared" ca="1" si="32"/>
        <v>0</v>
      </c>
      <c r="BE90" s="14" cm="1">
        <f t="array" aca="1" ref="BE90" ca="1">IFERROR(SUMPRODUCT((DAY(BB90+ROW(INDIRECT("1:"&amp;BC90-BB90)))&lt;&gt;31)*1),0)</f>
        <v>0</v>
      </c>
      <c r="BF90" s="14">
        <f t="shared" ca="1" si="33"/>
        <v>0</v>
      </c>
      <c r="BG90" s="14"/>
      <c r="BH90" s="14"/>
      <c r="BI90" s="14">
        <f t="shared" ca="1" si="43"/>
        <v>0</v>
      </c>
      <c r="BJ90" s="14">
        <f t="shared" ca="1" si="43"/>
        <v>0</v>
      </c>
      <c r="BK90" s="14">
        <f t="shared" ca="1" si="43"/>
        <v>0</v>
      </c>
      <c r="BL90" s="23"/>
      <c r="BM90" s="14"/>
      <c r="BN90" s="14"/>
      <c r="BO90" s="14"/>
      <c r="BP90" s="23"/>
      <c r="BQ90" s="14">
        <f t="shared" ca="1" si="34"/>
        <v>0</v>
      </c>
      <c r="BR90" s="14"/>
      <c r="BS90" s="14"/>
      <c r="BT90" s="14"/>
      <c r="BU90" s="14"/>
      <c r="BV90" s="14">
        <f t="shared" ca="1" si="35"/>
        <v>0</v>
      </c>
      <c r="BW90" s="14"/>
      <c r="BX90" s="14"/>
      <c r="BY90" s="14"/>
      <c r="BZ90" s="14">
        <f t="shared" ca="1" si="36"/>
        <v>0</v>
      </c>
      <c r="CA90" s="14"/>
      <c r="CB90" s="14"/>
      <c r="CC90" s="14"/>
      <c r="CD90" s="14">
        <f t="shared" ca="1" si="37"/>
        <v>0</v>
      </c>
      <c r="CE90" s="14"/>
      <c r="CF90" s="14"/>
      <c r="CG90" s="14"/>
      <c r="CH90" s="14">
        <f t="shared" ca="1" si="38"/>
        <v>0</v>
      </c>
      <c r="CI90" s="14"/>
      <c r="CJ90" s="14"/>
      <c r="CK90" s="14"/>
      <c r="CL90" s="14">
        <f t="shared" ca="1" si="39"/>
        <v>0</v>
      </c>
      <c r="CM90" s="14"/>
      <c r="CN90" s="11"/>
      <c r="CO90" s="43">
        <f t="shared" ca="1" si="41"/>
        <v>0</v>
      </c>
      <c r="CP90" s="17"/>
    </row>
    <row r="91" spans="1:94" ht="10.8" customHeight="1" x14ac:dyDescent="0.3">
      <c r="A91" s="40"/>
      <c r="B91" s="41" t="s">
        <v>204</v>
      </c>
      <c r="C91" s="41" t="s">
        <v>148</v>
      </c>
      <c r="D91" s="41" t="s">
        <v>130</v>
      </c>
      <c r="E91" s="41" t="s">
        <v>149</v>
      </c>
      <c r="F91" s="41" t="s">
        <v>259</v>
      </c>
      <c r="G91" s="41" t="s">
        <v>151</v>
      </c>
      <c r="H91" s="41" t="s">
        <v>83</v>
      </c>
      <c r="I91" s="41">
        <v>20</v>
      </c>
      <c r="J91" s="40">
        <v>1130592553</v>
      </c>
      <c r="K91" s="42" t="s">
        <v>821</v>
      </c>
      <c r="L91" s="12"/>
      <c r="M91" s="12"/>
      <c r="N91" s="12" t="s">
        <v>822</v>
      </c>
      <c r="O91" s="12">
        <v>3185938522</v>
      </c>
      <c r="P91" s="12" t="s">
        <v>823</v>
      </c>
      <c r="Q91" s="23"/>
      <c r="R91" s="23"/>
      <c r="S91" s="14">
        <f t="shared" ca="1" si="22"/>
        <v>0</v>
      </c>
      <c r="T91" s="14" cm="1">
        <f t="array" aca="1" ref="T91" ca="1">IFERROR(SUMPRODUCT((DAY(Q91+ROW(INDIRECT("1:"&amp;R91-Q91)))&lt;&gt;31)*1),0)</f>
        <v>0</v>
      </c>
      <c r="U91" s="14">
        <f t="shared" ca="1" si="23"/>
        <v>0</v>
      </c>
      <c r="V91" s="14" t="s">
        <v>354</v>
      </c>
      <c r="W91" s="14"/>
      <c r="X91" s="14"/>
      <c r="Y91" s="14"/>
      <c r="Z91" s="23"/>
      <c r="AA91" s="23"/>
      <c r="AB91" s="14">
        <f t="shared" ca="1" si="24"/>
        <v>0</v>
      </c>
      <c r="AC91" s="14" cm="1">
        <f t="array" aca="1" ref="AC91" ca="1">IFERROR(SUMPRODUCT((DAY(Z91+ROW(INDIRECT("1:"&amp;AA91-Z91)))&lt;&gt;31)*1),0)</f>
        <v>0</v>
      </c>
      <c r="AD91" s="14">
        <f t="shared" ca="1" si="25"/>
        <v>0</v>
      </c>
      <c r="AE91" s="14"/>
      <c r="AF91" s="14"/>
      <c r="AG91" s="23"/>
      <c r="AH91" s="23"/>
      <c r="AI91" s="14">
        <f t="shared" ca="1" si="26"/>
        <v>0</v>
      </c>
      <c r="AJ91" s="14" cm="1">
        <f t="array" aca="1" ref="AJ91" ca="1">IFERROR(SUMPRODUCT((DAY(AG91+ROW(INDIRECT("1:"&amp;AH91-AG91)))&lt;&gt;31)*1),0)</f>
        <v>0</v>
      </c>
      <c r="AK91" s="14">
        <f t="shared" ca="1" si="27"/>
        <v>0</v>
      </c>
      <c r="AL91" s="14"/>
      <c r="AM91" s="14"/>
      <c r="AN91" s="14"/>
      <c r="AO91" s="14"/>
      <c r="AP91" s="14">
        <f t="shared" ca="1" si="28"/>
        <v>0</v>
      </c>
      <c r="AQ91" s="14" cm="1">
        <f t="array" aca="1" ref="AQ91" ca="1">IFERROR(SUMPRODUCT((DAY(AN91+ROW(INDIRECT("1:"&amp;AO91-AN91)))&lt;&gt;31)*1),0)</f>
        <v>0</v>
      </c>
      <c r="AR91" s="14">
        <f t="shared" ca="1" si="29"/>
        <v>0</v>
      </c>
      <c r="AS91" s="14"/>
      <c r="AT91" s="14"/>
      <c r="AU91" s="14"/>
      <c r="AV91" s="14"/>
      <c r="AW91" s="14">
        <f t="shared" ca="1" si="30"/>
        <v>0</v>
      </c>
      <c r="AX91" s="14" cm="1">
        <f t="array" aca="1" ref="AX91" ca="1">IFERROR(SUMPRODUCT((DAY(AU91+ROW(INDIRECT("1:"&amp;AV91-AU91)))&lt;&gt;31)*1),0)</f>
        <v>0</v>
      </c>
      <c r="AY91" s="14">
        <f t="shared" ca="1" si="31"/>
        <v>0</v>
      </c>
      <c r="AZ91" s="14"/>
      <c r="BA91" s="14"/>
      <c r="BB91" s="14"/>
      <c r="BC91" s="14"/>
      <c r="BD91" s="14">
        <f t="shared" ca="1" si="32"/>
        <v>0</v>
      </c>
      <c r="BE91" s="14" cm="1">
        <f t="array" aca="1" ref="BE91" ca="1">IFERROR(SUMPRODUCT((DAY(BB91+ROW(INDIRECT("1:"&amp;BC91-BB91)))&lt;&gt;31)*1),0)</f>
        <v>0</v>
      </c>
      <c r="BF91" s="14">
        <f t="shared" ca="1" si="33"/>
        <v>0</v>
      </c>
      <c r="BG91" s="14"/>
      <c r="BH91" s="14"/>
      <c r="BI91" s="14">
        <f t="shared" ca="1" si="43"/>
        <v>0</v>
      </c>
      <c r="BJ91" s="14">
        <f t="shared" ca="1" si="43"/>
        <v>0</v>
      </c>
      <c r="BK91" s="14">
        <f t="shared" ca="1" si="43"/>
        <v>0</v>
      </c>
      <c r="BL91" s="23"/>
      <c r="BM91" s="14"/>
      <c r="BN91" s="14"/>
      <c r="BO91" s="14"/>
      <c r="BP91" s="23"/>
      <c r="BQ91" s="14">
        <f t="shared" ca="1" si="34"/>
        <v>0</v>
      </c>
      <c r="BR91" s="14"/>
      <c r="BS91" s="14"/>
      <c r="BT91" s="14"/>
      <c r="BU91" s="14"/>
      <c r="BV91" s="14">
        <f t="shared" ca="1" si="35"/>
        <v>0</v>
      </c>
      <c r="BW91" s="14"/>
      <c r="BX91" s="14"/>
      <c r="BY91" s="14"/>
      <c r="BZ91" s="14">
        <f t="shared" ca="1" si="36"/>
        <v>0</v>
      </c>
      <c r="CA91" s="14"/>
      <c r="CB91" s="14"/>
      <c r="CC91" s="14"/>
      <c r="CD91" s="14">
        <f t="shared" ca="1" si="37"/>
        <v>0</v>
      </c>
      <c r="CE91" s="14"/>
      <c r="CF91" s="14"/>
      <c r="CG91" s="14"/>
      <c r="CH91" s="14">
        <f t="shared" ca="1" si="38"/>
        <v>0</v>
      </c>
      <c r="CI91" s="14"/>
      <c r="CJ91" s="14"/>
      <c r="CK91" s="14"/>
      <c r="CL91" s="14">
        <f t="shared" ca="1" si="39"/>
        <v>0</v>
      </c>
      <c r="CM91" s="14"/>
      <c r="CN91" s="11"/>
      <c r="CO91" s="43">
        <f t="shared" ca="1" si="41"/>
        <v>0</v>
      </c>
      <c r="CP91" s="17"/>
    </row>
    <row r="92" spans="1:94" ht="10.8" customHeight="1" x14ac:dyDescent="0.3">
      <c r="A92" s="40"/>
      <c r="B92" s="41" t="s">
        <v>204</v>
      </c>
      <c r="C92" s="41" t="s">
        <v>148</v>
      </c>
      <c r="D92" s="41" t="s">
        <v>130</v>
      </c>
      <c r="E92" s="41" t="s">
        <v>149</v>
      </c>
      <c r="F92" s="41" t="s">
        <v>259</v>
      </c>
      <c r="G92" s="41" t="s">
        <v>151</v>
      </c>
      <c r="H92" s="41" t="s">
        <v>83</v>
      </c>
      <c r="I92" s="41">
        <v>20</v>
      </c>
      <c r="J92" s="40">
        <v>1130672284</v>
      </c>
      <c r="K92" s="42" t="s">
        <v>824</v>
      </c>
      <c r="L92" s="12"/>
      <c r="M92" s="12"/>
      <c r="N92" s="12" t="s">
        <v>825</v>
      </c>
      <c r="O92" s="12">
        <v>3226627141</v>
      </c>
      <c r="P92" s="12" t="s">
        <v>826</v>
      </c>
      <c r="Q92" s="23"/>
      <c r="R92" s="23"/>
      <c r="S92" s="14">
        <f t="shared" ca="1" si="22"/>
        <v>0</v>
      </c>
      <c r="T92" s="14" cm="1">
        <f t="array" aca="1" ref="T92" ca="1">IFERROR(SUMPRODUCT((DAY(Q92+ROW(INDIRECT("1:"&amp;R92-Q92)))&lt;&gt;31)*1),0)</f>
        <v>0</v>
      </c>
      <c r="U92" s="14">
        <f t="shared" ca="1" si="23"/>
        <v>0</v>
      </c>
      <c r="V92" s="14" t="s">
        <v>827</v>
      </c>
      <c r="W92" s="14"/>
      <c r="X92" s="14"/>
      <c r="Y92" s="14"/>
      <c r="Z92" s="23"/>
      <c r="AA92" s="23"/>
      <c r="AB92" s="14">
        <f t="shared" ca="1" si="24"/>
        <v>0</v>
      </c>
      <c r="AC92" s="14" cm="1">
        <f t="array" aca="1" ref="AC92" ca="1">IFERROR(SUMPRODUCT((DAY(Z92+ROW(INDIRECT("1:"&amp;AA92-Z92)))&lt;&gt;31)*1),0)</f>
        <v>0</v>
      </c>
      <c r="AD92" s="14">
        <f t="shared" ca="1" si="25"/>
        <v>0</v>
      </c>
      <c r="AE92" s="14"/>
      <c r="AF92" s="14"/>
      <c r="AG92" s="23"/>
      <c r="AH92" s="23"/>
      <c r="AI92" s="14">
        <f t="shared" ca="1" si="26"/>
        <v>0</v>
      </c>
      <c r="AJ92" s="14" cm="1">
        <f t="array" aca="1" ref="AJ92" ca="1">IFERROR(SUMPRODUCT((DAY(AG92+ROW(INDIRECT("1:"&amp;AH92-AG92)))&lt;&gt;31)*1),0)</f>
        <v>0</v>
      </c>
      <c r="AK92" s="14">
        <f t="shared" ca="1" si="27"/>
        <v>0</v>
      </c>
      <c r="AL92" s="14"/>
      <c r="AM92" s="14"/>
      <c r="AN92" s="14"/>
      <c r="AO92" s="14"/>
      <c r="AP92" s="14">
        <f t="shared" ca="1" si="28"/>
        <v>0</v>
      </c>
      <c r="AQ92" s="14" cm="1">
        <f t="array" aca="1" ref="AQ92" ca="1">IFERROR(SUMPRODUCT((DAY(AN92+ROW(INDIRECT("1:"&amp;AO92-AN92)))&lt;&gt;31)*1),0)</f>
        <v>0</v>
      </c>
      <c r="AR92" s="14">
        <f t="shared" ca="1" si="29"/>
        <v>0</v>
      </c>
      <c r="AS92" s="14"/>
      <c r="AT92" s="14"/>
      <c r="AU92" s="14"/>
      <c r="AV92" s="14"/>
      <c r="AW92" s="14">
        <f t="shared" ca="1" si="30"/>
        <v>0</v>
      </c>
      <c r="AX92" s="14" cm="1">
        <f t="array" aca="1" ref="AX92" ca="1">IFERROR(SUMPRODUCT((DAY(AU92+ROW(INDIRECT("1:"&amp;AV92-AU92)))&lt;&gt;31)*1),0)</f>
        <v>0</v>
      </c>
      <c r="AY92" s="14">
        <f t="shared" ca="1" si="31"/>
        <v>0</v>
      </c>
      <c r="AZ92" s="14"/>
      <c r="BA92" s="14"/>
      <c r="BB92" s="14"/>
      <c r="BC92" s="14"/>
      <c r="BD92" s="14">
        <f t="shared" ca="1" si="32"/>
        <v>0</v>
      </c>
      <c r="BE92" s="14" cm="1">
        <f t="array" aca="1" ref="BE92" ca="1">IFERROR(SUMPRODUCT((DAY(BB92+ROW(INDIRECT("1:"&amp;BC92-BB92)))&lt;&gt;31)*1),0)</f>
        <v>0</v>
      </c>
      <c r="BF92" s="14">
        <f t="shared" ca="1" si="33"/>
        <v>0</v>
      </c>
      <c r="BG92" s="14"/>
      <c r="BH92" s="14"/>
      <c r="BI92" s="14">
        <f t="shared" ca="1" si="43"/>
        <v>0</v>
      </c>
      <c r="BJ92" s="14">
        <f t="shared" ca="1" si="43"/>
        <v>0</v>
      </c>
      <c r="BK92" s="14">
        <f t="shared" ca="1" si="43"/>
        <v>0</v>
      </c>
      <c r="BL92" s="23"/>
      <c r="BM92" s="14"/>
      <c r="BN92" s="14"/>
      <c r="BO92" s="14"/>
      <c r="BP92" s="23"/>
      <c r="BQ92" s="14">
        <f t="shared" ca="1" si="34"/>
        <v>0</v>
      </c>
      <c r="BR92" s="14"/>
      <c r="BS92" s="14"/>
      <c r="BT92" s="14"/>
      <c r="BU92" s="14"/>
      <c r="BV92" s="14">
        <f t="shared" ca="1" si="35"/>
        <v>0</v>
      </c>
      <c r="BW92" s="14"/>
      <c r="BX92" s="14"/>
      <c r="BY92" s="14"/>
      <c r="BZ92" s="14">
        <f t="shared" ca="1" si="36"/>
        <v>0</v>
      </c>
      <c r="CA92" s="14"/>
      <c r="CB92" s="14"/>
      <c r="CC92" s="14"/>
      <c r="CD92" s="14">
        <f t="shared" ca="1" si="37"/>
        <v>0</v>
      </c>
      <c r="CE92" s="14"/>
      <c r="CF92" s="14"/>
      <c r="CG92" s="14"/>
      <c r="CH92" s="14">
        <f t="shared" ca="1" si="38"/>
        <v>0</v>
      </c>
      <c r="CI92" s="14"/>
      <c r="CJ92" s="14"/>
      <c r="CK92" s="14"/>
      <c r="CL92" s="14">
        <f t="shared" ca="1" si="39"/>
        <v>0</v>
      </c>
      <c r="CM92" s="14"/>
      <c r="CN92" s="11"/>
      <c r="CO92" s="43">
        <f t="shared" ca="1" si="41"/>
        <v>0</v>
      </c>
      <c r="CP92" s="17"/>
    </row>
    <row r="93" spans="1:94" ht="10.8" customHeight="1" x14ac:dyDescent="0.3">
      <c r="A93" s="40"/>
      <c r="B93" s="41" t="s">
        <v>204</v>
      </c>
      <c r="C93" s="41" t="s">
        <v>148</v>
      </c>
      <c r="D93" s="41" t="s">
        <v>130</v>
      </c>
      <c r="E93" s="41" t="s">
        <v>149</v>
      </c>
      <c r="F93" s="41" t="s">
        <v>259</v>
      </c>
      <c r="G93" s="41" t="s">
        <v>151</v>
      </c>
      <c r="H93" s="41" t="s">
        <v>83</v>
      </c>
      <c r="I93" s="41">
        <v>20</v>
      </c>
      <c r="J93" s="40">
        <v>1113678800</v>
      </c>
      <c r="K93" s="42" t="s">
        <v>828</v>
      </c>
      <c r="L93" s="12"/>
      <c r="M93" s="12"/>
      <c r="N93" s="12" t="s">
        <v>829</v>
      </c>
      <c r="O93" s="12">
        <v>3205561854</v>
      </c>
      <c r="P93" s="12" t="s">
        <v>830</v>
      </c>
      <c r="Q93" s="23"/>
      <c r="R93" s="23"/>
      <c r="S93" s="14">
        <f t="shared" ca="1" si="22"/>
        <v>0</v>
      </c>
      <c r="T93" s="14" cm="1">
        <f t="array" aca="1" ref="T93" ca="1">IFERROR(SUMPRODUCT((DAY(Q93+ROW(INDIRECT("1:"&amp;R93-Q93)))&lt;&gt;31)*1),0)</f>
        <v>0</v>
      </c>
      <c r="U93" s="14">
        <f t="shared" ca="1" si="23"/>
        <v>0</v>
      </c>
      <c r="V93" s="14" t="s">
        <v>831</v>
      </c>
      <c r="W93" s="14"/>
      <c r="X93" s="14"/>
      <c r="Y93" s="14"/>
      <c r="Z93" s="23"/>
      <c r="AA93" s="23"/>
      <c r="AB93" s="14">
        <f t="shared" ca="1" si="24"/>
        <v>0</v>
      </c>
      <c r="AC93" s="14" cm="1">
        <f t="array" aca="1" ref="AC93" ca="1">IFERROR(SUMPRODUCT((DAY(Z93+ROW(INDIRECT("1:"&amp;AA93-Z93)))&lt;&gt;31)*1),0)</f>
        <v>0</v>
      </c>
      <c r="AD93" s="14">
        <f t="shared" ca="1" si="25"/>
        <v>0</v>
      </c>
      <c r="AE93" s="14"/>
      <c r="AF93" s="14"/>
      <c r="AG93" s="23"/>
      <c r="AH93" s="23"/>
      <c r="AI93" s="14">
        <f t="shared" ca="1" si="26"/>
        <v>0</v>
      </c>
      <c r="AJ93" s="14" cm="1">
        <f t="array" aca="1" ref="AJ93" ca="1">IFERROR(SUMPRODUCT((DAY(AG93+ROW(INDIRECT("1:"&amp;AH93-AG93)))&lt;&gt;31)*1),0)</f>
        <v>0</v>
      </c>
      <c r="AK93" s="14">
        <f t="shared" ca="1" si="27"/>
        <v>0</v>
      </c>
      <c r="AL93" s="14"/>
      <c r="AM93" s="14"/>
      <c r="AN93" s="14"/>
      <c r="AO93" s="14"/>
      <c r="AP93" s="14">
        <f t="shared" ca="1" si="28"/>
        <v>0</v>
      </c>
      <c r="AQ93" s="14" cm="1">
        <f t="array" aca="1" ref="AQ93" ca="1">IFERROR(SUMPRODUCT((DAY(AN93+ROW(INDIRECT("1:"&amp;AO93-AN93)))&lt;&gt;31)*1),0)</f>
        <v>0</v>
      </c>
      <c r="AR93" s="14">
        <f t="shared" ca="1" si="29"/>
        <v>0</v>
      </c>
      <c r="AS93" s="14"/>
      <c r="AT93" s="14"/>
      <c r="AU93" s="14"/>
      <c r="AV93" s="14"/>
      <c r="AW93" s="14">
        <f t="shared" ca="1" si="30"/>
        <v>0</v>
      </c>
      <c r="AX93" s="14" cm="1">
        <f t="array" aca="1" ref="AX93" ca="1">IFERROR(SUMPRODUCT((DAY(AU93+ROW(INDIRECT("1:"&amp;AV93-AU93)))&lt;&gt;31)*1),0)</f>
        <v>0</v>
      </c>
      <c r="AY93" s="14">
        <f t="shared" ca="1" si="31"/>
        <v>0</v>
      </c>
      <c r="AZ93" s="14"/>
      <c r="BA93" s="14"/>
      <c r="BB93" s="14"/>
      <c r="BC93" s="14"/>
      <c r="BD93" s="14">
        <f t="shared" ca="1" si="32"/>
        <v>0</v>
      </c>
      <c r="BE93" s="14" cm="1">
        <f t="array" aca="1" ref="BE93" ca="1">IFERROR(SUMPRODUCT((DAY(BB93+ROW(INDIRECT("1:"&amp;BC93-BB93)))&lt;&gt;31)*1),0)</f>
        <v>0</v>
      </c>
      <c r="BF93" s="14">
        <f t="shared" ca="1" si="33"/>
        <v>0</v>
      </c>
      <c r="BG93" s="14"/>
      <c r="BH93" s="14"/>
      <c r="BI93" s="14">
        <f t="shared" ca="1" si="43"/>
        <v>0</v>
      </c>
      <c r="BJ93" s="14">
        <f t="shared" ca="1" si="43"/>
        <v>0</v>
      </c>
      <c r="BK93" s="14">
        <f t="shared" ca="1" si="43"/>
        <v>0</v>
      </c>
      <c r="BL93" s="23"/>
      <c r="BM93" s="14"/>
      <c r="BN93" s="14"/>
      <c r="BO93" s="14"/>
      <c r="BP93" s="23"/>
      <c r="BQ93" s="14">
        <f t="shared" ca="1" si="34"/>
        <v>0</v>
      </c>
      <c r="BR93" s="14"/>
      <c r="BS93" s="14"/>
      <c r="BT93" s="14"/>
      <c r="BU93" s="14"/>
      <c r="BV93" s="14">
        <f t="shared" ca="1" si="35"/>
        <v>0</v>
      </c>
      <c r="BW93" s="14"/>
      <c r="BX93" s="14"/>
      <c r="BY93" s="14"/>
      <c r="BZ93" s="14">
        <f t="shared" ca="1" si="36"/>
        <v>0</v>
      </c>
      <c r="CA93" s="14"/>
      <c r="CB93" s="14"/>
      <c r="CC93" s="14"/>
      <c r="CD93" s="14">
        <f t="shared" ca="1" si="37"/>
        <v>0</v>
      </c>
      <c r="CE93" s="14"/>
      <c r="CF93" s="14"/>
      <c r="CG93" s="14"/>
      <c r="CH93" s="14">
        <f t="shared" ca="1" si="38"/>
        <v>0</v>
      </c>
      <c r="CI93" s="14"/>
      <c r="CJ93" s="14"/>
      <c r="CK93" s="14"/>
      <c r="CL93" s="14">
        <f t="shared" ca="1" si="39"/>
        <v>0</v>
      </c>
      <c r="CM93" s="14"/>
      <c r="CN93" s="11"/>
      <c r="CO93" s="43">
        <f t="shared" ca="1" si="41"/>
        <v>0</v>
      </c>
      <c r="CP93" s="17"/>
    </row>
    <row r="94" spans="1:94" ht="10.8" customHeight="1" x14ac:dyDescent="0.3">
      <c r="A94" s="40"/>
      <c r="B94" s="41" t="s">
        <v>204</v>
      </c>
      <c r="C94" s="41" t="s">
        <v>148</v>
      </c>
      <c r="D94" s="41" t="s">
        <v>130</v>
      </c>
      <c r="E94" s="41" t="s">
        <v>149</v>
      </c>
      <c r="F94" s="41" t="s">
        <v>259</v>
      </c>
      <c r="G94" s="41" t="s">
        <v>151</v>
      </c>
      <c r="H94" s="41" t="s">
        <v>83</v>
      </c>
      <c r="I94" s="41">
        <v>20</v>
      </c>
      <c r="J94" s="40">
        <v>76007919</v>
      </c>
      <c r="K94" s="42" t="s">
        <v>832</v>
      </c>
      <c r="L94" s="12"/>
      <c r="M94" s="12"/>
      <c r="N94" s="12" t="s">
        <v>833</v>
      </c>
      <c r="O94" s="12">
        <v>3127875580</v>
      </c>
      <c r="P94" s="12" t="s">
        <v>834</v>
      </c>
      <c r="Q94" s="23"/>
      <c r="R94" s="23"/>
      <c r="S94" s="14">
        <f t="shared" ca="1" si="22"/>
        <v>0</v>
      </c>
      <c r="T94" s="14" cm="1">
        <f t="array" aca="1" ref="T94" ca="1">IFERROR(SUMPRODUCT((DAY(Q94+ROW(INDIRECT("1:"&amp;R94-Q94)))&lt;&gt;31)*1),0)</f>
        <v>0</v>
      </c>
      <c r="U94" s="14">
        <f t="shared" ca="1" si="23"/>
        <v>0</v>
      </c>
      <c r="V94" s="14" t="s">
        <v>835</v>
      </c>
      <c r="W94" s="14"/>
      <c r="X94" s="14"/>
      <c r="Y94" s="14"/>
      <c r="Z94" s="23"/>
      <c r="AA94" s="23"/>
      <c r="AB94" s="14">
        <f t="shared" ca="1" si="24"/>
        <v>0</v>
      </c>
      <c r="AC94" s="14" cm="1">
        <f t="array" aca="1" ref="AC94" ca="1">IFERROR(SUMPRODUCT((DAY(Z94+ROW(INDIRECT("1:"&amp;AA94-Z94)))&lt;&gt;31)*1),0)</f>
        <v>0</v>
      </c>
      <c r="AD94" s="14">
        <f t="shared" ca="1" si="25"/>
        <v>0</v>
      </c>
      <c r="AE94" s="14"/>
      <c r="AF94" s="14"/>
      <c r="AG94" s="23"/>
      <c r="AH94" s="23"/>
      <c r="AI94" s="14">
        <f t="shared" ca="1" si="26"/>
        <v>0</v>
      </c>
      <c r="AJ94" s="14" cm="1">
        <f t="array" aca="1" ref="AJ94" ca="1">IFERROR(SUMPRODUCT((DAY(AG94+ROW(INDIRECT("1:"&amp;AH94-AG94)))&lt;&gt;31)*1),0)</f>
        <v>0</v>
      </c>
      <c r="AK94" s="14">
        <f t="shared" ca="1" si="27"/>
        <v>0</v>
      </c>
      <c r="AL94" s="14"/>
      <c r="AM94" s="14"/>
      <c r="AN94" s="14"/>
      <c r="AO94" s="14"/>
      <c r="AP94" s="14">
        <f t="shared" ca="1" si="28"/>
        <v>0</v>
      </c>
      <c r="AQ94" s="14" cm="1">
        <f t="array" aca="1" ref="AQ94" ca="1">IFERROR(SUMPRODUCT((DAY(AN94+ROW(INDIRECT("1:"&amp;AO94-AN94)))&lt;&gt;31)*1),0)</f>
        <v>0</v>
      </c>
      <c r="AR94" s="14">
        <f t="shared" ca="1" si="29"/>
        <v>0</v>
      </c>
      <c r="AS94" s="14"/>
      <c r="AT94" s="14"/>
      <c r="AU94" s="14"/>
      <c r="AV94" s="14"/>
      <c r="AW94" s="14">
        <f t="shared" ca="1" si="30"/>
        <v>0</v>
      </c>
      <c r="AX94" s="14" cm="1">
        <f t="array" aca="1" ref="AX94" ca="1">IFERROR(SUMPRODUCT((DAY(AU94+ROW(INDIRECT("1:"&amp;AV94-AU94)))&lt;&gt;31)*1),0)</f>
        <v>0</v>
      </c>
      <c r="AY94" s="14">
        <f t="shared" ca="1" si="31"/>
        <v>0</v>
      </c>
      <c r="AZ94" s="14"/>
      <c r="BA94" s="14"/>
      <c r="BB94" s="14"/>
      <c r="BC94" s="14"/>
      <c r="BD94" s="14">
        <f t="shared" ca="1" si="32"/>
        <v>0</v>
      </c>
      <c r="BE94" s="14" cm="1">
        <f t="array" aca="1" ref="BE94" ca="1">IFERROR(SUMPRODUCT((DAY(BB94+ROW(INDIRECT("1:"&amp;BC94-BB94)))&lt;&gt;31)*1),0)</f>
        <v>0</v>
      </c>
      <c r="BF94" s="14">
        <f t="shared" ca="1" si="33"/>
        <v>0</v>
      </c>
      <c r="BG94" s="14"/>
      <c r="BH94" s="14"/>
      <c r="BI94" s="14">
        <f t="shared" ca="1" si="43"/>
        <v>0</v>
      </c>
      <c r="BJ94" s="14">
        <f t="shared" ca="1" si="43"/>
        <v>0</v>
      </c>
      <c r="BK94" s="14">
        <f t="shared" ca="1" si="43"/>
        <v>0</v>
      </c>
      <c r="BL94" s="23"/>
      <c r="BM94" s="14"/>
      <c r="BN94" s="14"/>
      <c r="BO94" s="14"/>
      <c r="BP94" s="23"/>
      <c r="BQ94" s="14">
        <f t="shared" ca="1" si="34"/>
        <v>0</v>
      </c>
      <c r="BR94" s="14"/>
      <c r="BS94" s="14"/>
      <c r="BT94" s="14"/>
      <c r="BU94" s="14"/>
      <c r="BV94" s="14">
        <f t="shared" ca="1" si="35"/>
        <v>0</v>
      </c>
      <c r="BW94" s="14"/>
      <c r="BX94" s="14"/>
      <c r="BY94" s="14"/>
      <c r="BZ94" s="14">
        <f t="shared" ca="1" si="36"/>
        <v>0</v>
      </c>
      <c r="CA94" s="14"/>
      <c r="CB94" s="14"/>
      <c r="CC94" s="14"/>
      <c r="CD94" s="14">
        <f t="shared" ca="1" si="37"/>
        <v>0</v>
      </c>
      <c r="CE94" s="14"/>
      <c r="CF94" s="14"/>
      <c r="CG94" s="14"/>
      <c r="CH94" s="14">
        <f t="shared" ca="1" si="38"/>
        <v>0</v>
      </c>
      <c r="CI94" s="14"/>
      <c r="CJ94" s="14"/>
      <c r="CK94" s="14"/>
      <c r="CL94" s="14">
        <f t="shared" ca="1" si="39"/>
        <v>0</v>
      </c>
      <c r="CM94" s="14"/>
      <c r="CN94" s="11"/>
      <c r="CO94" s="43">
        <f t="shared" ca="1" si="41"/>
        <v>0</v>
      </c>
      <c r="CP94" s="17"/>
    </row>
    <row r="95" spans="1:94" ht="10.8" customHeight="1" x14ac:dyDescent="0.3">
      <c r="A95" s="40"/>
      <c r="B95" s="41" t="s">
        <v>204</v>
      </c>
      <c r="C95" s="41" t="s">
        <v>80</v>
      </c>
      <c r="D95" s="41" t="s">
        <v>80</v>
      </c>
      <c r="E95" s="41" t="s">
        <v>206</v>
      </c>
      <c r="F95" s="41" t="s">
        <v>220</v>
      </c>
      <c r="G95" s="41" t="s">
        <v>80</v>
      </c>
      <c r="H95" s="41" t="s">
        <v>83</v>
      </c>
      <c r="I95" s="41">
        <v>4</v>
      </c>
      <c r="J95" s="40">
        <v>1193395621</v>
      </c>
      <c r="K95" s="42" t="s">
        <v>836</v>
      </c>
      <c r="L95" s="12"/>
      <c r="M95" s="12"/>
      <c r="N95" s="12">
        <v>0</v>
      </c>
      <c r="O95" s="12">
        <v>3177802460</v>
      </c>
      <c r="P95" s="12" t="s">
        <v>837</v>
      </c>
      <c r="Q95" s="23"/>
      <c r="R95" s="23"/>
      <c r="S95" s="14">
        <f t="shared" ca="1" si="22"/>
        <v>0</v>
      </c>
      <c r="T95" s="14" cm="1">
        <f t="array" aca="1" ref="T95" ca="1">IFERROR(SUMPRODUCT((DAY(Q95+ROW(INDIRECT("1:"&amp;R95-Q95)))&lt;&gt;31)*1),0)</f>
        <v>0</v>
      </c>
      <c r="U95" s="14">
        <f t="shared" ca="1" si="23"/>
        <v>0</v>
      </c>
      <c r="V95" s="14" t="s">
        <v>838</v>
      </c>
      <c r="W95" s="14"/>
      <c r="X95" s="14"/>
      <c r="Y95" s="14"/>
      <c r="Z95" s="23"/>
      <c r="AA95" s="23"/>
      <c r="AB95" s="14">
        <f t="shared" ca="1" si="24"/>
        <v>0</v>
      </c>
      <c r="AC95" s="14" cm="1">
        <f t="array" aca="1" ref="AC95" ca="1">IFERROR(SUMPRODUCT((DAY(Z95+ROW(INDIRECT("1:"&amp;AA95-Z95)))&lt;&gt;31)*1),0)</f>
        <v>0</v>
      </c>
      <c r="AD95" s="14">
        <f t="shared" ca="1" si="25"/>
        <v>0</v>
      </c>
      <c r="AE95" s="14"/>
      <c r="AF95" s="14"/>
      <c r="AG95" s="23"/>
      <c r="AH95" s="23"/>
      <c r="AI95" s="14">
        <f t="shared" ca="1" si="26"/>
        <v>0</v>
      </c>
      <c r="AJ95" s="14" cm="1">
        <f t="array" aca="1" ref="AJ95" ca="1">IFERROR(SUMPRODUCT((DAY(AG95+ROW(INDIRECT("1:"&amp;AH95-AG95)))&lt;&gt;31)*1),0)</f>
        <v>0</v>
      </c>
      <c r="AK95" s="14">
        <f t="shared" ca="1" si="27"/>
        <v>0</v>
      </c>
      <c r="AL95" s="14"/>
      <c r="AM95" s="14"/>
      <c r="AN95" s="14"/>
      <c r="AO95" s="14"/>
      <c r="AP95" s="14">
        <f t="shared" ca="1" si="28"/>
        <v>0</v>
      </c>
      <c r="AQ95" s="14" cm="1">
        <f t="array" aca="1" ref="AQ95" ca="1">IFERROR(SUMPRODUCT((DAY(AN95+ROW(INDIRECT("1:"&amp;AO95-AN95)))&lt;&gt;31)*1),0)</f>
        <v>0</v>
      </c>
      <c r="AR95" s="14">
        <f t="shared" ca="1" si="29"/>
        <v>0</v>
      </c>
      <c r="AS95" s="14"/>
      <c r="AT95" s="14"/>
      <c r="AU95" s="14"/>
      <c r="AV95" s="14"/>
      <c r="AW95" s="14">
        <f t="shared" ca="1" si="30"/>
        <v>0</v>
      </c>
      <c r="AX95" s="14" cm="1">
        <f t="array" aca="1" ref="AX95" ca="1">IFERROR(SUMPRODUCT((DAY(AU95+ROW(INDIRECT("1:"&amp;AV95-AU95)))&lt;&gt;31)*1),0)</f>
        <v>0</v>
      </c>
      <c r="AY95" s="14">
        <f t="shared" ca="1" si="31"/>
        <v>0</v>
      </c>
      <c r="AZ95" s="14"/>
      <c r="BA95" s="14"/>
      <c r="BB95" s="14"/>
      <c r="BC95" s="14"/>
      <c r="BD95" s="14">
        <f t="shared" ca="1" si="32"/>
        <v>0</v>
      </c>
      <c r="BE95" s="14" cm="1">
        <f t="array" aca="1" ref="BE95" ca="1">IFERROR(SUMPRODUCT((DAY(BB95+ROW(INDIRECT("1:"&amp;BC95-BB95)))&lt;&gt;31)*1),0)</f>
        <v>0</v>
      </c>
      <c r="BF95" s="14">
        <f t="shared" ca="1" si="33"/>
        <v>0</v>
      </c>
      <c r="BG95" s="14"/>
      <c r="BH95" s="14"/>
      <c r="BI95" s="14">
        <f t="shared" ca="1" si="43"/>
        <v>0</v>
      </c>
      <c r="BJ95" s="14">
        <f t="shared" ca="1" si="43"/>
        <v>0</v>
      </c>
      <c r="BK95" s="14">
        <f t="shared" ca="1" si="43"/>
        <v>0</v>
      </c>
      <c r="BL95" s="23"/>
      <c r="BM95" s="14"/>
      <c r="BN95" s="14"/>
      <c r="BO95" s="14"/>
      <c r="BP95" s="23"/>
      <c r="BQ95" s="14">
        <f t="shared" ca="1" si="34"/>
        <v>0</v>
      </c>
      <c r="BR95" s="14"/>
      <c r="BS95" s="14"/>
      <c r="BT95" s="14"/>
      <c r="BU95" s="14"/>
      <c r="BV95" s="14">
        <f t="shared" ca="1" si="35"/>
        <v>0</v>
      </c>
      <c r="BW95" s="14"/>
      <c r="BX95" s="14"/>
      <c r="BY95" s="14"/>
      <c r="BZ95" s="14">
        <f t="shared" ca="1" si="36"/>
        <v>0</v>
      </c>
      <c r="CA95" s="14"/>
      <c r="CB95" s="14"/>
      <c r="CC95" s="14"/>
      <c r="CD95" s="14">
        <f t="shared" ca="1" si="37"/>
        <v>0</v>
      </c>
      <c r="CE95" s="14"/>
      <c r="CF95" s="14"/>
      <c r="CG95" s="14"/>
      <c r="CH95" s="14">
        <f t="shared" ca="1" si="38"/>
        <v>0</v>
      </c>
      <c r="CI95" s="14"/>
      <c r="CJ95" s="14"/>
      <c r="CK95" s="14"/>
      <c r="CL95" s="14">
        <f t="shared" ca="1" si="39"/>
        <v>0</v>
      </c>
      <c r="CM95" s="14"/>
      <c r="CN95" s="11"/>
      <c r="CO95" s="43">
        <f t="shared" ca="1" si="41"/>
        <v>0</v>
      </c>
      <c r="CP95" s="17"/>
    </row>
    <row r="96" spans="1:94" ht="10.8" customHeight="1" x14ac:dyDescent="0.3">
      <c r="A96" s="40"/>
      <c r="B96" s="41" t="s">
        <v>204</v>
      </c>
      <c r="C96" s="41" t="s">
        <v>80</v>
      </c>
      <c r="D96" s="41" t="s">
        <v>80</v>
      </c>
      <c r="E96" s="41" t="s">
        <v>206</v>
      </c>
      <c r="F96" s="41" t="s">
        <v>220</v>
      </c>
      <c r="G96" s="41" t="s">
        <v>80</v>
      </c>
      <c r="H96" s="41" t="s">
        <v>83</v>
      </c>
      <c r="I96" s="41">
        <v>4</v>
      </c>
      <c r="J96" s="40">
        <v>1144129981</v>
      </c>
      <c r="K96" s="42" t="s">
        <v>839</v>
      </c>
      <c r="L96" s="12"/>
      <c r="M96" s="12"/>
      <c r="N96" s="12" t="s">
        <v>840</v>
      </c>
      <c r="O96" s="12">
        <v>3177458527</v>
      </c>
      <c r="P96" s="12" t="s">
        <v>841</v>
      </c>
      <c r="Q96" s="23"/>
      <c r="R96" s="23"/>
      <c r="S96" s="14">
        <f t="shared" ca="1" si="22"/>
        <v>0</v>
      </c>
      <c r="T96" s="14" cm="1">
        <f t="array" aca="1" ref="T96" ca="1">IFERROR(SUMPRODUCT((DAY(Q96+ROW(INDIRECT("1:"&amp;R96-Q96)))&lt;&gt;31)*1),0)</f>
        <v>0</v>
      </c>
      <c r="U96" s="14">
        <f t="shared" ca="1" si="23"/>
        <v>0</v>
      </c>
      <c r="V96" s="14" t="s">
        <v>842</v>
      </c>
      <c r="W96" s="14"/>
      <c r="X96" s="14"/>
      <c r="Y96" s="14"/>
      <c r="Z96" s="23"/>
      <c r="AA96" s="23"/>
      <c r="AB96" s="14">
        <f t="shared" ca="1" si="24"/>
        <v>0</v>
      </c>
      <c r="AC96" s="14" cm="1">
        <f t="array" aca="1" ref="AC96" ca="1">IFERROR(SUMPRODUCT((DAY(Z96+ROW(INDIRECT("1:"&amp;AA96-Z96)))&lt;&gt;31)*1),0)</f>
        <v>0</v>
      </c>
      <c r="AD96" s="14">
        <f t="shared" ca="1" si="25"/>
        <v>0</v>
      </c>
      <c r="AE96" s="14"/>
      <c r="AF96" s="14"/>
      <c r="AG96" s="23"/>
      <c r="AH96" s="23"/>
      <c r="AI96" s="14">
        <f t="shared" ca="1" si="26"/>
        <v>0</v>
      </c>
      <c r="AJ96" s="14" cm="1">
        <f t="array" aca="1" ref="AJ96" ca="1">IFERROR(SUMPRODUCT((DAY(AG96+ROW(INDIRECT("1:"&amp;AH96-AG96)))&lt;&gt;31)*1),0)</f>
        <v>0</v>
      </c>
      <c r="AK96" s="14">
        <f t="shared" ca="1" si="27"/>
        <v>0</v>
      </c>
      <c r="AL96" s="14"/>
      <c r="AM96" s="14"/>
      <c r="AN96" s="14"/>
      <c r="AO96" s="14"/>
      <c r="AP96" s="14">
        <f t="shared" ca="1" si="28"/>
        <v>0</v>
      </c>
      <c r="AQ96" s="14" cm="1">
        <f t="array" aca="1" ref="AQ96" ca="1">IFERROR(SUMPRODUCT((DAY(AN96+ROW(INDIRECT("1:"&amp;AO96-AN96)))&lt;&gt;31)*1),0)</f>
        <v>0</v>
      </c>
      <c r="AR96" s="14">
        <f t="shared" ca="1" si="29"/>
        <v>0</v>
      </c>
      <c r="AS96" s="14"/>
      <c r="AT96" s="14"/>
      <c r="AU96" s="14"/>
      <c r="AV96" s="14"/>
      <c r="AW96" s="14">
        <f t="shared" ca="1" si="30"/>
        <v>0</v>
      </c>
      <c r="AX96" s="14" cm="1">
        <f t="array" aca="1" ref="AX96" ca="1">IFERROR(SUMPRODUCT((DAY(AU96+ROW(INDIRECT("1:"&amp;AV96-AU96)))&lt;&gt;31)*1),0)</f>
        <v>0</v>
      </c>
      <c r="AY96" s="14">
        <f t="shared" ca="1" si="31"/>
        <v>0</v>
      </c>
      <c r="AZ96" s="14"/>
      <c r="BA96" s="14"/>
      <c r="BB96" s="14"/>
      <c r="BC96" s="14"/>
      <c r="BD96" s="14">
        <f t="shared" ca="1" si="32"/>
        <v>0</v>
      </c>
      <c r="BE96" s="14" cm="1">
        <f t="array" aca="1" ref="BE96" ca="1">IFERROR(SUMPRODUCT((DAY(BB96+ROW(INDIRECT("1:"&amp;BC96-BB96)))&lt;&gt;31)*1),0)</f>
        <v>0</v>
      </c>
      <c r="BF96" s="14">
        <f t="shared" ca="1" si="33"/>
        <v>0</v>
      </c>
      <c r="BG96" s="14"/>
      <c r="BH96" s="14"/>
      <c r="BI96" s="14">
        <f t="shared" ca="1" si="43"/>
        <v>0</v>
      </c>
      <c r="BJ96" s="14">
        <f t="shared" ca="1" si="43"/>
        <v>0</v>
      </c>
      <c r="BK96" s="14">
        <f t="shared" ca="1" si="43"/>
        <v>0</v>
      </c>
      <c r="BL96" s="23"/>
      <c r="BM96" s="14"/>
      <c r="BN96" s="14"/>
      <c r="BO96" s="14"/>
      <c r="BP96" s="23"/>
      <c r="BQ96" s="14">
        <f t="shared" ca="1" si="34"/>
        <v>0</v>
      </c>
      <c r="BR96" s="14"/>
      <c r="BS96" s="14"/>
      <c r="BT96" s="14"/>
      <c r="BU96" s="14"/>
      <c r="BV96" s="14">
        <f t="shared" ca="1" si="35"/>
        <v>0</v>
      </c>
      <c r="BW96" s="14"/>
      <c r="BX96" s="14"/>
      <c r="BY96" s="14"/>
      <c r="BZ96" s="14">
        <f t="shared" ca="1" si="36"/>
        <v>0</v>
      </c>
      <c r="CA96" s="14"/>
      <c r="CB96" s="14"/>
      <c r="CC96" s="14"/>
      <c r="CD96" s="14">
        <f t="shared" ca="1" si="37"/>
        <v>0</v>
      </c>
      <c r="CE96" s="14"/>
      <c r="CF96" s="14"/>
      <c r="CG96" s="14"/>
      <c r="CH96" s="14">
        <f t="shared" ca="1" si="38"/>
        <v>0</v>
      </c>
      <c r="CI96" s="14"/>
      <c r="CJ96" s="14"/>
      <c r="CK96" s="14"/>
      <c r="CL96" s="14">
        <f t="shared" ca="1" si="39"/>
        <v>0</v>
      </c>
      <c r="CM96" s="14"/>
      <c r="CN96" s="11"/>
      <c r="CO96" s="43">
        <f t="shared" ca="1" si="41"/>
        <v>0</v>
      </c>
      <c r="CP96" s="17"/>
    </row>
    <row r="97" spans="1:94" ht="10.8" customHeight="1" x14ac:dyDescent="0.3">
      <c r="A97" s="40"/>
      <c r="B97" s="41" t="s">
        <v>204</v>
      </c>
      <c r="C97" s="41" t="s">
        <v>80</v>
      </c>
      <c r="D97" s="41" t="s">
        <v>80</v>
      </c>
      <c r="E97" s="41" t="s">
        <v>206</v>
      </c>
      <c r="F97" s="41" t="s">
        <v>220</v>
      </c>
      <c r="G97" s="41" t="s">
        <v>80</v>
      </c>
      <c r="H97" s="41" t="s">
        <v>83</v>
      </c>
      <c r="I97" s="41">
        <v>4</v>
      </c>
      <c r="J97" s="40">
        <v>1144096963</v>
      </c>
      <c r="K97" s="42" t="s">
        <v>843</v>
      </c>
      <c r="L97" s="12"/>
      <c r="M97" s="12"/>
      <c r="N97" s="12" t="s">
        <v>844</v>
      </c>
      <c r="O97" s="12">
        <v>3052300947</v>
      </c>
      <c r="P97" s="12" t="s">
        <v>845</v>
      </c>
      <c r="Q97" s="23"/>
      <c r="R97" s="23"/>
      <c r="S97" s="14">
        <f t="shared" ca="1" si="22"/>
        <v>0</v>
      </c>
      <c r="T97" s="14" cm="1">
        <f t="array" aca="1" ref="T97" ca="1">IFERROR(SUMPRODUCT((DAY(Q97+ROW(INDIRECT("1:"&amp;R97-Q97)))&lt;&gt;31)*1),0)</f>
        <v>0</v>
      </c>
      <c r="U97" s="14">
        <f t="shared" ca="1" si="23"/>
        <v>0</v>
      </c>
      <c r="V97" s="14" t="s">
        <v>838</v>
      </c>
      <c r="W97" s="14"/>
      <c r="X97" s="14"/>
      <c r="Y97" s="14"/>
      <c r="Z97" s="23"/>
      <c r="AA97" s="23"/>
      <c r="AB97" s="14">
        <f t="shared" ca="1" si="24"/>
        <v>0</v>
      </c>
      <c r="AC97" s="14" cm="1">
        <f t="array" aca="1" ref="AC97" ca="1">IFERROR(SUMPRODUCT((DAY(Z97+ROW(INDIRECT("1:"&amp;AA97-Z97)))&lt;&gt;31)*1),0)</f>
        <v>0</v>
      </c>
      <c r="AD97" s="14">
        <f t="shared" ca="1" si="25"/>
        <v>0</v>
      </c>
      <c r="AE97" s="14"/>
      <c r="AF97" s="14"/>
      <c r="AG97" s="23"/>
      <c r="AH97" s="23"/>
      <c r="AI97" s="14">
        <f t="shared" ca="1" si="26"/>
        <v>0</v>
      </c>
      <c r="AJ97" s="14" cm="1">
        <f t="array" aca="1" ref="AJ97" ca="1">IFERROR(SUMPRODUCT((DAY(AG97+ROW(INDIRECT("1:"&amp;AH97-AG97)))&lt;&gt;31)*1),0)</f>
        <v>0</v>
      </c>
      <c r="AK97" s="14">
        <f t="shared" ca="1" si="27"/>
        <v>0</v>
      </c>
      <c r="AL97" s="14"/>
      <c r="AM97" s="14"/>
      <c r="AN97" s="14"/>
      <c r="AO97" s="14"/>
      <c r="AP97" s="14">
        <f t="shared" ca="1" si="28"/>
        <v>0</v>
      </c>
      <c r="AQ97" s="14" cm="1">
        <f t="array" aca="1" ref="AQ97" ca="1">IFERROR(SUMPRODUCT((DAY(AN97+ROW(INDIRECT("1:"&amp;AO97-AN97)))&lt;&gt;31)*1),0)</f>
        <v>0</v>
      </c>
      <c r="AR97" s="14">
        <f t="shared" ca="1" si="29"/>
        <v>0</v>
      </c>
      <c r="AS97" s="14"/>
      <c r="AT97" s="14"/>
      <c r="AU97" s="14"/>
      <c r="AV97" s="14"/>
      <c r="AW97" s="14">
        <f t="shared" ca="1" si="30"/>
        <v>0</v>
      </c>
      <c r="AX97" s="14" cm="1">
        <f t="array" aca="1" ref="AX97" ca="1">IFERROR(SUMPRODUCT((DAY(AU97+ROW(INDIRECT("1:"&amp;AV97-AU97)))&lt;&gt;31)*1),0)</f>
        <v>0</v>
      </c>
      <c r="AY97" s="14">
        <f t="shared" ca="1" si="31"/>
        <v>0</v>
      </c>
      <c r="AZ97" s="14"/>
      <c r="BA97" s="14"/>
      <c r="BB97" s="14"/>
      <c r="BC97" s="14"/>
      <c r="BD97" s="14">
        <f t="shared" ca="1" si="32"/>
        <v>0</v>
      </c>
      <c r="BE97" s="14" cm="1">
        <f t="array" aca="1" ref="BE97" ca="1">IFERROR(SUMPRODUCT((DAY(BB97+ROW(INDIRECT("1:"&amp;BC97-BB97)))&lt;&gt;31)*1),0)</f>
        <v>0</v>
      </c>
      <c r="BF97" s="14">
        <f t="shared" ca="1" si="33"/>
        <v>0</v>
      </c>
      <c r="BG97" s="14"/>
      <c r="BH97" s="14"/>
      <c r="BI97" s="14">
        <f t="shared" ca="1" si="43"/>
        <v>0</v>
      </c>
      <c r="BJ97" s="14">
        <f t="shared" ca="1" si="43"/>
        <v>0</v>
      </c>
      <c r="BK97" s="14">
        <f t="shared" ca="1" si="43"/>
        <v>0</v>
      </c>
      <c r="BL97" s="23"/>
      <c r="BM97" s="14"/>
      <c r="BN97" s="14"/>
      <c r="BO97" s="14"/>
      <c r="BP97" s="23"/>
      <c r="BQ97" s="14">
        <f t="shared" ca="1" si="34"/>
        <v>0</v>
      </c>
      <c r="BR97" s="14"/>
      <c r="BS97" s="14"/>
      <c r="BT97" s="14"/>
      <c r="BU97" s="14"/>
      <c r="BV97" s="14">
        <f t="shared" ca="1" si="35"/>
        <v>0</v>
      </c>
      <c r="BW97" s="14"/>
      <c r="BX97" s="14"/>
      <c r="BY97" s="14"/>
      <c r="BZ97" s="14">
        <f t="shared" ca="1" si="36"/>
        <v>0</v>
      </c>
      <c r="CA97" s="14"/>
      <c r="CB97" s="14"/>
      <c r="CC97" s="14"/>
      <c r="CD97" s="14">
        <f t="shared" ca="1" si="37"/>
        <v>0</v>
      </c>
      <c r="CE97" s="14"/>
      <c r="CF97" s="14"/>
      <c r="CG97" s="14"/>
      <c r="CH97" s="14">
        <f t="shared" ca="1" si="38"/>
        <v>0</v>
      </c>
      <c r="CI97" s="14"/>
      <c r="CJ97" s="14"/>
      <c r="CK97" s="14"/>
      <c r="CL97" s="14">
        <f t="shared" ca="1" si="39"/>
        <v>0</v>
      </c>
      <c r="CM97" s="14"/>
      <c r="CN97" s="11"/>
      <c r="CO97" s="43">
        <f t="shared" ca="1" si="41"/>
        <v>0</v>
      </c>
      <c r="CP97" s="17"/>
    </row>
    <row r="98" spans="1:94" ht="10.8" customHeight="1" x14ac:dyDescent="0.3">
      <c r="A98" s="40"/>
      <c r="B98" s="41" t="s">
        <v>204</v>
      </c>
      <c r="C98" s="41" t="s">
        <v>80</v>
      </c>
      <c r="D98" s="41" t="s">
        <v>80</v>
      </c>
      <c r="E98" s="41" t="s">
        <v>206</v>
      </c>
      <c r="F98" s="41" t="s">
        <v>220</v>
      </c>
      <c r="G98" s="41" t="s">
        <v>80</v>
      </c>
      <c r="H98" s="41" t="s">
        <v>83</v>
      </c>
      <c r="I98" s="41">
        <v>4</v>
      </c>
      <c r="J98" s="40">
        <v>1144175119</v>
      </c>
      <c r="K98" s="42" t="s">
        <v>846</v>
      </c>
      <c r="L98" s="12"/>
      <c r="M98" s="12"/>
      <c r="N98" s="12">
        <v>0</v>
      </c>
      <c r="O98" s="12">
        <v>3187249441</v>
      </c>
      <c r="P98" s="12" t="s">
        <v>847</v>
      </c>
      <c r="Q98" s="23"/>
      <c r="R98" s="23"/>
      <c r="S98" s="14">
        <f t="shared" ca="1" si="22"/>
        <v>0</v>
      </c>
      <c r="T98" s="14" cm="1">
        <f t="array" aca="1" ref="T98" ca="1">IFERROR(SUMPRODUCT((DAY(Q98+ROW(INDIRECT("1:"&amp;R98-Q98)))&lt;&gt;31)*1),0)</f>
        <v>0</v>
      </c>
      <c r="U98" s="14">
        <f t="shared" ca="1" si="23"/>
        <v>0</v>
      </c>
      <c r="V98" s="14" t="s">
        <v>848</v>
      </c>
      <c r="W98" s="14"/>
      <c r="X98" s="14"/>
      <c r="Y98" s="14"/>
      <c r="Z98" s="23"/>
      <c r="AA98" s="23"/>
      <c r="AB98" s="14">
        <f t="shared" ca="1" si="24"/>
        <v>0</v>
      </c>
      <c r="AC98" s="14" cm="1">
        <f t="array" aca="1" ref="AC98" ca="1">IFERROR(SUMPRODUCT((DAY(Z98+ROW(INDIRECT("1:"&amp;AA98-Z98)))&lt;&gt;31)*1),0)</f>
        <v>0</v>
      </c>
      <c r="AD98" s="14">
        <f t="shared" ca="1" si="25"/>
        <v>0</v>
      </c>
      <c r="AE98" s="14"/>
      <c r="AF98" s="14"/>
      <c r="AG98" s="23"/>
      <c r="AH98" s="23"/>
      <c r="AI98" s="14">
        <f t="shared" ca="1" si="26"/>
        <v>0</v>
      </c>
      <c r="AJ98" s="14" cm="1">
        <f t="array" aca="1" ref="AJ98" ca="1">IFERROR(SUMPRODUCT((DAY(AG98+ROW(INDIRECT("1:"&amp;AH98-AG98)))&lt;&gt;31)*1),0)</f>
        <v>0</v>
      </c>
      <c r="AK98" s="14">
        <f t="shared" ca="1" si="27"/>
        <v>0</v>
      </c>
      <c r="AL98" s="14"/>
      <c r="AM98" s="14"/>
      <c r="AN98" s="14"/>
      <c r="AO98" s="14"/>
      <c r="AP98" s="14">
        <f t="shared" ca="1" si="28"/>
        <v>0</v>
      </c>
      <c r="AQ98" s="14" cm="1">
        <f t="array" aca="1" ref="AQ98" ca="1">IFERROR(SUMPRODUCT((DAY(AN98+ROW(INDIRECT("1:"&amp;AO98-AN98)))&lt;&gt;31)*1),0)</f>
        <v>0</v>
      </c>
      <c r="AR98" s="14">
        <f t="shared" ca="1" si="29"/>
        <v>0</v>
      </c>
      <c r="AS98" s="14"/>
      <c r="AT98" s="14"/>
      <c r="AU98" s="14"/>
      <c r="AV98" s="14"/>
      <c r="AW98" s="14">
        <f t="shared" ca="1" si="30"/>
        <v>0</v>
      </c>
      <c r="AX98" s="14" cm="1">
        <f t="array" aca="1" ref="AX98" ca="1">IFERROR(SUMPRODUCT((DAY(AU98+ROW(INDIRECT("1:"&amp;AV98-AU98)))&lt;&gt;31)*1),0)</f>
        <v>0</v>
      </c>
      <c r="AY98" s="14">
        <f t="shared" ca="1" si="31"/>
        <v>0</v>
      </c>
      <c r="AZ98" s="14"/>
      <c r="BA98" s="14"/>
      <c r="BB98" s="14"/>
      <c r="BC98" s="14"/>
      <c r="BD98" s="14">
        <f t="shared" ca="1" si="32"/>
        <v>0</v>
      </c>
      <c r="BE98" s="14" cm="1">
        <f t="array" aca="1" ref="BE98" ca="1">IFERROR(SUMPRODUCT((DAY(BB98+ROW(INDIRECT("1:"&amp;BC98-BB98)))&lt;&gt;31)*1),0)</f>
        <v>0</v>
      </c>
      <c r="BF98" s="14">
        <f t="shared" ca="1" si="33"/>
        <v>0</v>
      </c>
      <c r="BG98" s="14"/>
      <c r="BH98" s="14"/>
      <c r="BI98" s="14">
        <f t="shared" ca="1" si="43"/>
        <v>0</v>
      </c>
      <c r="BJ98" s="14">
        <f t="shared" ca="1" si="43"/>
        <v>0</v>
      </c>
      <c r="BK98" s="14">
        <f t="shared" ca="1" si="43"/>
        <v>0</v>
      </c>
      <c r="BL98" s="23"/>
      <c r="BM98" s="14"/>
      <c r="BN98" s="14"/>
      <c r="BO98" s="14"/>
      <c r="BP98" s="23"/>
      <c r="BQ98" s="14">
        <f t="shared" ca="1" si="34"/>
        <v>0</v>
      </c>
      <c r="BR98" s="14"/>
      <c r="BS98" s="14"/>
      <c r="BT98" s="14"/>
      <c r="BU98" s="14"/>
      <c r="BV98" s="14">
        <f t="shared" ca="1" si="35"/>
        <v>0</v>
      </c>
      <c r="BW98" s="14"/>
      <c r="BX98" s="14"/>
      <c r="BY98" s="14"/>
      <c r="BZ98" s="14">
        <f t="shared" ca="1" si="36"/>
        <v>0</v>
      </c>
      <c r="CA98" s="14"/>
      <c r="CB98" s="14"/>
      <c r="CC98" s="14"/>
      <c r="CD98" s="14">
        <f t="shared" ca="1" si="37"/>
        <v>0</v>
      </c>
      <c r="CE98" s="14"/>
      <c r="CF98" s="14"/>
      <c r="CG98" s="14"/>
      <c r="CH98" s="14">
        <f t="shared" ca="1" si="38"/>
        <v>0</v>
      </c>
      <c r="CI98" s="14"/>
      <c r="CJ98" s="14"/>
      <c r="CK98" s="14"/>
      <c r="CL98" s="14">
        <f t="shared" ca="1" si="39"/>
        <v>0</v>
      </c>
      <c r="CM98" s="14"/>
      <c r="CN98" s="11"/>
      <c r="CO98" s="43">
        <f t="shared" ca="1" si="41"/>
        <v>0</v>
      </c>
      <c r="CP98" s="17"/>
    </row>
    <row r="99" spans="1:94" ht="10.8" customHeight="1" x14ac:dyDescent="0.3">
      <c r="A99" s="40"/>
      <c r="B99" s="41" t="s">
        <v>204</v>
      </c>
      <c r="C99" s="41" t="s">
        <v>80</v>
      </c>
      <c r="D99" s="41" t="s">
        <v>80</v>
      </c>
      <c r="E99" s="41" t="s">
        <v>206</v>
      </c>
      <c r="F99" s="41" t="s">
        <v>220</v>
      </c>
      <c r="G99" s="41" t="s">
        <v>80</v>
      </c>
      <c r="H99" s="41" t="s">
        <v>83</v>
      </c>
      <c r="I99" s="41">
        <v>4</v>
      </c>
      <c r="J99" s="40">
        <v>1113682822</v>
      </c>
      <c r="K99" s="42" t="s">
        <v>849</v>
      </c>
      <c r="L99" s="12"/>
      <c r="M99" s="12"/>
      <c r="N99" s="12" t="s">
        <v>850</v>
      </c>
      <c r="O99" s="12" t="s">
        <v>851</v>
      </c>
      <c r="P99" s="12" t="s">
        <v>852</v>
      </c>
      <c r="Q99" s="23"/>
      <c r="R99" s="23"/>
      <c r="S99" s="14">
        <f t="shared" ca="1" si="22"/>
        <v>0</v>
      </c>
      <c r="T99" s="14" cm="1">
        <f t="array" aca="1" ref="T99" ca="1">IFERROR(SUMPRODUCT((DAY(Q99+ROW(INDIRECT("1:"&amp;R99-Q99)))&lt;&gt;31)*1),0)</f>
        <v>0</v>
      </c>
      <c r="U99" s="14">
        <f t="shared" ca="1" si="23"/>
        <v>0</v>
      </c>
      <c r="V99" s="14" t="s">
        <v>853</v>
      </c>
      <c r="W99" s="14"/>
      <c r="X99" s="14"/>
      <c r="Y99" s="14"/>
      <c r="Z99" s="23"/>
      <c r="AA99" s="23"/>
      <c r="AB99" s="14">
        <f t="shared" ca="1" si="24"/>
        <v>0</v>
      </c>
      <c r="AC99" s="14" cm="1">
        <f t="array" aca="1" ref="AC99" ca="1">IFERROR(SUMPRODUCT((DAY(Z99+ROW(INDIRECT("1:"&amp;AA99-Z99)))&lt;&gt;31)*1),0)</f>
        <v>0</v>
      </c>
      <c r="AD99" s="14">
        <f t="shared" ca="1" si="25"/>
        <v>0</v>
      </c>
      <c r="AE99" s="14"/>
      <c r="AF99" s="14"/>
      <c r="AG99" s="23"/>
      <c r="AH99" s="23"/>
      <c r="AI99" s="14">
        <f t="shared" ca="1" si="26"/>
        <v>0</v>
      </c>
      <c r="AJ99" s="14" cm="1">
        <f t="array" aca="1" ref="AJ99" ca="1">IFERROR(SUMPRODUCT((DAY(AG99+ROW(INDIRECT("1:"&amp;AH99-AG99)))&lt;&gt;31)*1),0)</f>
        <v>0</v>
      </c>
      <c r="AK99" s="14">
        <f t="shared" ca="1" si="27"/>
        <v>0</v>
      </c>
      <c r="AL99" s="14"/>
      <c r="AM99" s="14"/>
      <c r="AN99" s="14"/>
      <c r="AO99" s="14"/>
      <c r="AP99" s="14">
        <f t="shared" ca="1" si="28"/>
        <v>0</v>
      </c>
      <c r="AQ99" s="14" cm="1">
        <f t="array" aca="1" ref="AQ99" ca="1">IFERROR(SUMPRODUCT((DAY(AN99+ROW(INDIRECT("1:"&amp;AO99-AN99)))&lt;&gt;31)*1),0)</f>
        <v>0</v>
      </c>
      <c r="AR99" s="14">
        <f t="shared" ca="1" si="29"/>
        <v>0</v>
      </c>
      <c r="AS99" s="14"/>
      <c r="AT99" s="14"/>
      <c r="AU99" s="14"/>
      <c r="AV99" s="14"/>
      <c r="AW99" s="14">
        <f t="shared" ca="1" si="30"/>
        <v>0</v>
      </c>
      <c r="AX99" s="14" cm="1">
        <f t="array" aca="1" ref="AX99" ca="1">IFERROR(SUMPRODUCT((DAY(AU99+ROW(INDIRECT("1:"&amp;AV99-AU99)))&lt;&gt;31)*1),0)</f>
        <v>0</v>
      </c>
      <c r="AY99" s="14">
        <f t="shared" ca="1" si="31"/>
        <v>0</v>
      </c>
      <c r="AZ99" s="14"/>
      <c r="BA99" s="14"/>
      <c r="BB99" s="14"/>
      <c r="BC99" s="14"/>
      <c r="BD99" s="14">
        <f t="shared" ca="1" si="32"/>
        <v>0</v>
      </c>
      <c r="BE99" s="14" cm="1">
        <f t="array" aca="1" ref="BE99" ca="1">IFERROR(SUMPRODUCT((DAY(BB99+ROW(INDIRECT("1:"&amp;BC99-BB99)))&lt;&gt;31)*1),0)</f>
        <v>0</v>
      </c>
      <c r="BF99" s="14">
        <f t="shared" ca="1" si="33"/>
        <v>0</v>
      </c>
      <c r="BG99" s="14"/>
      <c r="BH99" s="14"/>
      <c r="BI99" s="14">
        <f t="shared" ca="1" si="43"/>
        <v>0</v>
      </c>
      <c r="BJ99" s="14">
        <f t="shared" ca="1" si="43"/>
        <v>0</v>
      </c>
      <c r="BK99" s="14">
        <f t="shared" ca="1" si="43"/>
        <v>0</v>
      </c>
      <c r="BL99" s="23"/>
      <c r="BM99" s="14"/>
      <c r="BN99" s="14"/>
      <c r="BO99" s="14"/>
      <c r="BP99" s="23"/>
      <c r="BQ99" s="14">
        <f t="shared" ca="1" si="34"/>
        <v>0</v>
      </c>
      <c r="BR99" s="14"/>
      <c r="BS99" s="14"/>
      <c r="BT99" s="14"/>
      <c r="BU99" s="14"/>
      <c r="BV99" s="14">
        <f t="shared" ca="1" si="35"/>
        <v>0</v>
      </c>
      <c r="BW99" s="14"/>
      <c r="BX99" s="14"/>
      <c r="BY99" s="14"/>
      <c r="BZ99" s="14">
        <f t="shared" ca="1" si="36"/>
        <v>0</v>
      </c>
      <c r="CA99" s="14"/>
      <c r="CB99" s="14"/>
      <c r="CC99" s="14"/>
      <c r="CD99" s="14">
        <f t="shared" ca="1" si="37"/>
        <v>0</v>
      </c>
      <c r="CE99" s="14"/>
      <c r="CF99" s="14"/>
      <c r="CG99" s="14"/>
      <c r="CH99" s="14">
        <f t="shared" ca="1" si="38"/>
        <v>0</v>
      </c>
      <c r="CI99" s="14"/>
      <c r="CJ99" s="14"/>
      <c r="CK99" s="14"/>
      <c r="CL99" s="14">
        <f t="shared" ca="1" si="39"/>
        <v>0</v>
      </c>
      <c r="CM99" s="14"/>
      <c r="CN99" s="11"/>
      <c r="CO99" s="43">
        <f t="shared" ca="1" si="41"/>
        <v>0</v>
      </c>
      <c r="CP99" s="17"/>
    </row>
    <row r="100" spans="1:94" ht="10.8" customHeight="1" x14ac:dyDescent="0.3">
      <c r="A100" s="40"/>
      <c r="B100" s="41" t="s">
        <v>204</v>
      </c>
      <c r="C100" s="41" t="s">
        <v>80</v>
      </c>
      <c r="D100" s="41" t="s">
        <v>80</v>
      </c>
      <c r="E100" s="41" t="s">
        <v>206</v>
      </c>
      <c r="F100" s="41" t="s">
        <v>854</v>
      </c>
      <c r="G100" s="41" t="s">
        <v>80</v>
      </c>
      <c r="H100" s="41" t="s">
        <v>83</v>
      </c>
      <c r="I100" s="41">
        <v>8</v>
      </c>
      <c r="J100" s="40">
        <v>1113653094</v>
      </c>
      <c r="K100" s="42" t="s">
        <v>855</v>
      </c>
      <c r="L100" s="12"/>
      <c r="M100" s="12"/>
      <c r="N100" s="12" t="s">
        <v>856</v>
      </c>
      <c r="O100" s="12" t="s">
        <v>857</v>
      </c>
      <c r="P100" s="12" t="s">
        <v>858</v>
      </c>
      <c r="Q100" s="23"/>
      <c r="R100" s="23"/>
      <c r="S100" s="14">
        <f t="shared" ca="1" si="22"/>
        <v>0</v>
      </c>
      <c r="T100" s="14" cm="1">
        <f t="array" aca="1" ref="T100" ca="1">IFERROR(SUMPRODUCT((DAY(Q100+ROW(INDIRECT("1:"&amp;R100-Q100)))&lt;&gt;31)*1),0)</f>
        <v>0</v>
      </c>
      <c r="U100" s="14">
        <f t="shared" ca="1" si="23"/>
        <v>0</v>
      </c>
      <c r="V100" s="14" t="s">
        <v>859</v>
      </c>
      <c r="W100" s="14"/>
      <c r="X100" s="14"/>
      <c r="Y100" s="14"/>
      <c r="Z100" s="23"/>
      <c r="AA100" s="23"/>
      <c r="AB100" s="14">
        <f t="shared" ca="1" si="24"/>
        <v>0</v>
      </c>
      <c r="AC100" s="14" cm="1">
        <f t="array" aca="1" ref="AC100" ca="1">IFERROR(SUMPRODUCT((DAY(Z100+ROW(INDIRECT("1:"&amp;AA100-Z100)))&lt;&gt;31)*1),0)</f>
        <v>0</v>
      </c>
      <c r="AD100" s="14">
        <f t="shared" ca="1" si="25"/>
        <v>0</v>
      </c>
      <c r="AE100" s="14"/>
      <c r="AF100" s="14"/>
      <c r="AG100" s="23"/>
      <c r="AH100" s="23"/>
      <c r="AI100" s="14">
        <f t="shared" ca="1" si="26"/>
        <v>0</v>
      </c>
      <c r="AJ100" s="14" cm="1">
        <f t="array" aca="1" ref="AJ100" ca="1">IFERROR(SUMPRODUCT((DAY(AG100+ROW(INDIRECT("1:"&amp;AH100-AG100)))&lt;&gt;31)*1),0)</f>
        <v>0</v>
      </c>
      <c r="AK100" s="14">
        <f t="shared" ca="1" si="27"/>
        <v>0</v>
      </c>
      <c r="AL100" s="14"/>
      <c r="AM100" s="14"/>
      <c r="AN100" s="14"/>
      <c r="AO100" s="14"/>
      <c r="AP100" s="14">
        <f t="shared" ca="1" si="28"/>
        <v>0</v>
      </c>
      <c r="AQ100" s="14" cm="1">
        <f t="array" aca="1" ref="AQ100" ca="1">IFERROR(SUMPRODUCT((DAY(AN100+ROW(INDIRECT("1:"&amp;AO100-AN100)))&lt;&gt;31)*1),0)</f>
        <v>0</v>
      </c>
      <c r="AR100" s="14">
        <f t="shared" ca="1" si="29"/>
        <v>0</v>
      </c>
      <c r="AS100" s="14"/>
      <c r="AT100" s="14"/>
      <c r="AU100" s="14"/>
      <c r="AV100" s="14"/>
      <c r="AW100" s="14">
        <f t="shared" ca="1" si="30"/>
        <v>0</v>
      </c>
      <c r="AX100" s="14" cm="1">
        <f t="array" aca="1" ref="AX100" ca="1">IFERROR(SUMPRODUCT((DAY(AU100+ROW(INDIRECT("1:"&amp;AV100-AU100)))&lt;&gt;31)*1),0)</f>
        <v>0</v>
      </c>
      <c r="AY100" s="14">
        <f t="shared" ca="1" si="31"/>
        <v>0</v>
      </c>
      <c r="AZ100" s="14"/>
      <c r="BA100" s="14"/>
      <c r="BB100" s="14"/>
      <c r="BC100" s="14"/>
      <c r="BD100" s="14">
        <f t="shared" ca="1" si="32"/>
        <v>0</v>
      </c>
      <c r="BE100" s="14" cm="1">
        <f t="array" aca="1" ref="BE100" ca="1">IFERROR(SUMPRODUCT((DAY(BB100+ROW(INDIRECT("1:"&amp;BC100-BB100)))&lt;&gt;31)*1),0)</f>
        <v>0</v>
      </c>
      <c r="BF100" s="14">
        <f t="shared" ca="1" si="33"/>
        <v>0</v>
      </c>
      <c r="BG100" s="14"/>
      <c r="BH100" s="14"/>
      <c r="BI100" s="14">
        <f t="shared" ca="1" si="43"/>
        <v>0</v>
      </c>
      <c r="BJ100" s="14">
        <f t="shared" ca="1" si="43"/>
        <v>0</v>
      </c>
      <c r="BK100" s="14">
        <f t="shared" ca="1" si="43"/>
        <v>0</v>
      </c>
      <c r="BL100" s="23"/>
      <c r="BM100" s="14"/>
      <c r="BN100" s="14"/>
      <c r="BO100" s="14"/>
      <c r="BP100" s="23"/>
      <c r="BQ100" s="14">
        <f t="shared" ca="1" si="34"/>
        <v>0</v>
      </c>
      <c r="BR100" s="14"/>
      <c r="BS100" s="14"/>
      <c r="BT100" s="14"/>
      <c r="BU100" s="14"/>
      <c r="BV100" s="14">
        <f t="shared" ca="1" si="35"/>
        <v>0</v>
      </c>
      <c r="BW100" s="14"/>
      <c r="BX100" s="14"/>
      <c r="BY100" s="14"/>
      <c r="BZ100" s="14">
        <f t="shared" ca="1" si="36"/>
        <v>0</v>
      </c>
      <c r="CA100" s="14"/>
      <c r="CB100" s="14"/>
      <c r="CC100" s="14"/>
      <c r="CD100" s="14">
        <f t="shared" ca="1" si="37"/>
        <v>0</v>
      </c>
      <c r="CE100" s="14"/>
      <c r="CF100" s="14"/>
      <c r="CG100" s="14"/>
      <c r="CH100" s="14">
        <f t="shared" ca="1" si="38"/>
        <v>0</v>
      </c>
      <c r="CI100" s="14"/>
      <c r="CJ100" s="14"/>
      <c r="CK100" s="14"/>
      <c r="CL100" s="14">
        <f t="shared" ca="1" si="39"/>
        <v>0</v>
      </c>
      <c r="CM100" s="14"/>
      <c r="CN100" s="11"/>
      <c r="CO100" s="43">
        <f t="shared" ca="1" si="41"/>
        <v>0</v>
      </c>
      <c r="CP100" s="17"/>
    </row>
    <row r="101" spans="1:94" ht="10.8" customHeight="1" x14ac:dyDescent="0.3">
      <c r="A101" s="40"/>
      <c r="B101" s="41" t="s">
        <v>204</v>
      </c>
      <c r="C101" s="41" t="s">
        <v>80</v>
      </c>
      <c r="D101" s="41" t="s">
        <v>80</v>
      </c>
      <c r="E101" s="41" t="s">
        <v>206</v>
      </c>
      <c r="F101" s="41" t="s">
        <v>854</v>
      </c>
      <c r="G101" s="41" t="s">
        <v>80</v>
      </c>
      <c r="H101" s="41" t="s">
        <v>83</v>
      </c>
      <c r="I101" s="41">
        <v>8</v>
      </c>
      <c r="J101" s="40">
        <v>1144105909</v>
      </c>
      <c r="K101" s="42" t="s">
        <v>860</v>
      </c>
      <c r="L101" s="12"/>
      <c r="M101" s="12"/>
      <c r="N101" s="12" t="s">
        <v>861</v>
      </c>
      <c r="O101" s="12">
        <v>3167376040</v>
      </c>
      <c r="P101" s="12" t="s">
        <v>862</v>
      </c>
      <c r="Q101" s="23"/>
      <c r="R101" s="23"/>
      <c r="S101" s="14">
        <f t="shared" ca="1" si="22"/>
        <v>0</v>
      </c>
      <c r="T101" s="14" cm="1">
        <f t="array" aca="1" ref="T101" ca="1">IFERROR(SUMPRODUCT((DAY(Q101+ROW(INDIRECT("1:"&amp;R101-Q101)))&lt;&gt;31)*1),0)</f>
        <v>0</v>
      </c>
      <c r="U101" s="14">
        <f t="shared" ca="1" si="23"/>
        <v>0</v>
      </c>
      <c r="V101" s="14" t="s">
        <v>863</v>
      </c>
      <c r="W101" s="14"/>
      <c r="X101" s="14"/>
      <c r="Y101" s="14"/>
      <c r="Z101" s="23"/>
      <c r="AA101" s="23"/>
      <c r="AB101" s="14">
        <f t="shared" ca="1" si="24"/>
        <v>0</v>
      </c>
      <c r="AC101" s="14" cm="1">
        <f t="array" aca="1" ref="AC101" ca="1">IFERROR(SUMPRODUCT((DAY(Z101+ROW(INDIRECT("1:"&amp;AA101-Z101)))&lt;&gt;31)*1),0)</f>
        <v>0</v>
      </c>
      <c r="AD101" s="14">
        <f t="shared" ca="1" si="25"/>
        <v>0</v>
      </c>
      <c r="AE101" s="14"/>
      <c r="AF101" s="14"/>
      <c r="AG101" s="23"/>
      <c r="AH101" s="23"/>
      <c r="AI101" s="14">
        <f t="shared" ca="1" si="26"/>
        <v>0</v>
      </c>
      <c r="AJ101" s="14" cm="1">
        <f t="array" aca="1" ref="AJ101" ca="1">IFERROR(SUMPRODUCT((DAY(AG101+ROW(INDIRECT("1:"&amp;AH101-AG101)))&lt;&gt;31)*1),0)</f>
        <v>0</v>
      </c>
      <c r="AK101" s="14">
        <f t="shared" ca="1" si="27"/>
        <v>0</v>
      </c>
      <c r="AL101" s="14"/>
      <c r="AM101" s="14"/>
      <c r="AN101" s="14"/>
      <c r="AO101" s="14"/>
      <c r="AP101" s="14">
        <f t="shared" ca="1" si="28"/>
        <v>0</v>
      </c>
      <c r="AQ101" s="14" cm="1">
        <f t="array" aca="1" ref="AQ101" ca="1">IFERROR(SUMPRODUCT((DAY(AN101+ROW(INDIRECT("1:"&amp;AO101-AN101)))&lt;&gt;31)*1),0)</f>
        <v>0</v>
      </c>
      <c r="AR101" s="14">
        <f t="shared" ca="1" si="29"/>
        <v>0</v>
      </c>
      <c r="AS101" s="14"/>
      <c r="AT101" s="14"/>
      <c r="AU101" s="14"/>
      <c r="AV101" s="14"/>
      <c r="AW101" s="14">
        <f t="shared" ca="1" si="30"/>
        <v>0</v>
      </c>
      <c r="AX101" s="14" cm="1">
        <f t="array" aca="1" ref="AX101" ca="1">IFERROR(SUMPRODUCT((DAY(AU101+ROW(INDIRECT("1:"&amp;AV101-AU101)))&lt;&gt;31)*1),0)</f>
        <v>0</v>
      </c>
      <c r="AY101" s="14">
        <f t="shared" ca="1" si="31"/>
        <v>0</v>
      </c>
      <c r="AZ101" s="14"/>
      <c r="BA101" s="14"/>
      <c r="BB101" s="14"/>
      <c r="BC101" s="14"/>
      <c r="BD101" s="14">
        <f t="shared" ca="1" si="32"/>
        <v>0</v>
      </c>
      <c r="BE101" s="14" cm="1">
        <f t="array" aca="1" ref="BE101" ca="1">IFERROR(SUMPRODUCT((DAY(BB101+ROW(INDIRECT("1:"&amp;BC101-BB101)))&lt;&gt;31)*1),0)</f>
        <v>0</v>
      </c>
      <c r="BF101" s="14">
        <f t="shared" ca="1" si="33"/>
        <v>0</v>
      </c>
      <c r="BG101" s="14"/>
      <c r="BH101" s="14"/>
      <c r="BI101" s="14">
        <f t="shared" ca="1" si="43"/>
        <v>0</v>
      </c>
      <c r="BJ101" s="14">
        <f t="shared" ca="1" si="43"/>
        <v>0</v>
      </c>
      <c r="BK101" s="14">
        <f t="shared" ca="1" si="43"/>
        <v>0</v>
      </c>
      <c r="BL101" s="23"/>
      <c r="BM101" s="14"/>
      <c r="BN101" s="14"/>
      <c r="BO101" s="14"/>
      <c r="BP101" s="23"/>
      <c r="BQ101" s="14">
        <f t="shared" ca="1" si="34"/>
        <v>0</v>
      </c>
      <c r="BR101" s="14"/>
      <c r="BS101" s="14"/>
      <c r="BT101" s="14"/>
      <c r="BU101" s="14"/>
      <c r="BV101" s="14">
        <f t="shared" ca="1" si="35"/>
        <v>0</v>
      </c>
      <c r="BW101" s="14"/>
      <c r="BX101" s="14"/>
      <c r="BY101" s="14"/>
      <c r="BZ101" s="14">
        <f t="shared" ca="1" si="36"/>
        <v>0</v>
      </c>
      <c r="CA101" s="14"/>
      <c r="CB101" s="14"/>
      <c r="CC101" s="14"/>
      <c r="CD101" s="14">
        <f t="shared" ca="1" si="37"/>
        <v>0</v>
      </c>
      <c r="CE101" s="14"/>
      <c r="CF101" s="14"/>
      <c r="CG101" s="14"/>
      <c r="CH101" s="14">
        <f t="shared" ca="1" si="38"/>
        <v>0</v>
      </c>
      <c r="CI101" s="14"/>
      <c r="CJ101" s="14"/>
      <c r="CK101" s="14"/>
      <c r="CL101" s="14">
        <f t="shared" ca="1" si="39"/>
        <v>0</v>
      </c>
      <c r="CM101" s="14"/>
      <c r="CN101" s="11"/>
      <c r="CO101" s="43">
        <f t="shared" ca="1" si="41"/>
        <v>0</v>
      </c>
      <c r="CP101" s="17"/>
    </row>
    <row r="102" spans="1:94" ht="10.8" customHeight="1" x14ac:dyDescent="0.3">
      <c r="A102" s="40"/>
      <c r="B102" s="41" t="s">
        <v>204</v>
      </c>
      <c r="C102" s="41" t="s">
        <v>80</v>
      </c>
      <c r="D102" s="41" t="s">
        <v>80</v>
      </c>
      <c r="E102" s="41" t="s">
        <v>206</v>
      </c>
      <c r="F102" s="41" t="s">
        <v>854</v>
      </c>
      <c r="G102" s="41" t="s">
        <v>80</v>
      </c>
      <c r="H102" s="41" t="s">
        <v>83</v>
      </c>
      <c r="I102" s="41">
        <v>8</v>
      </c>
      <c r="J102" s="40">
        <v>1144075659</v>
      </c>
      <c r="K102" s="42" t="s">
        <v>864</v>
      </c>
      <c r="L102" s="12"/>
      <c r="M102" s="12"/>
      <c r="N102" s="12" t="s">
        <v>865</v>
      </c>
      <c r="O102" s="12">
        <v>3182231135</v>
      </c>
      <c r="P102" s="12" t="s">
        <v>866</v>
      </c>
      <c r="Q102" s="23"/>
      <c r="R102" s="23"/>
      <c r="S102" s="14">
        <f t="shared" ca="1" si="22"/>
        <v>0</v>
      </c>
      <c r="T102" s="14" cm="1">
        <f t="array" aca="1" ref="T102" ca="1">IFERROR(SUMPRODUCT((DAY(Q102+ROW(INDIRECT("1:"&amp;R102-Q102)))&lt;&gt;31)*1),0)</f>
        <v>0</v>
      </c>
      <c r="U102" s="14">
        <f t="shared" ca="1" si="23"/>
        <v>0</v>
      </c>
      <c r="V102" s="14" t="s">
        <v>838</v>
      </c>
      <c r="W102" s="14"/>
      <c r="X102" s="14"/>
      <c r="Y102" s="14"/>
      <c r="Z102" s="23"/>
      <c r="AA102" s="23"/>
      <c r="AB102" s="14">
        <f t="shared" ca="1" si="24"/>
        <v>0</v>
      </c>
      <c r="AC102" s="14" cm="1">
        <f t="array" aca="1" ref="AC102" ca="1">IFERROR(SUMPRODUCT((DAY(Z102+ROW(INDIRECT("1:"&amp;AA102-Z102)))&lt;&gt;31)*1),0)</f>
        <v>0</v>
      </c>
      <c r="AD102" s="14">
        <f t="shared" ca="1" si="25"/>
        <v>0</v>
      </c>
      <c r="AE102" s="14"/>
      <c r="AF102" s="14"/>
      <c r="AG102" s="23"/>
      <c r="AH102" s="23"/>
      <c r="AI102" s="14">
        <f t="shared" ca="1" si="26"/>
        <v>0</v>
      </c>
      <c r="AJ102" s="14" cm="1">
        <f t="array" aca="1" ref="AJ102" ca="1">IFERROR(SUMPRODUCT((DAY(AG102+ROW(INDIRECT("1:"&amp;AH102-AG102)))&lt;&gt;31)*1),0)</f>
        <v>0</v>
      </c>
      <c r="AK102" s="14">
        <f t="shared" ca="1" si="27"/>
        <v>0</v>
      </c>
      <c r="AL102" s="14"/>
      <c r="AM102" s="14"/>
      <c r="AN102" s="14"/>
      <c r="AO102" s="14"/>
      <c r="AP102" s="14">
        <f t="shared" ca="1" si="28"/>
        <v>0</v>
      </c>
      <c r="AQ102" s="14" cm="1">
        <f t="array" aca="1" ref="AQ102" ca="1">IFERROR(SUMPRODUCT((DAY(AN102+ROW(INDIRECT("1:"&amp;AO102-AN102)))&lt;&gt;31)*1),0)</f>
        <v>0</v>
      </c>
      <c r="AR102" s="14">
        <f t="shared" ca="1" si="29"/>
        <v>0</v>
      </c>
      <c r="AS102" s="14"/>
      <c r="AT102" s="14"/>
      <c r="AU102" s="14"/>
      <c r="AV102" s="14"/>
      <c r="AW102" s="14">
        <f t="shared" ca="1" si="30"/>
        <v>0</v>
      </c>
      <c r="AX102" s="14" cm="1">
        <f t="array" aca="1" ref="AX102" ca="1">IFERROR(SUMPRODUCT((DAY(AU102+ROW(INDIRECT("1:"&amp;AV102-AU102)))&lt;&gt;31)*1),0)</f>
        <v>0</v>
      </c>
      <c r="AY102" s="14">
        <f t="shared" ca="1" si="31"/>
        <v>0</v>
      </c>
      <c r="AZ102" s="14"/>
      <c r="BA102" s="14"/>
      <c r="BB102" s="14"/>
      <c r="BC102" s="14"/>
      <c r="BD102" s="14">
        <f t="shared" ca="1" si="32"/>
        <v>0</v>
      </c>
      <c r="BE102" s="14" cm="1">
        <f t="array" aca="1" ref="BE102" ca="1">IFERROR(SUMPRODUCT((DAY(BB102+ROW(INDIRECT("1:"&amp;BC102-BB102)))&lt;&gt;31)*1),0)</f>
        <v>0</v>
      </c>
      <c r="BF102" s="14">
        <f t="shared" ca="1" si="33"/>
        <v>0</v>
      </c>
      <c r="BG102" s="14"/>
      <c r="BH102" s="14"/>
      <c r="BI102" s="14">
        <f t="shared" ca="1" si="43"/>
        <v>0</v>
      </c>
      <c r="BJ102" s="14">
        <f t="shared" ca="1" si="43"/>
        <v>0</v>
      </c>
      <c r="BK102" s="14">
        <f t="shared" ca="1" si="43"/>
        <v>0</v>
      </c>
      <c r="BL102" s="23"/>
      <c r="BM102" s="14"/>
      <c r="BN102" s="14"/>
      <c r="BO102" s="14"/>
      <c r="BP102" s="23"/>
      <c r="BQ102" s="14">
        <f t="shared" ca="1" si="34"/>
        <v>0</v>
      </c>
      <c r="BR102" s="14"/>
      <c r="BS102" s="14"/>
      <c r="BT102" s="14"/>
      <c r="BU102" s="14"/>
      <c r="BV102" s="14">
        <f t="shared" ca="1" si="35"/>
        <v>0</v>
      </c>
      <c r="BW102" s="14"/>
      <c r="BX102" s="14"/>
      <c r="BY102" s="14"/>
      <c r="BZ102" s="14">
        <f t="shared" ca="1" si="36"/>
        <v>0</v>
      </c>
      <c r="CA102" s="14"/>
      <c r="CB102" s="14"/>
      <c r="CC102" s="14"/>
      <c r="CD102" s="14">
        <f t="shared" ca="1" si="37"/>
        <v>0</v>
      </c>
      <c r="CE102" s="14"/>
      <c r="CF102" s="14"/>
      <c r="CG102" s="14"/>
      <c r="CH102" s="14">
        <f t="shared" ca="1" si="38"/>
        <v>0</v>
      </c>
      <c r="CI102" s="14"/>
      <c r="CJ102" s="14"/>
      <c r="CK102" s="14"/>
      <c r="CL102" s="14">
        <f t="shared" ca="1" si="39"/>
        <v>0</v>
      </c>
      <c r="CM102" s="14"/>
      <c r="CN102" s="11"/>
      <c r="CO102" s="43">
        <f t="shared" ca="1" si="41"/>
        <v>0</v>
      </c>
      <c r="CP102" s="17"/>
    </row>
    <row r="103" spans="1:94" ht="10.8" customHeight="1" x14ac:dyDescent="0.3">
      <c r="A103" s="40"/>
      <c r="B103" s="41" t="s">
        <v>204</v>
      </c>
      <c r="C103" s="41" t="s">
        <v>80</v>
      </c>
      <c r="D103" s="41" t="s">
        <v>80</v>
      </c>
      <c r="E103" s="41" t="s">
        <v>206</v>
      </c>
      <c r="F103" s="41" t="s">
        <v>854</v>
      </c>
      <c r="G103" s="41" t="s">
        <v>80</v>
      </c>
      <c r="H103" s="41" t="s">
        <v>83</v>
      </c>
      <c r="I103" s="41">
        <v>8</v>
      </c>
      <c r="J103" s="40">
        <v>1144051155</v>
      </c>
      <c r="K103" s="42" t="s">
        <v>867</v>
      </c>
      <c r="L103" s="12"/>
      <c r="M103" s="12"/>
      <c r="N103" s="12" t="s">
        <v>868</v>
      </c>
      <c r="O103" s="12">
        <v>3122041098</v>
      </c>
      <c r="P103" s="12" t="s">
        <v>869</v>
      </c>
      <c r="Q103" s="23"/>
      <c r="R103" s="23"/>
      <c r="S103" s="14">
        <f t="shared" ca="1" si="22"/>
        <v>0</v>
      </c>
      <c r="T103" s="14" cm="1">
        <f t="array" aca="1" ref="T103" ca="1">IFERROR(SUMPRODUCT((DAY(Q103+ROW(INDIRECT("1:"&amp;R103-Q103)))&lt;&gt;31)*1),0)</f>
        <v>0</v>
      </c>
      <c r="U103" s="14">
        <f t="shared" ca="1" si="23"/>
        <v>0</v>
      </c>
      <c r="V103" s="14" t="s">
        <v>870</v>
      </c>
      <c r="W103" s="14"/>
      <c r="X103" s="14"/>
      <c r="Y103" s="14"/>
      <c r="Z103" s="23"/>
      <c r="AA103" s="23"/>
      <c r="AB103" s="14">
        <f t="shared" ca="1" si="24"/>
        <v>0</v>
      </c>
      <c r="AC103" s="14" cm="1">
        <f t="array" aca="1" ref="AC103" ca="1">IFERROR(SUMPRODUCT((DAY(Z103+ROW(INDIRECT("1:"&amp;AA103-Z103)))&lt;&gt;31)*1),0)</f>
        <v>0</v>
      </c>
      <c r="AD103" s="14">
        <f t="shared" ca="1" si="25"/>
        <v>0</v>
      </c>
      <c r="AE103" s="14"/>
      <c r="AF103" s="14"/>
      <c r="AG103" s="23"/>
      <c r="AH103" s="23"/>
      <c r="AI103" s="14">
        <f t="shared" ca="1" si="26"/>
        <v>0</v>
      </c>
      <c r="AJ103" s="14" cm="1">
        <f t="array" aca="1" ref="AJ103" ca="1">IFERROR(SUMPRODUCT((DAY(AG103+ROW(INDIRECT("1:"&amp;AH103-AG103)))&lt;&gt;31)*1),0)</f>
        <v>0</v>
      </c>
      <c r="AK103" s="14">
        <f t="shared" ca="1" si="27"/>
        <v>0</v>
      </c>
      <c r="AL103" s="14"/>
      <c r="AM103" s="14"/>
      <c r="AN103" s="14"/>
      <c r="AO103" s="14"/>
      <c r="AP103" s="14">
        <f t="shared" ca="1" si="28"/>
        <v>0</v>
      </c>
      <c r="AQ103" s="14" cm="1">
        <f t="array" aca="1" ref="AQ103" ca="1">IFERROR(SUMPRODUCT((DAY(AN103+ROW(INDIRECT("1:"&amp;AO103-AN103)))&lt;&gt;31)*1),0)</f>
        <v>0</v>
      </c>
      <c r="AR103" s="14">
        <f t="shared" ca="1" si="29"/>
        <v>0</v>
      </c>
      <c r="AS103" s="14"/>
      <c r="AT103" s="14"/>
      <c r="AU103" s="14"/>
      <c r="AV103" s="14"/>
      <c r="AW103" s="14">
        <f t="shared" ca="1" si="30"/>
        <v>0</v>
      </c>
      <c r="AX103" s="14" cm="1">
        <f t="array" aca="1" ref="AX103" ca="1">IFERROR(SUMPRODUCT((DAY(AU103+ROW(INDIRECT("1:"&amp;AV103-AU103)))&lt;&gt;31)*1),0)</f>
        <v>0</v>
      </c>
      <c r="AY103" s="14">
        <f t="shared" ca="1" si="31"/>
        <v>0</v>
      </c>
      <c r="AZ103" s="14"/>
      <c r="BA103" s="14"/>
      <c r="BB103" s="14"/>
      <c r="BC103" s="14"/>
      <c r="BD103" s="14">
        <f t="shared" ca="1" si="32"/>
        <v>0</v>
      </c>
      <c r="BE103" s="14" cm="1">
        <f t="array" aca="1" ref="BE103" ca="1">IFERROR(SUMPRODUCT((DAY(BB103+ROW(INDIRECT("1:"&amp;BC103-BB103)))&lt;&gt;31)*1),0)</f>
        <v>0</v>
      </c>
      <c r="BF103" s="14">
        <f t="shared" ca="1" si="33"/>
        <v>0</v>
      </c>
      <c r="BG103" s="14"/>
      <c r="BH103" s="14"/>
      <c r="BI103" s="14">
        <f t="shared" ca="1" si="43"/>
        <v>0</v>
      </c>
      <c r="BJ103" s="14">
        <f t="shared" ca="1" si="43"/>
        <v>0</v>
      </c>
      <c r="BK103" s="14">
        <f t="shared" ca="1" si="43"/>
        <v>0</v>
      </c>
      <c r="BL103" s="23"/>
      <c r="BM103" s="14"/>
      <c r="BN103" s="14"/>
      <c r="BO103" s="14"/>
      <c r="BP103" s="23"/>
      <c r="BQ103" s="14">
        <f t="shared" ca="1" si="34"/>
        <v>0</v>
      </c>
      <c r="BR103" s="14"/>
      <c r="BS103" s="14"/>
      <c r="BT103" s="14"/>
      <c r="BU103" s="14"/>
      <c r="BV103" s="14">
        <f t="shared" ca="1" si="35"/>
        <v>0</v>
      </c>
      <c r="BW103" s="14"/>
      <c r="BX103" s="14"/>
      <c r="BY103" s="14"/>
      <c r="BZ103" s="14">
        <f t="shared" ca="1" si="36"/>
        <v>0</v>
      </c>
      <c r="CA103" s="14"/>
      <c r="CB103" s="14"/>
      <c r="CC103" s="14"/>
      <c r="CD103" s="14">
        <f t="shared" ca="1" si="37"/>
        <v>0</v>
      </c>
      <c r="CE103" s="14"/>
      <c r="CF103" s="14"/>
      <c r="CG103" s="14"/>
      <c r="CH103" s="14">
        <f t="shared" ca="1" si="38"/>
        <v>0</v>
      </c>
      <c r="CI103" s="14"/>
      <c r="CJ103" s="14"/>
      <c r="CK103" s="14"/>
      <c r="CL103" s="14">
        <f t="shared" ca="1" si="39"/>
        <v>0</v>
      </c>
      <c r="CM103" s="14"/>
      <c r="CN103" s="11"/>
      <c r="CO103" s="43">
        <f t="shared" ca="1" si="41"/>
        <v>0</v>
      </c>
      <c r="CP103" s="17"/>
    </row>
    <row r="104" spans="1:94" ht="10.8" customHeight="1" x14ac:dyDescent="0.3">
      <c r="A104" s="40"/>
      <c r="B104" s="41" t="s">
        <v>204</v>
      </c>
      <c r="C104" s="41" t="s">
        <v>80</v>
      </c>
      <c r="D104" s="41" t="s">
        <v>80</v>
      </c>
      <c r="E104" s="41" t="s">
        <v>206</v>
      </c>
      <c r="F104" s="41" t="s">
        <v>854</v>
      </c>
      <c r="G104" s="41" t="s">
        <v>80</v>
      </c>
      <c r="H104" s="41" t="s">
        <v>83</v>
      </c>
      <c r="I104" s="41">
        <v>8</v>
      </c>
      <c r="J104" s="40">
        <v>1113618463</v>
      </c>
      <c r="K104" s="42" t="s">
        <v>871</v>
      </c>
      <c r="L104" s="12"/>
      <c r="M104" s="12"/>
      <c r="N104" s="12" t="s">
        <v>872</v>
      </c>
      <c r="O104" s="12">
        <v>3113713121</v>
      </c>
      <c r="P104" s="12" t="s">
        <v>873</v>
      </c>
      <c r="Q104" s="23"/>
      <c r="R104" s="23"/>
      <c r="S104" s="14">
        <f t="shared" ca="1" si="22"/>
        <v>0</v>
      </c>
      <c r="T104" s="14" cm="1">
        <f t="array" aca="1" ref="T104" ca="1">IFERROR(SUMPRODUCT((DAY(Q104+ROW(INDIRECT("1:"&amp;R104-Q104)))&lt;&gt;31)*1),0)</f>
        <v>0</v>
      </c>
      <c r="U104" s="14">
        <f t="shared" ca="1" si="23"/>
        <v>0</v>
      </c>
      <c r="V104" s="14" t="s">
        <v>874</v>
      </c>
      <c r="W104" s="14"/>
      <c r="X104" s="14"/>
      <c r="Y104" s="14"/>
      <c r="Z104" s="23"/>
      <c r="AA104" s="23"/>
      <c r="AB104" s="14">
        <f t="shared" ca="1" si="24"/>
        <v>0</v>
      </c>
      <c r="AC104" s="14" cm="1">
        <f t="array" aca="1" ref="AC104" ca="1">IFERROR(SUMPRODUCT((DAY(Z104+ROW(INDIRECT("1:"&amp;AA104-Z104)))&lt;&gt;31)*1),0)</f>
        <v>0</v>
      </c>
      <c r="AD104" s="14">
        <f t="shared" ca="1" si="25"/>
        <v>0</v>
      </c>
      <c r="AE104" s="14"/>
      <c r="AF104" s="14"/>
      <c r="AG104" s="23"/>
      <c r="AH104" s="23"/>
      <c r="AI104" s="14">
        <f t="shared" ca="1" si="26"/>
        <v>0</v>
      </c>
      <c r="AJ104" s="14" cm="1">
        <f t="array" aca="1" ref="AJ104" ca="1">IFERROR(SUMPRODUCT((DAY(AG104+ROW(INDIRECT("1:"&amp;AH104-AG104)))&lt;&gt;31)*1),0)</f>
        <v>0</v>
      </c>
      <c r="AK104" s="14">
        <f t="shared" ca="1" si="27"/>
        <v>0</v>
      </c>
      <c r="AL104" s="14"/>
      <c r="AM104" s="14"/>
      <c r="AN104" s="14"/>
      <c r="AO104" s="14"/>
      <c r="AP104" s="14">
        <f t="shared" ca="1" si="28"/>
        <v>0</v>
      </c>
      <c r="AQ104" s="14" cm="1">
        <f t="array" aca="1" ref="AQ104" ca="1">IFERROR(SUMPRODUCT((DAY(AN104+ROW(INDIRECT("1:"&amp;AO104-AN104)))&lt;&gt;31)*1),0)</f>
        <v>0</v>
      </c>
      <c r="AR104" s="14">
        <f t="shared" ca="1" si="29"/>
        <v>0</v>
      </c>
      <c r="AS104" s="14"/>
      <c r="AT104" s="14"/>
      <c r="AU104" s="14"/>
      <c r="AV104" s="14"/>
      <c r="AW104" s="14">
        <f t="shared" ca="1" si="30"/>
        <v>0</v>
      </c>
      <c r="AX104" s="14" cm="1">
        <f t="array" aca="1" ref="AX104" ca="1">IFERROR(SUMPRODUCT((DAY(AU104+ROW(INDIRECT("1:"&amp;AV104-AU104)))&lt;&gt;31)*1),0)</f>
        <v>0</v>
      </c>
      <c r="AY104" s="14">
        <f t="shared" ca="1" si="31"/>
        <v>0</v>
      </c>
      <c r="AZ104" s="14"/>
      <c r="BA104" s="14"/>
      <c r="BB104" s="14"/>
      <c r="BC104" s="14"/>
      <c r="BD104" s="14">
        <f t="shared" ca="1" si="32"/>
        <v>0</v>
      </c>
      <c r="BE104" s="14" cm="1">
        <f t="array" aca="1" ref="BE104" ca="1">IFERROR(SUMPRODUCT((DAY(BB104+ROW(INDIRECT("1:"&amp;BC104-BB104)))&lt;&gt;31)*1),0)</f>
        <v>0</v>
      </c>
      <c r="BF104" s="14">
        <f t="shared" ca="1" si="33"/>
        <v>0</v>
      </c>
      <c r="BG104" s="14"/>
      <c r="BH104" s="14"/>
      <c r="BI104" s="14">
        <f t="shared" ca="1" si="43"/>
        <v>0</v>
      </c>
      <c r="BJ104" s="14">
        <f t="shared" ca="1" si="43"/>
        <v>0</v>
      </c>
      <c r="BK104" s="14">
        <f t="shared" ca="1" si="43"/>
        <v>0</v>
      </c>
      <c r="BL104" s="23"/>
      <c r="BM104" s="14"/>
      <c r="BN104" s="14"/>
      <c r="BO104" s="14"/>
      <c r="BP104" s="23"/>
      <c r="BQ104" s="14">
        <f t="shared" ca="1" si="34"/>
        <v>0</v>
      </c>
      <c r="BR104" s="14"/>
      <c r="BS104" s="14"/>
      <c r="BT104" s="14"/>
      <c r="BU104" s="14"/>
      <c r="BV104" s="14">
        <f t="shared" ca="1" si="35"/>
        <v>0</v>
      </c>
      <c r="BW104" s="14"/>
      <c r="BX104" s="14"/>
      <c r="BY104" s="14"/>
      <c r="BZ104" s="14">
        <f t="shared" ca="1" si="36"/>
        <v>0</v>
      </c>
      <c r="CA104" s="14"/>
      <c r="CB104" s="14"/>
      <c r="CC104" s="14"/>
      <c r="CD104" s="14">
        <f t="shared" ca="1" si="37"/>
        <v>0</v>
      </c>
      <c r="CE104" s="14"/>
      <c r="CF104" s="14"/>
      <c r="CG104" s="14"/>
      <c r="CH104" s="14">
        <f t="shared" ca="1" si="38"/>
        <v>0</v>
      </c>
      <c r="CI104" s="14"/>
      <c r="CJ104" s="14"/>
      <c r="CK104" s="14"/>
      <c r="CL104" s="14">
        <f t="shared" ca="1" si="39"/>
        <v>0</v>
      </c>
      <c r="CM104" s="14"/>
      <c r="CN104" s="11"/>
      <c r="CO104" s="43">
        <f t="shared" ca="1" si="41"/>
        <v>0</v>
      </c>
      <c r="CP104" s="17"/>
    </row>
    <row r="105" spans="1:94" ht="10.8" customHeight="1" x14ac:dyDescent="0.3">
      <c r="A105" s="40"/>
      <c r="B105" s="41" t="s">
        <v>204</v>
      </c>
      <c r="C105" s="41" t="s">
        <v>80</v>
      </c>
      <c r="D105" s="41" t="s">
        <v>80</v>
      </c>
      <c r="E105" s="41" t="s">
        <v>206</v>
      </c>
      <c r="F105" s="41" t="s">
        <v>854</v>
      </c>
      <c r="G105" s="41" t="s">
        <v>80</v>
      </c>
      <c r="H105" s="41" t="s">
        <v>83</v>
      </c>
      <c r="I105" s="41">
        <v>8</v>
      </c>
      <c r="J105" s="40">
        <v>1144193085</v>
      </c>
      <c r="K105" s="42" t="s">
        <v>875</v>
      </c>
      <c r="L105" s="12"/>
      <c r="M105" s="12"/>
      <c r="N105" s="12" t="s">
        <v>876</v>
      </c>
      <c r="O105" s="12">
        <v>3105363206</v>
      </c>
      <c r="P105" s="12" t="s">
        <v>877</v>
      </c>
      <c r="Q105" s="23"/>
      <c r="R105" s="23"/>
      <c r="S105" s="14">
        <f t="shared" ca="1" si="22"/>
        <v>0</v>
      </c>
      <c r="T105" s="14" cm="1">
        <f t="array" aca="1" ref="T105" ca="1">IFERROR(SUMPRODUCT((DAY(Q105+ROW(INDIRECT("1:"&amp;R105-Q105)))&lt;&gt;31)*1),0)</f>
        <v>0</v>
      </c>
      <c r="U105" s="14">
        <f t="shared" ca="1" si="23"/>
        <v>0</v>
      </c>
      <c r="V105" s="14" t="s">
        <v>838</v>
      </c>
      <c r="W105" s="14"/>
      <c r="X105" s="14"/>
      <c r="Y105" s="14"/>
      <c r="Z105" s="23"/>
      <c r="AA105" s="23"/>
      <c r="AB105" s="14">
        <f t="shared" ca="1" si="24"/>
        <v>0</v>
      </c>
      <c r="AC105" s="14" cm="1">
        <f t="array" aca="1" ref="AC105" ca="1">IFERROR(SUMPRODUCT((DAY(Z105+ROW(INDIRECT("1:"&amp;AA105-Z105)))&lt;&gt;31)*1),0)</f>
        <v>0</v>
      </c>
      <c r="AD105" s="14">
        <f t="shared" ca="1" si="25"/>
        <v>0</v>
      </c>
      <c r="AE105" s="14"/>
      <c r="AF105" s="14"/>
      <c r="AG105" s="23"/>
      <c r="AH105" s="23"/>
      <c r="AI105" s="14">
        <f t="shared" ca="1" si="26"/>
        <v>0</v>
      </c>
      <c r="AJ105" s="14" cm="1">
        <f t="array" aca="1" ref="AJ105" ca="1">IFERROR(SUMPRODUCT((DAY(AG105+ROW(INDIRECT("1:"&amp;AH105-AG105)))&lt;&gt;31)*1),0)</f>
        <v>0</v>
      </c>
      <c r="AK105" s="14">
        <f t="shared" ca="1" si="27"/>
        <v>0</v>
      </c>
      <c r="AL105" s="14"/>
      <c r="AM105" s="14"/>
      <c r="AN105" s="14"/>
      <c r="AO105" s="14"/>
      <c r="AP105" s="14">
        <f t="shared" ca="1" si="28"/>
        <v>0</v>
      </c>
      <c r="AQ105" s="14" cm="1">
        <f t="array" aca="1" ref="AQ105" ca="1">IFERROR(SUMPRODUCT((DAY(AN105+ROW(INDIRECT("1:"&amp;AO105-AN105)))&lt;&gt;31)*1),0)</f>
        <v>0</v>
      </c>
      <c r="AR105" s="14">
        <f t="shared" ca="1" si="29"/>
        <v>0</v>
      </c>
      <c r="AS105" s="14"/>
      <c r="AT105" s="14"/>
      <c r="AU105" s="14"/>
      <c r="AV105" s="14"/>
      <c r="AW105" s="14">
        <f t="shared" ca="1" si="30"/>
        <v>0</v>
      </c>
      <c r="AX105" s="14" cm="1">
        <f t="array" aca="1" ref="AX105" ca="1">IFERROR(SUMPRODUCT((DAY(AU105+ROW(INDIRECT("1:"&amp;AV105-AU105)))&lt;&gt;31)*1),0)</f>
        <v>0</v>
      </c>
      <c r="AY105" s="14">
        <f t="shared" ca="1" si="31"/>
        <v>0</v>
      </c>
      <c r="AZ105" s="14"/>
      <c r="BA105" s="14"/>
      <c r="BB105" s="14"/>
      <c r="BC105" s="14"/>
      <c r="BD105" s="14">
        <f t="shared" ca="1" si="32"/>
        <v>0</v>
      </c>
      <c r="BE105" s="14" cm="1">
        <f t="array" aca="1" ref="BE105" ca="1">IFERROR(SUMPRODUCT((DAY(BB105+ROW(INDIRECT("1:"&amp;BC105-BB105)))&lt;&gt;31)*1),0)</f>
        <v>0</v>
      </c>
      <c r="BF105" s="14">
        <f t="shared" ca="1" si="33"/>
        <v>0</v>
      </c>
      <c r="BG105" s="14"/>
      <c r="BH105" s="14"/>
      <c r="BI105" s="14">
        <f t="shared" ca="1" si="43"/>
        <v>0</v>
      </c>
      <c r="BJ105" s="14">
        <f t="shared" ca="1" si="43"/>
        <v>0</v>
      </c>
      <c r="BK105" s="14">
        <f t="shared" ca="1" si="43"/>
        <v>0</v>
      </c>
      <c r="BL105" s="23"/>
      <c r="BM105" s="14"/>
      <c r="BN105" s="14"/>
      <c r="BO105" s="14"/>
      <c r="BP105" s="23"/>
      <c r="BQ105" s="14">
        <f t="shared" ca="1" si="34"/>
        <v>0</v>
      </c>
      <c r="BR105" s="14"/>
      <c r="BS105" s="14"/>
      <c r="BT105" s="14"/>
      <c r="BU105" s="14"/>
      <c r="BV105" s="14">
        <f t="shared" ca="1" si="35"/>
        <v>0</v>
      </c>
      <c r="BW105" s="14"/>
      <c r="BX105" s="14"/>
      <c r="BY105" s="14"/>
      <c r="BZ105" s="14">
        <f t="shared" ca="1" si="36"/>
        <v>0</v>
      </c>
      <c r="CA105" s="14"/>
      <c r="CB105" s="14"/>
      <c r="CC105" s="14"/>
      <c r="CD105" s="14">
        <f t="shared" ca="1" si="37"/>
        <v>0</v>
      </c>
      <c r="CE105" s="14"/>
      <c r="CF105" s="14"/>
      <c r="CG105" s="14"/>
      <c r="CH105" s="14">
        <f t="shared" ca="1" si="38"/>
        <v>0</v>
      </c>
      <c r="CI105" s="14"/>
      <c r="CJ105" s="14"/>
      <c r="CK105" s="14"/>
      <c r="CL105" s="14">
        <f t="shared" ca="1" si="39"/>
        <v>0</v>
      </c>
      <c r="CM105" s="14"/>
      <c r="CN105" s="11"/>
      <c r="CO105" s="43">
        <f t="shared" ca="1" si="41"/>
        <v>0</v>
      </c>
      <c r="CP105" s="17"/>
    </row>
    <row r="106" spans="1:94" ht="10.8" customHeight="1" x14ac:dyDescent="0.3">
      <c r="A106" s="40"/>
      <c r="B106" s="41" t="s">
        <v>204</v>
      </c>
      <c r="C106" s="41" t="s">
        <v>80</v>
      </c>
      <c r="D106" s="41" t="s">
        <v>80</v>
      </c>
      <c r="E106" s="41" t="s">
        <v>206</v>
      </c>
      <c r="F106" s="41" t="s">
        <v>854</v>
      </c>
      <c r="G106" s="41" t="s">
        <v>80</v>
      </c>
      <c r="H106" s="41" t="s">
        <v>83</v>
      </c>
      <c r="I106" s="41">
        <v>8</v>
      </c>
      <c r="J106" s="40">
        <v>1010116838</v>
      </c>
      <c r="K106" s="42" t="s">
        <v>878</v>
      </c>
      <c r="L106" s="12"/>
      <c r="M106" s="12"/>
      <c r="N106" s="12" t="s">
        <v>879</v>
      </c>
      <c r="O106" s="12">
        <v>3045462555</v>
      </c>
      <c r="P106" s="12" t="s">
        <v>880</v>
      </c>
      <c r="Q106" s="23"/>
      <c r="R106" s="23"/>
      <c r="S106" s="14">
        <f t="shared" ca="1" si="22"/>
        <v>0</v>
      </c>
      <c r="T106" s="14" cm="1">
        <f t="array" aca="1" ref="T106" ca="1">IFERROR(SUMPRODUCT((DAY(Q106+ROW(INDIRECT("1:"&amp;R106-Q106)))&lt;&gt;31)*1),0)</f>
        <v>0</v>
      </c>
      <c r="U106" s="14">
        <f t="shared" ca="1" si="23"/>
        <v>0</v>
      </c>
      <c r="V106" s="14" t="s">
        <v>881</v>
      </c>
      <c r="W106" s="14"/>
      <c r="X106" s="14"/>
      <c r="Y106" s="14"/>
      <c r="Z106" s="23"/>
      <c r="AA106" s="23"/>
      <c r="AB106" s="14">
        <f t="shared" ca="1" si="24"/>
        <v>0</v>
      </c>
      <c r="AC106" s="14" cm="1">
        <f t="array" aca="1" ref="AC106" ca="1">IFERROR(SUMPRODUCT((DAY(Z106+ROW(INDIRECT("1:"&amp;AA106-Z106)))&lt;&gt;31)*1),0)</f>
        <v>0</v>
      </c>
      <c r="AD106" s="14">
        <f t="shared" ca="1" si="25"/>
        <v>0</v>
      </c>
      <c r="AE106" s="14"/>
      <c r="AF106" s="14"/>
      <c r="AG106" s="23"/>
      <c r="AH106" s="23"/>
      <c r="AI106" s="14">
        <f t="shared" ca="1" si="26"/>
        <v>0</v>
      </c>
      <c r="AJ106" s="14" cm="1">
        <f t="array" aca="1" ref="AJ106" ca="1">IFERROR(SUMPRODUCT((DAY(AG106+ROW(INDIRECT("1:"&amp;AH106-AG106)))&lt;&gt;31)*1),0)</f>
        <v>0</v>
      </c>
      <c r="AK106" s="14">
        <f t="shared" ca="1" si="27"/>
        <v>0</v>
      </c>
      <c r="AL106" s="14"/>
      <c r="AM106" s="14"/>
      <c r="AN106" s="14"/>
      <c r="AO106" s="14"/>
      <c r="AP106" s="14">
        <f t="shared" ca="1" si="28"/>
        <v>0</v>
      </c>
      <c r="AQ106" s="14" cm="1">
        <f t="array" aca="1" ref="AQ106" ca="1">IFERROR(SUMPRODUCT((DAY(AN106+ROW(INDIRECT("1:"&amp;AO106-AN106)))&lt;&gt;31)*1),0)</f>
        <v>0</v>
      </c>
      <c r="AR106" s="14">
        <f t="shared" ca="1" si="29"/>
        <v>0</v>
      </c>
      <c r="AS106" s="14"/>
      <c r="AT106" s="14"/>
      <c r="AU106" s="14"/>
      <c r="AV106" s="14"/>
      <c r="AW106" s="14">
        <f t="shared" ca="1" si="30"/>
        <v>0</v>
      </c>
      <c r="AX106" s="14" cm="1">
        <f t="array" aca="1" ref="AX106" ca="1">IFERROR(SUMPRODUCT((DAY(AU106+ROW(INDIRECT("1:"&amp;AV106-AU106)))&lt;&gt;31)*1),0)</f>
        <v>0</v>
      </c>
      <c r="AY106" s="14">
        <f t="shared" ca="1" si="31"/>
        <v>0</v>
      </c>
      <c r="AZ106" s="14"/>
      <c r="BA106" s="14"/>
      <c r="BB106" s="14"/>
      <c r="BC106" s="14"/>
      <c r="BD106" s="14">
        <f t="shared" ca="1" si="32"/>
        <v>0</v>
      </c>
      <c r="BE106" s="14" cm="1">
        <f t="array" aca="1" ref="BE106" ca="1">IFERROR(SUMPRODUCT((DAY(BB106+ROW(INDIRECT("1:"&amp;BC106-BB106)))&lt;&gt;31)*1),0)</f>
        <v>0</v>
      </c>
      <c r="BF106" s="14">
        <f t="shared" ca="1" si="33"/>
        <v>0</v>
      </c>
      <c r="BG106" s="14"/>
      <c r="BH106" s="14"/>
      <c r="BI106" s="14">
        <f t="shared" ca="1" si="43"/>
        <v>0</v>
      </c>
      <c r="BJ106" s="14">
        <f t="shared" ca="1" si="43"/>
        <v>0</v>
      </c>
      <c r="BK106" s="14">
        <f t="shared" ca="1" si="43"/>
        <v>0</v>
      </c>
      <c r="BL106" s="23"/>
      <c r="BM106" s="14"/>
      <c r="BN106" s="14"/>
      <c r="BO106" s="14"/>
      <c r="BP106" s="23"/>
      <c r="BQ106" s="14">
        <f t="shared" ca="1" si="34"/>
        <v>0</v>
      </c>
      <c r="BR106" s="14"/>
      <c r="BS106" s="14"/>
      <c r="BT106" s="14"/>
      <c r="BU106" s="14"/>
      <c r="BV106" s="14">
        <f t="shared" ca="1" si="35"/>
        <v>0</v>
      </c>
      <c r="BW106" s="14"/>
      <c r="BX106" s="14"/>
      <c r="BY106" s="14"/>
      <c r="BZ106" s="14">
        <f t="shared" ca="1" si="36"/>
        <v>0</v>
      </c>
      <c r="CA106" s="14"/>
      <c r="CB106" s="14"/>
      <c r="CC106" s="14"/>
      <c r="CD106" s="14">
        <f t="shared" ca="1" si="37"/>
        <v>0</v>
      </c>
      <c r="CE106" s="14"/>
      <c r="CF106" s="14"/>
      <c r="CG106" s="14"/>
      <c r="CH106" s="14">
        <f t="shared" ca="1" si="38"/>
        <v>0</v>
      </c>
      <c r="CI106" s="14"/>
      <c r="CJ106" s="14"/>
      <c r="CK106" s="14"/>
      <c r="CL106" s="14">
        <f t="shared" ca="1" si="39"/>
        <v>0</v>
      </c>
      <c r="CM106" s="14"/>
      <c r="CN106" s="11"/>
      <c r="CO106" s="43">
        <f t="shared" ca="1" si="41"/>
        <v>0</v>
      </c>
      <c r="CP106" s="17"/>
    </row>
    <row r="107" spans="1:94" ht="10.8" customHeight="1" x14ac:dyDescent="0.3">
      <c r="A107" s="40"/>
      <c r="B107" s="41" t="s">
        <v>204</v>
      </c>
      <c r="C107" s="41" t="s">
        <v>80</v>
      </c>
      <c r="D107" s="41" t="s">
        <v>80</v>
      </c>
      <c r="E107" s="41" t="s">
        <v>206</v>
      </c>
      <c r="F107" s="41" t="s">
        <v>854</v>
      </c>
      <c r="G107" s="41" t="s">
        <v>80</v>
      </c>
      <c r="H107" s="41" t="s">
        <v>83</v>
      </c>
      <c r="I107" s="41">
        <v>8</v>
      </c>
      <c r="J107" s="40">
        <v>1113789593</v>
      </c>
      <c r="K107" s="42" t="s">
        <v>882</v>
      </c>
      <c r="L107" s="12"/>
      <c r="M107" s="12"/>
      <c r="N107" s="12" t="s">
        <v>883</v>
      </c>
      <c r="O107" s="12">
        <v>3144915430</v>
      </c>
      <c r="P107" s="12" t="s">
        <v>884</v>
      </c>
      <c r="Q107" s="23"/>
      <c r="R107" s="23"/>
      <c r="S107" s="14">
        <f t="shared" ca="1" si="22"/>
        <v>0</v>
      </c>
      <c r="T107" s="14" cm="1">
        <f t="array" aca="1" ref="T107" ca="1">IFERROR(SUMPRODUCT((DAY(Q107+ROW(INDIRECT("1:"&amp;R107-Q107)))&lt;&gt;31)*1),0)</f>
        <v>0</v>
      </c>
      <c r="U107" s="14">
        <f t="shared" ca="1" si="23"/>
        <v>0</v>
      </c>
      <c r="V107" s="14" t="s">
        <v>885</v>
      </c>
      <c r="W107" s="14"/>
      <c r="X107" s="14"/>
      <c r="Y107" s="14"/>
      <c r="Z107" s="23"/>
      <c r="AA107" s="23"/>
      <c r="AB107" s="14">
        <f t="shared" ca="1" si="24"/>
        <v>0</v>
      </c>
      <c r="AC107" s="14" cm="1">
        <f t="array" aca="1" ref="AC107" ca="1">IFERROR(SUMPRODUCT((DAY(Z107+ROW(INDIRECT("1:"&amp;AA107-Z107)))&lt;&gt;31)*1),0)</f>
        <v>0</v>
      </c>
      <c r="AD107" s="14">
        <f t="shared" ca="1" si="25"/>
        <v>0</v>
      </c>
      <c r="AE107" s="14"/>
      <c r="AF107" s="14"/>
      <c r="AG107" s="23"/>
      <c r="AH107" s="23"/>
      <c r="AI107" s="14">
        <f t="shared" ca="1" si="26"/>
        <v>0</v>
      </c>
      <c r="AJ107" s="14" cm="1">
        <f t="array" aca="1" ref="AJ107" ca="1">IFERROR(SUMPRODUCT((DAY(AG107+ROW(INDIRECT("1:"&amp;AH107-AG107)))&lt;&gt;31)*1),0)</f>
        <v>0</v>
      </c>
      <c r="AK107" s="14">
        <f t="shared" ca="1" si="27"/>
        <v>0</v>
      </c>
      <c r="AL107" s="14"/>
      <c r="AM107" s="14"/>
      <c r="AN107" s="14"/>
      <c r="AO107" s="14"/>
      <c r="AP107" s="14">
        <f t="shared" ca="1" si="28"/>
        <v>0</v>
      </c>
      <c r="AQ107" s="14" cm="1">
        <f t="array" aca="1" ref="AQ107" ca="1">IFERROR(SUMPRODUCT((DAY(AN107+ROW(INDIRECT("1:"&amp;AO107-AN107)))&lt;&gt;31)*1),0)</f>
        <v>0</v>
      </c>
      <c r="AR107" s="14">
        <f t="shared" ca="1" si="29"/>
        <v>0</v>
      </c>
      <c r="AS107" s="14"/>
      <c r="AT107" s="14"/>
      <c r="AU107" s="14"/>
      <c r="AV107" s="14"/>
      <c r="AW107" s="14">
        <f t="shared" ca="1" si="30"/>
        <v>0</v>
      </c>
      <c r="AX107" s="14" cm="1">
        <f t="array" aca="1" ref="AX107" ca="1">IFERROR(SUMPRODUCT((DAY(AU107+ROW(INDIRECT("1:"&amp;AV107-AU107)))&lt;&gt;31)*1),0)</f>
        <v>0</v>
      </c>
      <c r="AY107" s="14">
        <f t="shared" ca="1" si="31"/>
        <v>0</v>
      </c>
      <c r="AZ107" s="14"/>
      <c r="BA107" s="14"/>
      <c r="BB107" s="14"/>
      <c r="BC107" s="14"/>
      <c r="BD107" s="14">
        <f t="shared" ca="1" si="32"/>
        <v>0</v>
      </c>
      <c r="BE107" s="14" cm="1">
        <f t="array" aca="1" ref="BE107" ca="1">IFERROR(SUMPRODUCT((DAY(BB107+ROW(INDIRECT("1:"&amp;BC107-BB107)))&lt;&gt;31)*1),0)</f>
        <v>0</v>
      </c>
      <c r="BF107" s="14">
        <f t="shared" ca="1" si="33"/>
        <v>0</v>
      </c>
      <c r="BG107" s="14"/>
      <c r="BH107" s="14"/>
      <c r="BI107" s="14">
        <f t="shared" ca="1" si="43"/>
        <v>0</v>
      </c>
      <c r="BJ107" s="14">
        <f t="shared" ca="1" si="43"/>
        <v>0</v>
      </c>
      <c r="BK107" s="14">
        <f t="shared" ca="1" si="43"/>
        <v>0</v>
      </c>
      <c r="BL107" s="23"/>
      <c r="BM107" s="14"/>
      <c r="BN107" s="14"/>
      <c r="BO107" s="14"/>
      <c r="BP107" s="23"/>
      <c r="BQ107" s="14">
        <f t="shared" ca="1" si="34"/>
        <v>0</v>
      </c>
      <c r="BR107" s="14"/>
      <c r="BS107" s="14"/>
      <c r="BT107" s="14"/>
      <c r="BU107" s="14"/>
      <c r="BV107" s="14">
        <f t="shared" ca="1" si="35"/>
        <v>0</v>
      </c>
      <c r="BW107" s="14"/>
      <c r="BX107" s="14"/>
      <c r="BY107" s="14"/>
      <c r="BZ107" s="14">
        <f t="shared" ca="1" si="36"/>
        <v>0</v>
      </c>
      <c r="CA107" s="14"/>
      <c r="CB107" s="14"/>
      <c r="CC107" s="14"/>
      <c r="CD107" s="14">
        <f t="shared" ca="1" si="37"/>
        <v>0</v>
      </c>
      <c r="CE107" s="14"/>
      <c r="CF107" s="14"/>
      <c r="CG107" s="14"/>
      <c r="CH107" s="14">
        <f t="shared" ca="1" si="38"/>
        <v>0</v>
      </c>
      <c r="CI107" s="14"/>
      <c r="CJ107" s="14"/>
      <c r="CK107" s="14"/>
      <c r="CL107" s="14">
        <f t="shared" ca="1" si="39"/>
        <v>0</v>
      </c>
      <c r="CM107" s="14"/>
      <c r="CN107" s="11"/>
      <c r="CO107" s="43">
        <f t="shared" ca="1" si="41"/>
        <v>0</v>
      </c>
      <c r="CP107" s="17"/>
    </row>
    <row r="108" spans="1:94" ht="10.8" customHeight="1" x14ac:dyDescent="0.3">
      <c r="A108" s="40"/>
      <c r="B108" s="41" t="s">
        <v>137</v>
      </c>
      <c r="C108" s="41" t="s">
        <v>79</v>
      </c>
      <c r="D108" s="41" t="s">
        <v>80</v>
      </c>
      <c r="E108" s="41" t="s">
        <v>81</v>
      </c>
      <c r="F108" s="41" t="s">
        <v>138</v>
      </c>
      <c r="G108" s="41" t="s">
        <v>125</v>
      </c>
      <c r="H108" s="41" t="s">
        <v>139</v>
      </c>
      <c r="I108" s="41">
        <v>20</v>
      </c>
      <c r="J108" s="40">
        <v>80168275</v>
      </c>
      <c r="K108" s="42" t="s">
        <v>886</v>
      </c>
      <c r="L108" s="12"/>
      <c r="M108" s="12"/>
      <c r="N108" s="12" t="s">
        <v>887</v>
      </c>
      <c r="O108" s="12">
        <v>3118477206</v>
      </c>
      <c r="P108" s="12" t="s">
        <v>888</v>
      </c>
      <c r="Q108" s="23"/>
      <c r="R108" s="23"/>
      <c r="S108" s="14">
        <f t="shared" ca="1" si="22"/>
        <v>0</v>
      </c>
      <c r="T108" s="14" cm="1">
        <f t="array" aca="1" ref="T108" ca="1">IFERROR(SUMPRODUCT((DAY(Q108+ROW(INDIRECT("1:"&amp;R108-Q108)))&lt;&gt;31)*1),0)</f>
        <v>0</v>
      </c>
      <c r="U108" s="14">
        <f t="shared" ca="1" si="23"/>
        <v>0</v>
      </c>
      <c r="V108" s="14" t="s">
        <v>889</v>
      </c>
      <c r="W108" s="14"/>
      <c r="X108" s="14"/>
      <c r="Y108" s="14"/>
      <c r="Z108" s="23"/>
      <c r="AA108" s="23"/>
      <c r="AB108" s="14">
        <f t="shared" ca="1" si="24"/>
        <v>0</v>
      </c>
      <c r="AC108" s="14" cm="1">
        <f t="array" aca="1" ref="AC108" ca="1">IFERROR(SUMPRODUCT((DAY(Z108+ROW(INDIRECT("1:"&amp;AA108-Z108)))&lt;&gt;31)*1),0)</f>
        <v>0</v>
      </c>
      <c r="AD108" s="14">
        <f t="shared" ca="1" si="25"/>
        <v>0</v>
      </c>
      <c r="AE108" s="14"/>
      <c r="AF108" s="14"/>
      <c r="AG108" s="23"/>
      <c r="AH108" s="23"/>
      <c r="AI108" s="14">
        <f t="shared" ca="1" si="26"/>
        <v>0</v>
      </c>
      <c r="AJ108" s="14" cm="1">
        <f t="array" aca="1" ref="AJ108" ca="1">IFERROR(SUMPRODUCT((DAY(AG108+ROW(INDIRECT("1:"&amp;AH108-AG108)))&lt;&gt;31)*1),0)</f>
        <v>0</v>
      </c>
      <c r="AK108" s="14">
        <f t="shared" ca="1" si="27"/>
        <v>0</v>
      </c>
      <c r="AL108" s="14"/>
      <c r="AM108" s="14"/>
      <c r="AN108" s="14"/>
      <c r="AO108" s="14"/>
      <c r="AP108" s="14">
        <f t="shared" ca="1" si="28"/>
        <v>0</v>
      </c>
      <c r="AQ108" s="14" cm="1">
        <f t="array" aca="1" ref="AQ108" ca="1">IFERROR(SUMPRODUCT((DAY(AN108+ROW(INDIRECT("1:"&amp;AO108-AN108)))&lt;&gt;31)*1),0)</f>
        <v>0</v>
      </c>
      <c r="AR108" s="14">
        <f t="shared" ca="1" si="29"/>
        <v>0</v>
      </c>
      <c r="AS108" s="14"/>
      <c r="AT108" s="14"/>
      <c r="AU108" s="14"/>
      <c r="AV108" s="14"/>
      <c r="AW108" s="14">
        <f t="shared" ca="1" si="30"/>
        <v>0</v>
      </c>
      <c r="AX108" s="14" cm="1">
        <f t="array" aca="1" ref="AX108" ca="1">IFERROR(SUMPRODUCT((DAY(AU108+ROW(INDIRECT("1:"&amp;AV108-AU108)))&lt;&gt;31)*1),0)</f>
        <v>0</v>
      </c>
      <c r="AY108" s="14">
        <f t="shared" ca="1" si="31"/>
        <v>0</v>
      </c>
      <c r="AZ108" s="14"/>
      <c r="BA108" s="14"/>
      <c r="BB108" s="14"/>
      <c r="BC108" s="14"/>
      <c r="BD108" s="14">
        <f t="shared" ca="1" si="32"/>
        <v>0</v>
      </c>
      <c r="BE108" s="14" cm="1">
        <f t="array" aca="1" ref="BE108" ca="1">IFERROR(SUMPRODUCT((DAY(BB108+ROW(INDIRECT("1:"&amp;BC108-BB108)))&lt;&gt;31)*1),0)</f>
        <v>0</v>
      </c>
      <c r="BF108" s="14">
        <f t="shared" ca="1" si="33"/>
        <v>0</v>
      </c>
      <c r="BG108" s="14"/>
      <c r="BH108" s="14"/>
      <c r="BI108" s="14">
        <f t="shared" ca="1" si="43"/>
        <v>0</v>
      </c>
      <c r="BJ108" s="14">
        <f t="shared" ca="1" si="43"/>
        <v>0</v>
      </c>
      <c r="BK108" s="14">
        <f t="shared" ca="1" si="43"/>
        <v>0</v>
      </c>
      <c r="BL108" s="23"/>
      <c r="BM108" s="14"/>
      <c r="BN108" s="14"/>
      <c r="BO108" s="14"/>
      <c r="BP108" s="23"/>
      <c r="BQ108" s="14">
        <f t="shared" ca="1" si="34"/>
        <v>0</v>
      </c>
      <c r="BR108" s="14"/>
      <c r="BS108" s="14"/>
      <c r="BT108" s="14"/>
      <c r="BU108" s="14"/>
      <c r="BV108" s="14">
        <f t="shared" ca="1" si="35"/>
        <v>0</v>
      </c>
      <c r="BW108" s="14"/>
      <c r="BX108" s="14"/>
      <c r="BY108" s="14"/>
      <c r="BZ108" s="14">
        <f t="shared" ca="1" si="36"/>
        <v>0</v>
      </c>
      <c r="CA108" s="14"/>
      <c r="CB108" s="14"/>
      <c r="CC108" s="14"/>
      <c r="CD108" s="14">
        <f t="shared" ca="1" si="37"/>
        <v>0</v>
      </c>
      <c r="CE108" s="14"/>
      <c r="CF108" s="14"/>
      <c r="CG108" s="14"/>
      <c r="CH108" s="14">
        <f t="shared" ca="1" si="38"/>
        <v>0</v>
      </c>
      <c r="CI108" s="14"/>
      <c r="CJ108" s="14"/>
      <c r="CK108" s="14"/>
      <c r="CL108" s="14">
        <f t="shared" ca="1" si="39"/>
        <v>0</v>
      </c>
      <c r="CM108" s="14"/>
      <c r="CN108" s="11"/>
      <c r="CO108" s="43">
        <f t="shared" ca="1" si="41"/>
        <v>0</v>
      </c>
      <c r="CP108" s="17"/>
    </row>
    <row r="109" spans="1:94" ht="10.8" customHeight="1" x14ac:dyDescent="0.3">
      <c r="A109" s="40"/>
      <c r="B109" s="41" t="s">
        <v>137</v>
      </c>
      <c r="C109" s="41" t="s">
        <v>79</v>
      </c>
      <c r="D109" s="41" t="s">
        <v>80</v>
      </c>
      <c r="E109" s="41" t="s">
        <v>81</v>
      </c>
      <c r="F109" s="41" t="s">
        <v>138</v>
      </c>
      <c r="G109" s="41" t="s">
        <v>125</v>
      </c>
      <c r="H109" s="41" t="s">
        <v>139</v>
      </c>
      <c r="I109" s="41">
        <v>20</v>
      </c>
      <c r="J109" s="40">
        <v>1130602771</v>
      </c>
      <c r="K109" s="42" t="s">
        <v>890</v>
      </c>
      <c r="L109" s="12"/>
      <c r="M109" s="12"/>
      <c r="N109" s="12" t="s">
        <v>891</v>
      </c>
      <c r="O109" s="12">
        <v>3154209796</v>
      </c>
      <c r="P109" s="12" t="s">
        <v>892</v>
      </c>
      <c r="Q109" s="23"/>
      <c r="R109" s="23"/>
      <c r="S109" s="14">
        <f t="shared" ca="1" si="22"/>
        <v>0</v>
      </c>
      <c r="T109" s="14" cm="1">
        <f t="array" aca="1" ref="T109" ca="1">IFERROR(SUMPRODUCT((DAY(Q109+ROW(INDIRECT("1:"&amp;R109-Q109)))&lt;&gt;31)*1),0)</f>
        <v>0</v>
      </c>
      <c r="U109" s="14">
        <f t="shared" ca="1" si="23"/>
        <v>0</v>
      </c>
      <c r="V109" s="14" t="s">
        <v>889</v>
      </c>
      <c r="W109" s="14"/>
      <c r="X109" s="14"/>
      <c r="Y109" s="14"/>
      <c r="Z109" s="23"/>
      <c r="AA109" s="23"/>
      <c r="AB109" s="14">
        <f t="shared" ca="1" si="24"/>
        <v>0</v>
      </c>
      <c r="AC109" s="14" cm="1">
        <f t="array" aca="1" ref="AC109" ca="1">IFERROR(SUMPRODUCT((DAY(Z109+ROW(INDIRECT("1:"&amp;AA109-Z109)))&lt;&gt;31)*1),0)</f>
        <v>0</v>
      </c>
      <c r="AD109" s="14">
        <f t="shared" ca="1" si="25"/>
        <v>0</v>
      </c>
      <c r="AE109" s="14"/>
      <c r="AF109" s="14"/>
      <c r="AG109" s="23"/>
      <c r="AH109" s="23"/>
      <c r="AI109" s="14">
        <f t="shared" ca="1" si="26"/>
        <v>0</v>
      </c>
      <c r="AJ109" s="14" cm="1">
        <f t="array" aca="1" ref="AJ109" ca="1">IFERROR(SUMPRODUCT((DAY(AG109+ROW(INDIRECT("1:"&amp;AH109-AG109)))&lt;&gt;31)*1),0)</f>
        <v>0</v>
      </c>
      <c r="AK109" s="14">
        <f t="shared" ca="1" si="27"/>
        <v>0</v>
      </c>
      <c r="AL109" s="14"/>
      <c r="AM109" s="14"/>
      <c r="AN109" s="14"/>
      <c r="AO109" s="14"/>
      <c r="AP109" s="14">
        <f t="shared" ca="1" si="28"/>
        <v>0</v>
      </c>
      <c r="AQ109" s="14" cm="1">
        <f t="array" aca="1" ref="AQ109" ca="1">IFERROR(SUMPRODUCT((DAY(AN109+ROW(INDIRECT("1:"&amp;AO109-AN109)))&lt;&gt;31)*1),0)</f>
        <v>0</v>
      </c>
      <c r="AR109" s="14">
        <f t="shared" ca="1" si="29"/>
        <v>0</v>
      </c>
      <c r="AS109" s="14"/>
      <c r="AT109" s="14"/>
      <c r="AU109" s="14"/>
      <c r="AV109" s="14"/>
      <c r="AW109" s="14">
        <f t="shared" ca="1" si="30"/>
        <v>0</v>
      </c>
      <c r="AX109" s="14" cm="1">
        <f t="array" aca="1" ref="AX109" ca="1">IFERROR(SUMPRODUCT((DAY(AU109+ROW(INDIRECT("1:"&amp;AV109-AU109)))&lt;&gt;31)*1),0)</f>
        <v>0</v>
      </c>
      <c r="AY109" s="14">
        <f t="shared" ca="1" si="31"/>
        <v>0</v>
      </c>
      <c r="AZ109" s="14"/>
      <c r="BA109" s="14"/>
      <c r="BB109" s="14"/>
      <c r="BC109" s="14"/>
      <c r="BD109" s="14">
        <f t="shared" ca="1" si="32"/>
        <v>0</v>
      </c>
      <c r="BE109" s="14" cm="1">
        <f t="array" aca="1" ref="BE109" ca="1">IFERROR(SUMPRODUCT((DAY(BB109+ROW(INDIRECT("1:"&amp;BC109-BB109)))&lt;&gt;31)*1),0)</f>
        <v>0</v>
      </c>
      <c r="BF109" s="14">
        <f t="shared" ca="1" si="33"/>
        <v>0</v>
      </c>
      <c r="BG109" s="14"/>
      <c r="BH109" s="14"/>
      <c r="BI109" s="14">
        <f t="shared" ca="1" si="43"/>
        <v>0</v>
      </c>
      <c r="BJ109" s="14">
        <f t="shared" ca="1" si="43"/>
        <v>0</v>
      </c>
      <c r="BK109" s="14">
        <f t="shared" ca="1" si="43"/>
        <v>0</v>
      </c>
      <c r="BL109" s="23"/>
      <c r="BM109" s="14"/>
      <c r="BN109" s="14"/>
      <c r="BO109" s="14"/>
      <c r="BP109" s="23"/>
      <c r="BQ109" s="14">
        <f t="shared" ca="1" si="34"/>
        <v>0</v>
      </c>
      <c r="BR109" s="14"/>
      <c r="BS109" s="14"/>
      <c r="BT109" s="14"/>
      <c r="BU109" s="14"/>
      <c r="BV109" s="14">
        <f t="shared" ca="1" si="35"/>
        <v>0</v>
      </c>
      <c r="BW109" s="14"/>
      <c r="BX109" s="14"/>
      <c r="BY109" s="14"/>
      <c r="BZ109" s="14">
        <f t="shared" ca="1" si="36"/>
        <v>0</v>
      </c>
      <c r="CA109" s="14"/>
      <c r="CB109" s="14"/>
      <c r="CC109" s="14"/>
      <c r="CD109" s="14">
        <f t="shared" ca="1" si="37"/>
        <v>0</v>
      </c>
      <c r="CE109" s="14"/>
      <c r="CF109" s="14"/>
      <c r="CG109" s="14"/>
      <c r="CH109" s="14">
        <f t="shared" ca="1" si="38"/>
        <v>0</v>
      </c>
      <c r="CI109" s="14"/>
      <c r="CJ109" s="14"/>
      <c r="CK109" s="14"/>
      <c r="CL109" s="14">
        <f t="shared" ca="1" si="39"/>
        <v>0</v>
      </c>
      <c r="CM109" s="14"/>
      <c r="CN109" s="11"/>
      <c r="CO109" s="43">
        <f t="shared" ca="1" si="41"/>
        <v>0</v>
      </c>
      <c r="CP109" s="17"/>
    </row>
    <row r="110" spans="1:94" ht="10.8" customHeight="1" x14ac:dyDescent="0.3">
      <c r="A110" s="40"/>
      <c r="B110" s="41" t="s">
        <v>183</v>
      </c>
      <c r="C110" s="41" t="s">
        <v>79</v>
      </c>
      <c r="D110" s="41" t="s">
        <v>130</v>
      </c>
      <c r="E110" s="41" t="s">
        <v>81</v>
      </c>
      <c r="F110" s="41" t="s">
        <v>184</v>
      </c>
      <c r="G110" s="41" t="s">
        <v>125</v>
      </c>
      <c r="H110" s="41" t="s">
        <v>139</v>
      </c>
      <c r="I110" s="41">
        <v>20</v>
      </c>
      <c r="J110" s="40">
        <v>1060105852</v>
      </c>
      <c r="K110" s="42" t="s">
        <v>893</v>
      </c>
      <c r="L110" s="12"/>
      <c r="M110" s="12"/>
      <c r="N110" s="12" t="s">
        <v>894</v>
      </c>
      <c r="O110" s="12">
        <v>3043511590</v>
      </c>
      <c r="P110" s="12" t="s">
        <v>895</v>
      </c>
      <c r="Q110" s="23"/>
      <c r="R110" s="23"/>
      <c r="S110" s="14">
        <f t="shared" ca="1" si="22"/>
        <v>0</v>
      </c>
      <c r="T110" s="14" cm="1">
        <f t="array" aca="1" ref="T110" ca="1">IFERROR(SUMPRODUCT((DAY(Q110+ROW(INDIRECT("1:"&amp;R110-Q110)))&lt;&gt;31)*1),0)</f>
        <v>0</v>
      </c>
      <c r="U110" s="14">
        <f t="shared" ca="1" si="23"/>
        <v>0</v>
      </c>
      <c r="V110" s="14" t="s">
        <v>405</v>
      </c>
      <c r="W110" s="14"/>
      <c r="X110" s="14"/>
      <c r="Y110" s="14"/>
      <c r="Z110" s="23"/>
      <c r="AA110" s="23"/>
      <c r="AB110" s="14">
        <f t="shared" ca="1" si="24"/>
        <v>0</v>
      </c>
      <c r="AC110" s="14" cm="1">
        <f t="array" aca="1" ref="AC110" ca="1">IFERROR(SUMPRODUCT((DAY(Z110+ROW(INDIRECT("1:"&amp;AA110-Z110)))&lt;&gt;31)*1),0)</f>
        <v>0</v>
      </c>
      <c r="AD110" s="14">
        <f t="shared" ca="1" si="25"/>
        <v>0</v>
      </c>
      <c r="AE110" s="14"/>
      <c r="AF110" s="14"/>
      <c r="AG110" s="23"/>
      <c r="AH110" s="23"/>
      <c r="AI110" s="14">
        <f t="shared" ca="1" si="26"/>
        <v>0</v>
      </c>
      <c r="AJ110" s="14" cm="1">
        <f t="array" aca="1" ref="AJ110" ca="1">IFERROR(SUMPRODUCT((DAY(AG110+ROW(INDIRECT("1:"&amp;AH110-AG110)))&lt;&gt;31)*1),0)</f>
        <v>0</v>
      </c>
      <c r="AK110" s="14">
        <f t="shared" ca="1" si="27"/>
        <v>0</v>
      </c>
      <c r="AL110" s="14"/>
      <c r="AM110" s="14"/>
      <c r="AN110" s="14"/>
      <c r="AO110" s="14"/>
      <c r="AP110" s="14">
        <f t="shared" ca="1" si="28"/>
        <v>0</v>
      </c>
      <c r="AQ110" s="14" cm="1">
        <f t="array" aca="1" ref="AQ110" ca="1">IFERROR(SUMPRODUCT((DAY(AN110+ROW(INDIRECT("1:"&amp;AO110-AN110)))&lt;&gt;31)*1),0)</f>
        <v>0</v>
      </c>
      <c r="AR110" s="14">
        <f t="shared" ca="1" si="29"/>
        <v>0</v>
      </c>
      <c r="AS110" s="14"/>
      <c r="AT110" s="14"/>
      <c r="AU110" s="14"/>
      <c r="AV110" s="14"/>
      <c r="AW110" s="14">
        <f t="shared" ca="1" si="30"/>
        <v>0</v>
      </c>
      <c r="AX110" s="14" cm="1">
        <f t="array" aca="1" ref="AX110" ca="1">IFERROR(SUMPRODUCT((DAY(AU110+ROW(INDIRECT("1:"&amp;AV110-AU110)))&lt;&gt;31)*1),0)</f>
        <v>0</v>
      </c>
      <c r="AY110" s="14">
        <f t="shared" ca="1" si="31"/>
        <v>0</v>
      </c>
      <c r="AZ110" s="14"/>
      <c r="BA110" s="14"/>
      <c r="BB110" s="14"/>
      <c r="BC110" s="14"/>
      <c r="BD110" s="14">
        <f t="shared" ca="1" si="32"/>
        <v>0</v>
      </c>
      <c r="BE110" s="14" cm="1">
        <f t="array" aca="1" ref="BE110" ca="1">IFERROR(SUMPRODUCT((DAY(BB110+ROW(INDIRECT("1:"&amp;BC110-BB110)))&lt;&gt;31)*1),0)</f>
        <v>0</v>
      </c>
      <c r="BF110" s="14">
        <f t="shared" ca="1" si="33"/>
        <v>0</v>
      </c>
      <c r="BG110" s="14"/>
      <c r="BH110" s="14"/>
      <c r="BI110" s="14">
        <f t="shared" ca="1" si="43"/>
        <v>0</v>
      </c>
      <c r="BJ110" s="14">
        <f t="shared" ca="1" si="43"/>
        <v>0</v>
      </c>
      <c r="BK110" s="14">
        <f t="shared" ca="1" si="43"/>
        <v>0</v>
      </c>
      <c r="BL110" s="23"/>
      <c r="BM110" s="14"/>
      <c r="BN110" s="14"/>
      <c r="BO110" s="14"/>
      <c r="BP110" s="23"/>
      <c r="BQ110" s="14">
        <f t="shared" ca="1" si="34"/>
        <v>0</v>
      </c>
      <c r="BR110" s="14"/>
      <c r="BS110" s="14"/>
      <c r="BT110" s="14"/>
      <c r="BU110" s="14"/>
      <c r="BV110" s="14">
        <f t="shared" ca="1" si="35"/>
        <v>0</v>
      </c>
      <c r="BW110" s="14"/>
      <c r="BX110" s="14"/>
      <c r="BY110" s="14"/>
      <c r="BZ110" s="14">
        <f t="shared" ca="1" si="36"/>
        <v>0</v>
      </c>
      <c r="CA110" s="14"/>
      <c r="CB110" s="14"/>
      <c r="CC110" s="14"/>
      <c r="CD110" s="14">
        <f t="shared" ca="1" si="37"/>
        <v>0</v>
      </c>
      <c r="CE110" s="14"/>
      <c r="CF110" s="14"/>
      <c r="CG110" s="14"/>
      <c r="CH110" s="14">
        <f t="shared" ca="1" si="38"/>
        <v>0</v>
      </c>
      <c r="CI110" s="14"/>
      <c r="CJ110" s="14"/>
      <c r="CK110" s="14"/>
      <c r="CL110" s="14">
        <f t="shared" ca="1" si="39"/>
        <v>0</v>
      </c>
      <c r="CM110" s="14"/>
      <c r="CN110" s="11"/>
      <c r="CO110" s="43">
        <f t="shared" ca="1" si="41"/>
        <v>0</v>
      </c>
      <c r="CP110" s="17"/>
    </row>
    <row r="111" spans="1:94" ht="10.8" customHeight="1" x14ac:dyDescent="0.3">
      <c r="A111" s="40"/>
      <c r="B111" s="41" t="s">
        <v>183</v>
      </c>
      <c r="C111" s="41" t="s">
        <v>79</v>
      </c>
      <c r="D111" s="41" t="s">
        <v>130</v>
      </c>
      <c r="E111" s="41" t="s">
        <v>81</v>
      </c>
      <c r="F111" s="41" t="s">
        <v>184</v>
      </c>
      <c r="G111" s="41" t="s">
        <v>125</v>
      </c>
      <c r="H111" s="41" t="s">
        <v>139</v>
      </c>
      <c r="I111" s="41">
        <v>20</v>
      </c>
      <c r="J111" s="40">
        <v>1151970819</v>
      </c>
      <c r="K111" s="42" t="s">
        <v>896</v>
      </c>
      <c r="L111" s="12"/>
      <c r="M111" s="12"/>
      <c r="N111" s="12" t="s">
        <v>897</v>
      </c>
      <c r="O111" s="12">
        <v>3197376753</v>
      </c>
      <c r="P111" s="12" t="s">
        <v>898</v>
      </c>
      <c r="Q111" s="23"/>
      <c r="R111" s="23"/>
      <c r="S111" s="14">
        <f t="shared" ca="1" si="22"/>
        <v>0</v>
      </c>
      <c r="T111" s="14" cm="1">
        <f t="array" aca="1" ref="T111" ca="1">IFERROR(SUMPRODUCT((DAY(Q111+ROW(INDIRECT("1:"&amp;R111-Q111)))&lt;&gt;31)*1),0)</f>
        <v>0</v>
      </c>
      <c r="U111" s="14">
        <f t="shared" ca="1" si="23"/>
        <v>0</v>
      </c>
      <c r="V111" s="14" t="s">
        <v>899</v>
      </c>
      <c r="W111" s="14"/>
      <c r="X111" s="14"/>
      <c r="Y111" s="14"/>
      <c r="Z111" s="23"/>
      <c r="AA111" s="23"/>
      <c r="AB111" s="14">
        <f t="shared" ca="1" si="24"/>
        <v>0</v>
      </c>
      <c r="AC111" s="14" cm="1">
        <f t="array" aca="1" ref="AC111" ca="1">IFERROR(SUMPRODUCT((DAY(Z111+ROW(INDIRECT("1:"&amp;AA111-Z111)))&lt;&gt;31)*1),0)</f>
        <v>0</v>
      </c>
      <c r="AD111" s="14">
        <f t="shared" ca="1" si="25"/>
        <v>0</v>
      </c>
      <c r="AE111" s="14"/>
      <c r="AF111" s="14"/>
      <c r="AG111" s="23"/>
      <c r="AH111" s="23"/>
      <c r="AI111" s="14">
        <f t="shared" ca="1" si="26"/>
        <v>0</v>
      </c>
      <c r="AJ111" s="14" cm="1">
        <f t="array" aca="1" ref="AJ111" ca="1">IFERROR(SUMPRODUCT((DAY(AG111+ROW(INDIRECT("1:"&amp;AH111-AG111)))&lt;&gt;31)*1),0)</f>
        <v>0</v>
      </c>
      <c r="AK111" s="14">
        <f t="shared" ca="1" si="27"/>
        <v>0</v>
      </c>
      <c r="AL111" s="14"/>
      <c r="AM111" s="14"/>
      <c r="AN111" s="14"/>
      <c r="AO111" s="14"/>
      <c r="AP111" s="14">
        <f t="shared" ca="1" si="28"/>
        <v>0</v>
      </c>
      <c r="AQ111" s="14" cm="1">
        <f t="array" aca="1" ref="AQ111" ca="1">IFERROR(SUMPRODUCT((DAY(AN111+ROW(INDIRECT("1:"&amp;AO111-AN111)))&lt;&gt;31)*1),0)</f>
        <v>0</v>
      </c>
      <c r="AR111" s="14">
        <f t="shared" ca="1" si="29"/>
        <v>0</v>
      </c>
      <c r="AS111" s="14"/>
      <c r="AT111" s="14"/>
      <c r="AU111" s="14"/>
      <c r="AV111" s="14"/>
      <c r="AW111" s="14">
        <f t="shared" ca="1" si="30"/>
        <v>0</v>
      </c>
      <c r="AX111" s="14" cm="1">
        <f t="array" aca="1" ref="AX111" ca="1">IFERROR(SUMPRODUCT((DAY(AU111+ROW(INDIRECT("1:"&amp;AV111-AU111)))&lt;&gt;31)*1),0)</f>
        <v>0</v>
      </c>
      <c r="AY111" s="14">
        <f t="shared" ca="1" si="31"/>
        <v>0</v>
      </c>
      <c r="AZ111" s="14"/>
      <c r="BA111" s="14"/>
      <c r="BB111" s="14"/>
      <c r="BC111" s="14"/>
      <c r="BD111" s="14">
        <f t="shared" ca="1" si="32"/>
        <v>0</v>
      </c>
      <c r="BE111" s="14" cm="1">
        <f t="array" aca="1" ref="BE111" ca="1">IFERROR(SUMPRODUCT((DAY(BB111+ROW(INDIRECT("1:"&amp;BC111-BB111)))&lt;&gt;31)*1),0)</f>
        <v>0</v>
      </c>
      <c r="BF111" s="14">
        <f t="shared" ca="1" si="33"/>
        <v>0</v>
      </c>
      <c r="BG111" s="14"/>
      <c r="BH111" s="14"/>
      <c r="BI111" s="14">
        <f t="shared" ca="1" si="43"/>
        <v>0</v>
      </c>
      <c r="BJ111" s="14">
        <f t="shared" ca="1" si="43"/>
        <v>0</v>
      </c>
      <c r="BK111" s="14">
        <f t="shared" ca="1" si="43"/>
        <v>0</v>
      </c>
      <c r="BL111" s="23"/>
      <c r="BM111" s="14"/>
      <c r="BN111" s="14"/>
      <c r="BO111" s="14"/>
      <c r="BP111" s="23"/>
      <c r="BQ111" s="14">
        <f t="shared" ca="1" si="34"/>
        <v>0</v>
      </c>
      <c r="BR111" s="14"/>
      <c r="BS111" s="14"/>
      <c r="BT111" s="14"/>
      <c r="BU111" s="14"/>
      <c r="BV111" s="14">
        <f t="shared" ca="1" si="35"/>
        <v>0</v>
      </c>
      <c r="BW111" s="14"/>
      <c r="BX111" s="14"/>
      <c r="BY111" s="14"/>
      <c r="BZ111" s="14">
        <f t="shared" ca="1" si="36"/>
        <v>0</v>
      </c>
      <c r="CA111" s="14"/>
      <c r="CB111" s="14"/>
      <c r="CC111" s="14"/>
      <c r="CD111" s="14">
        <f t="shared" ca="1" si="37"/>
        <v>0</v>
      </c>
      <c r="CE111" s="14"/>
      <c r="CF111" s="14"/>
      <c r="CG111" s="14"/>
      <c r="CH111" s="14">
        <f t="shared" ca="1" si="38"/>
        <v>0</v>
      </c>
      <c r="CI111" s="14"/>
      <c r="CJ111" s="14"/>
      <c r="CK111" s="14"/>
      <c r="CL111" s="14">
        <f t="shared" ca="1" si="39"/>
        <v>0</v>
      </c>
      <c r="CM111" s="14"/>
      <c r="CN111" s="11"/>
      <c r="CO111" s="43">
        <f t="shared" ca="1" si="41"/>
        <v>0</v>
      </c>
      <c r="CP111" s="17"/>
    </row>
    <row r="112" spans="1:94" ht="10.8" customHeight="1" x14ac:dyDescent="0.3">
      <c r="A112" s="40"/>
      <c r="B112" s="41" t="s">
        <v>183</v>
      </c>
      <c r="C112" s="41" t="s">
        <v>79</v>
      </c>
      <c r="D112" s="41" t="s">
        <v>130</v>
      </c>
      <c r="E112" s="41" t="s">
        <v>81</v>
      </c>
      <c r="F112" s="41" t="s">
        <v>184</v>
      </c>
      <c r="G112" s="41" t="s">
        <v>125</v>
      </c>
      <c r="H112" s="41" t="s">
        <v>139</v>
      </c>
      <c r="I112" s="41">
        <v>20</v>
      </c>
      <c r="J112" s="40">
        <v>38643445</v>
      </c>
      <c r="K112" s="42" t="s">
        <v>900</v>
      </c>
      <c r="L112" s="12"/>
      <c r="M112" s="12"/>
      <c r="N112" s="12" t="s">
        <v>901</v>
      </c>
      <c r="O112" s="12">
        <v>3173984530</v>
      </c>
      <c r="P112" s="12" t="s">
        <v>902</v>
      </c>
      <c r="Q112" s="23"/>
      <c r="R112" s="23"/>
      <c r="S112" s="14">
        <f t="shared" ca="1" si="22"/>
        <v>0</v>
      </c>
      <c r="T112" s="14" cm="1">
        <f t="array" aca="1" ref="T112" ca="1">IFERROR(SUMPRODUCT((DAY(Q112+ROW(INDIRECT("1:"&amp;R112-Q112)))&lt;&gt;31)*1),0)</f>
        <v>0</v>
      </c>
      <c r="U112" s="14">
        <f t="shared" ca="1" si="23"/>
        <v>0</v>
      </c>
      <c r="V112" s="14" t="s">
        <v>903</v>
      </c>
      <c r="W112" s="14"/>
      <c r="X112" s="14"/>
      <c r="Y112" s="14"/>
      <c r="Z112" s="23"/>
      <c r="AA112" s="23"/>
      <c r="AB112" s="14">
        <f t="shared" ca="1" si="24"/>
        <v>0</v>
      </c>
      <c r="AC112" s="14" cm="1">
        <f t="array" aca="1" ref="AC112" ca="1">IFERROR(SUMPRODUCT((DAY(Z112+ROW(INDIRECT("1:"&amp;AA112-Z112)))&lt;&gt;31)*1),0)</f>
        <v>0</v>
      </c>
      <c r="AD112" s="14">
        <f t="shared" ca="1" si="25"/>
        <v>0</v>
      </c>
      <c r="AE112" s="14"/>
      <c r="AF112" s="14"/>
      <c r="AG112" s="23"/>
      <c r="AH112" s="23"/>
      <c r="AI112" s="14">
        <f t="shared" ca="1" si="26"/>
        <v>0</v>
      </c>
      <c r="AJ112" s="14" cm="1">
        <f t="array" aca="1" ref="AJ112" ca="1">IFERROR(SUMPRODUCT((DAY(AG112+ROW(INDIRECT("1:"&amp;AH112-AG112)))&lt;&gt;31)*1),0)</f>
        <v>0</v>
      </c>
      <c r="AK112" s="14">
        <f t="shared" ca="1" si="27"/>
        <v>0</v>
      </c>
      <c r="AL112" s="14"/>
      <c r="AM112" s="14"/>
      <c r="AN112" s="14"/>
      <c r="AO112" s="14"/>
      <c r="AP112" s="14">
        <f t="shared" ca="1" si="28"/>
        <v>0</v>
      </c>
      <c r="AQ112" s="14" cm="1">
        <f t="array" aca="1" ref="AQ112" ca="1">IFERROR(SUMPRODUCT((DAY(AN112+ROW(INDIRECT("1:"&amp;AO112-AN112)))&lt;&gt;31)*1),0)</f>
        <v>0</v>
      </c>
      <c r="AR112" s="14">
        <f t="shared" ca="1" si="29"/>
        <v>0</v>
      </c>
      <c r="AS112" s="14"/>
      <c r="AT112" s="14"/>
      <c r="AU112" s="14"/>
      <c r="AV112" s="14"/>
      <c r="AW112" s="14">
        <f t="shared" ca="1" si="30"/>
        <v>0</v>
      </c>
      <c r="AX112" s="14" cm="1">
        <f t="array" aca="1" ref="AX112" ca="1">IFERROR(SUMPRODUCT((DAY(AU112+ROW(INDIRECT("1:"&amp;AV112-AU112)))&lt;&gt;31)*1),0)</f>
        <v>0</v>
      </c>
      <c r="AY112" s="14">
        <f t="shared" ca="1" si="31"/>
        <v>0</v>
      </c>
      <c r="AZ112" s="14"/>
      <c r="BA112" s="14"/>
      <c r="BB112" s="14"/>
      <c r="BC112" s="14"/>
      <c r="BD112" s="14">
        <f t="shared" ca="1" si="32"/>
        <v>0</v>
      </c>
      <c r="BE112" s="14" cm="1">
        <f t="array" aca="1" ref="BE112" ca="1">IFERROR(SUMPRODUCT((DAY(BB112+ROW(INDIRECT("1:"&amp;BC112-BB112)))&lt;&gt;31)*1),0)</f>
        <v>0</v>
      </c>
      <c r="BF112" s="14">
        <f t="shared" ca="1" si="33"/>
        <v>0</v>
      </c>
      <c r="BG112" s="14"/>
      <c r="BH112" s="14"/>
      <c r="BI112" s="14">
        <f t="shared" ca="1" si="43"/>
        <v>0</v>
      </c>
      <c r="BJ112" s="14">
        <f t="shared" ca="1" si="43"/>
        <v>0</v>
      </c>
      <c r="BK112" s="14">
        <f t="shared" ca="1" si="43"/>
        <v>0</v>
      </c>
      <c r="BL112" s="23"/>
      <c r="BM112" s="14"/>
      <c r="BN112" s="14"/>
      <c r="BO112" s="14"/>
      <c r="BP112" s="23"/>
      <c r="BQ112" s="14">
        <f t="shared" ca="1" si="34"/>
        <v>0</v>
      </c>
      <c r="BR112" s="14"/>
      <c r="BS112" s="14"/>
      <c r="BT112" s="14"/>
      <c r="BU112" s="14"/>
      <c r="BV112" s="14">
        <f t="shared" ca="1" si="35"/>
        <v>0</v>
      </c>
      <c r="BW112" s="14"/>
      <c r="BX112" s="14"/>
      <c r="BY112" s="14"/>
      <c r="BZ112" s="14">
        <f t="shared" ca="1" si="36"/>
        <v>0</v>
      </c>
      <c r="CA112" s="14"/>
      <c r="CB112" s="14"/>
      <c r="CC112" s="14"/>
      <c r="CD112" s="14">
        <f t="shared" ca="1" si="37"/>
        <v>0</v>
      </c>
      <c r="CE112" s="14"/>
      <c r="CF112" s="14"/>
      <c r="CG112" s="14"/>
      <c r="CH112" s="14">
        <f t="shared" ca="1" si="38"/>
        <v>0</v>
      </c>
      <c r="CI112" s="14"/>
      <c r="CJ112" s="14"/>
      <c r="CK112" s="14"/>
      <c r="CL112" s="14">
        <f t="shared" ca="1" si="39"/>
        <v>0</v>
      </c>
      <c r="CM112" s="14"/>
      <c r="CN112" s="11"/>
      <c r="CO112" s="43">
        <f t="shared" ca="1" si="41"/>
        <v>0</v>
      </c>
      <c r="CP112" s="17"/>
    </row>
    <row r="113" spans="1:94" ht="10.8" customHeight="1" x14ac:dyDescent="0.3">
      <c r="A113" s="40"/>
      <c r="B113" s="41" t="s">
        <v>183</v>
      </c>
      <c r="C113" s="41" t="s">
        <v>79</v>
      </c>
      <c r="D113" s="41" t="s">
        <v>130</v>
      </c>
      <c r="E113" s="41" t="s">
        <v>81</v>
      </c>
      <c r="F113" s="41" t="s">
        <v>184</v>
      </c>
      <c r="G113" s="41" t="s">
        <v>125</v>
      </c>
      <c r="H113" s="41" t="s">
        <v>139</v>
      </c>
      <c r="I113" s="41">
        <v>20</v>
      </c>
      <c r="J113" s="40">
        <v>1144173530</v>
      </c>
      <c r="K113" s="42" t="s">
        <v>904</v>
      </c>
      <c r="L113" s="12"/>
      <c r="M113" s="12"/>
      <c r="N113" s="12">
        <v>0</v>
      </c>
      <c r="O113" s="12">
        <v>3178229205</v>
      </c>
      <c r="P113" s="12" t="s">
        <v>905</v>
      </c>
      <c r="Q113" s="23"/>
      <c r="R113" s="23"/>
      <c r="S113" s="14">
        <f t="shared" ca="1" si="22"/>
        <v>0</v>
      </c>
      <c r="T113" s="14" cm="1">
        <f t="array" aca="1" ref="T113" ca="1">IFERROR(SUMPRODUCT((DAY(Q113+ROW(INDIRECT("1:"&amp;R113-Q113)))&lt;&gt;31)*1),0)</f>
        <v>0</v>
      </c>
      <c r="U113" s="14">
        <f t="shared" ca="1" si="23"/>
        <v>0</v>
      </c>
      <c r="V113" s="14" t="s">
        <v>906</v>
      </c>
      <c r="W113" s="14"/>
      <c r="X113" s="14"/>
      <c r="Y113" s="14"/>
      <c r="Z113" s="23"/>
      <c r="AA113" s="23"/>
      <c r="AB113" s="14">
        <f t="shared" ca="1" si="24"/>
        <v>0</v>
      </c>
      <c r="AC113" s="14" cm="1">
        <f t="array" aca="1" ref="AC113" ca="1">IFERROR(SUMPRODUCT((DAY(Z113+ROW(INDIRECT("1:"&amp;AA113-Z113)))&lt;&gt;31)*1),0)</f>
        <v>0</v>
      </c>
      <c r="AD113" s="14">
        <f t="shared" ca="1" si="25"/>
        <v>0</v>
      </c>
      <c r="AE113" s="14"/>
      <c r="AF113" s="14"/>
      <c r="AG113" s="23"/>
      <c r="AH113" s="23"/>
      <c r="AI113" s="14">
        <f t="shared" ca="1" si="26"/>
        <v>0</v>
      </c>
      <c r="AJ113" s="14" cm="1">
        <f t="array" aca="1" ref="AJ113" ca="1">IFERROR(SUMPRODUCT((DAY(AG113+ROW(INDIRECT("1:"&amp;AH113-AG113)))&lt;&gt;31)*1),0)</f>
        <v>0</v>
      </c>
      <c r="AK113" s="14">
        <f t="shared" ca="1" si="27"/>
        <v>0</v>
      </c>
      <c r="AL113" s="14"/>
      <c r="AM113" s="14"/>
      <c r="AN113" s="14"/>
      <c r="AO113" s="14"/>
      <c r="AP113" s="14">
        <f t="shared" ca="1" si="28"/>
        <v>0</v>
      </c>
      <c r="AQ113" s="14" cm="1">
        <f t="array" aca="1" ref="AQ113" ca="1">IFERROR(SUMPRODUCT((DAY(AN113+ROW(INDIRECT("1:"&amp;AO113-AN113)))&lt;&gt;31)*1),0)</f>
        <v>0</v>
      </c>
      <c r="AR113" s="14">
        <f t="shared" ca="1" si="29"/>
        <v>0</v>
      </c>
      <c r="AS113" s="14"/>
      <c r="AT113" s="14"/>
      <c r="AU113" s="14"/>
      <c r="AV113" s="14"/>
      <c r="AW113" s="14">
        <f t="shared" ca="1" si="30"/>
        <v>0</v>
      </c>
      <c r="AX113" s="14" cm="1">
        <f t="array" aca="1" ref="AX113" ca="1">IFERROR(SUMPRODUCT((DAY(AU113+ROW(INDIRECT("1:"&amp;AV113-AU113)))&lt;&gt;31)*1),0)</f>
        <v>0</v>
      </c>
      <c r="AY113" s="14">
        <f t="shared" ca="1" si="31"/>
        <v>0</v>
      </c>
      <c r="AZ113" s="14"/>
      <c r="BA113" s="14"/>
      <c r="BB113" s="14"/>
      <c r="BC113" s="14"/>
      <c r="BD113" s="14">
        <f t="shared" ca="1" si="32"/>
        <v>0</v>
      </c>
      <c r="BE113" s="14" cm="1">
        <f t="array" aca="1" ref="BE113" ca="1">IFERROR(SUMPRODUCT((DAY(BB113+ROW(INDIRECT("1:"&amp;BC113-BB113)))&lt;&gt;31)*1),0)</f>
        <v>0</v>
      </c>
      <c r="BF113" s="14">
        <f t="shared" ca="1" si="33"/>
        <v>0</v>
      </c>
      <c r="BG113" s="14"/>
      <c r="BH113" s="14"/>
      <c r="BI113" s="14">
        <f t="shared" ca="1" si="43"/>
        <v>0</v>
      </c>
      <c r="BJ113" s="14">
        <f t="shared" ca="1" si="43"/>
        <v>0</v>
      </c>
      <c r="BK113" s="14">
        <f t="shared" ca="1" si="43"/>
        <v>0</v>
      </c>
      <c r="BL113" s="23"/>
      <c r="BM113" s="14"/>
      <c r="BN113" s="14"/>
      <c r="BO113" s="14"/>
      <c r="BP113" s="23"/>
      <c r="BQ113" s="14">
        <f t="shared" ca="1" si="34"/>
        <v>0</v>
      </c>
      <c r="BR113" s="14"/>
      <c r="BS113" s="14"/>
      <c r="BT113" s="14"/>
      <c r="BU113" s="14"/>
      <c r="BV113" s="14">
        <f t="shared" ca="1" si="35"/>
        <v>0</v>
      </c>
      <c r="BW113" s="14"/>
      <c r="BX113" s="14"/>
      <c r="BY113" s="14"/>
      <c r="BZ113" s="14">
        <f t="shared" ca="1" si="36"/>
        <v>0</v>
      </c>
      <c r="CA113" s="14"/>
      <c r="CB113" s="14"/>
      <c r="CC113" s="14"/>
      <c r="CD113" s="14">
        <f t="shared" ca="1" si="37"/>
        <v>0</v>
      </c>
      <c r="CE113" s="14"/>
      <c r="CF113" s="14"/>
      <c r="CG113" s="14"/>
      <c r="CH113" s="14">
        <f t="shared" ca="1" si="38"/>
        <v>0</v>
      </c>
      <c r="CI113" s="14"/>
      <c r="CJ113" s="14"/>
      <c r="CK113" s="14"/>
      <c r="CL113" s="14">
        <f t="shared" ca="1" si="39"/>
        <v>0</v>
      </c>
      <c r="CM113" s="14"/>
      <c r="CN113" s="11"/>
      <c r="CO113" s="43">
        <f t="shared" ca="1" si="41"/>
        <v>0</v>
      </c>
      <c r="CP113" s="17"/>
    </row>
    <row r="114" spans="1:94" ht="10.8" customHeight="1" x14ac:dyDescent="0.3">
      <c r="A114" s="40"/>
      <c r="B114" s="41" t="s">
        <v>183</v>
      </c>
      <c r="C114" s="41" t="s">
        <v>79</v>
      </c>
      <c r="D114" s="41" t="s">
        <v>130</v>
      </c>
      <c r="E114" s="41" t="s">
        <v>81</v>
      </c>
      <c r="F114" s="41" t="s">
        <v>184</v>
      </c>
      <c r="G114" s="41" t="s">
        <v>125</v>
      </c>
      <c r="H114" s="41" t="s">
        <v>139</v>
      </c>
      <c r="I114" s="41">
        <v>20</v>
      </c>
      <c r="J114" s="40">
        <v>1113662537</v>
      </c>
      <c r="K114" s="42" t="s">
        <v>907</v>
      </c>
      <c r="L114" s="12"/>
      <c r="M114" s="12"/>
      <c r="N114" s="12" t="s">
        <v>908</v>
      </c>
      <c r="O114" s="12">
        <v>3172742212</v>
      </c>
      <c r="P114" s="12" t="s">
        <v>909</v>
      </c>
      <c r="Q114" s="23"/>
      <c r="R114" s="23"/>
      <c r="S114" s="14">
        <f t="shared" ca="1" si="22"/>
        <v>0</v>
      </c>
      <c r="T114" s="14" cm="1">
        <f t="array" aca="1" ref="T114" ca="1">IFERROR(SUMPRODUCT((DAY(Q114+ROW(INDIRECT("1:"&amp;R114-Q114)))&lt;&gt;31)*1),0)</f>
        <v>0</v>
      </c>
      <c r="U114" s="14">
        <f t="shared" ca="1" si="23"/>
        <v>0</v>
      </c>
      <c r="V114" s="14" t="s">
        <v>910</v>
      </c>
      <c r="W114" s="14"/>
      <c r="X114" s="14"/>
      <c r="Y114" s="14"/>
      <c r="Z114" s="23"/>
      <c r="AA114" s="23"/>
      <c r="AB114" s="14">
        <f t="shared" ca="1" si="24"/>
        <v>0</v>
      </c>
      <c r="AC114" s="14" cm="1">
        <f t="array" aca="1" ref="AC114" ca="1">IFERROR(SUMPRODUCT((DAY(Z114+ROW(INDIRECT("1:"&amp;AA114-Z114)))&lt;&gt;31)*1),0)</f>
        <v>0</v>
      </c>
      <c r="AD114" s="14">
        <f t="shared" ca="1" si="25"/>
        <v>0</v>
      </c>
      <c r="AE114" s="14"/>
      <c r="AF114" s="14"/>
      <c r="AG114" s="23"/>
      <c r="AH114" s="23"/>
      <c r="AI114" s="14">
        <f t="shared" ca="1" si="26"/>
        <v>0</v>
      </c>
      <c r="AJ114" s="14" cm="1">
        <f t="array" aca="1" ref="AJ114" ca="1">IFERROR(SUMPRODUCT((DAY(AG114+ROW(INDIRECT("1:"&amp;AH114-AG114)))&lt;&gt;31)*1),0)</f>
        <v>0</v>
      </c>
      <c r="AK114" s="14">
        <f t="shared" ca="1" si="27"/>
        <v>0</v>
      </c>
      <c r="AL114" s="14"/>
      <c r="AM114" s="14"/>
      <c r="AN114" s="14"/>
      <c r="AO114" s="14"/>
      <c r="AP114" s="14">
        <f t="shared" ca="1" si="28"/>
        <v>0</v>
      </c>
      <c r="AQ114" s="14" cm="1">
        <f t="array" aca="1" ref="AQ114" ca="1">IFERROR(SUMPRODUCT((DAY(AN114+ROW(INDIRECT("1:"&amp;AO114-AN114)))&lt;&gt;31)*1),0)</f>
        <v>0</v>
      </c>
      <c r="AR114" s="14">
        <f t="shared" ca="1" si="29"/>
        <v>0</v>
      </c>
      <c r="AS114" s="14"/>
      <c r="AT114" s="14"/>
      <c r="AU114" s="14"/>
      <c r="AV114" s="14"/>
      <c r="AW114" s="14">
        <f t="shared" ca="1" si="30"/>
        <v>0</v>
      </c>
      <c r="AX114" s="14" cm="1">
        <f t="array" aca="1" ref="AX114" ca="1">IFERROR(SUMPRODUCT((DAY(AU114+ROW(INDIRECT("1:"&amp;AV114-AU114)))&lt;&gt;31)*1),0)</f>
        <v>0</v>
      </c>
      <c r="AY114" s="14">
        <f t="shared" ca="1" si="31"/>
        <v>0</v>
      </c>
      <c r="AZ114" s="14"/>
      <c r="BA114" s="14"/>
      <c r="BB114" s="14"/>
      <c r="BC114" s="14"/>
      <c r="BD114" s="14">
        <f t="shared" ca="1" si="32"/>
        <v>0</v>
      </c>
      <c r="BE114" s="14" cm="1">
        <f t="array" aca="1" ref="BE114" ca="1">IFERROR(SUMPRODUCT((DAY(BB114+ROW(INDIRECT("1:"&amp;BC114-BB114)))&lt;&gt;31)*1),0)</f>
        <v>0</v>
      </c>
      <c r="BF114" s="14">
        <f t="shared" ca="1" si="33"/>
        <v>0</v>
      </c>
      <c r="BG114" s="14"/>
      <c r="BH114" s="14"/>
      <c r="BI114" s="14">
        <f t="shared" ca="1" si="43"/>
        <v>0</v>
      </c>
      <c r="BJ114" s="14">
        <f t="shared" ca="1" si="43"/>
        <v>0</v>
      </c>
      <c r="BK114" s="14">
        <f t="shared" ca="1" si="43"/>
        <v>0</v>
      </c>
      <c r="BL114" s="23"/>
      <c r="BM114" s="14"/>
      <c r="BN114" s="14"/>
      <c r="BO114" s="14"/>
      <c r="BP114" s="23"/>
      <c r="BQ114" s="14">
        <f t="shared" ca="1" si="34"/>
        <v>0</v>
      </c>
      <c r="BR114" s="14"/>
      <c r="BS114" s="14"/>
      <c r="BT114" s="14"/>
      <c r="BU114" s="14"/>
      <c r="BV114" s="14">
        <f t="shared" ca="1" si="35"/>
        <v>0</v>
      </c>
      <c r="BW114" s="14"/>
      <c r="BX114" s="14"/>
      <c r="BY114" s="14"/>
      <c r="BZ114" s="14">
        <f t="shared" ca="1" si="36"/>
        <v>0</v>
      </c>
      <c r="CA114" s="14"/>
      <c r="CB114" s="14"/>
      <c r="CC114" s="14"/>
      <c r="CD114" s="14">
        <f t="shared" ca="1" si="37"/>
        <v>0</v>
      </c>
      <c r="CE114" s="14"/>
      <c r="CF114" s="14"/>
      <c r="CG114" s="14"/>
      <c r="CH114" s="14">
        <f t="shared" ca="1" si="38"/>
        <v>0</v>
      </c>
      <c r="CI114" s="14"/>
      <c r="CJ114" s="14"/>
      <c r="CK114" s="14"/>
      <c r="CL114" s="14">
        <f t="shared" ca="1" si="39"/>
        <v>0</v>
      </c>
      <c r="CM114" s="14"/>
      <c r="CN114" s="11"/>
      <c r="CO114" s="43">
        <f t="shared" ca="1" si="41"/>
        <v>0</v>
      </c>
      <c r="CP114" s="17"/>
    </row>
    <row r="115" spans="1:94" ht="10.8" customHeight="1" x14ac:dyDescent="0.3">
      <c r="A115" s="40"/>
      <c r="B115" s="41" t="s">
        <v>183</v>
      </c>
      <c r="C115" s="41" t="s">
        <v>79</v>
      </c>
      <c r="D115" s="41" t="s">
        <v>130</v>
      </c>
      <c r="E115" s="41" t="s">
        <v>81</v>
      </c>
      <c r="F115" s="41" t="s">
        <v>184</v>
      </c>
      <c r="G115" s="41" t="s">
        <v>125</v>
      </c>
      <c r="H115" s="41" t="s">
        <v>139</v>
      </c>
      <c r="I115" s="41">
        <v>20</v>
      </c>
      <c r="J115" s="40">
        <v>38683287</v>
      </c>
      <c r="K115" s="42" t="s">
        <v>911</v>
      </c>
      <c r="L115" s="12"/>
      <c r="M115" s="12"/>
      <c r="N115" s="12" t="s">
        <v>912</v>
      </c>
      <c r="O115" s="12">
        <v>3177605117</v>
      </c>
      <c r="P115" s="12" t="s">
        <v>913</v>
      </c>
      <c r="Q115" s="23"/>
      <c r="R115" s="23"/>
      <c r="S115" s="14">
        <f t="shared" ca="1" si="22"/>
        <v>0</v>
      </c>
      <c r="T115" s="14" cm="1">
        <f t="array" aca="1" ref="T115" ca="1">IFERROR(SUMPRODUCT((DAY(Q115+ROW(INDIRECT("1:"&amp;R115-Q115)))&lt;&gt;31)*1),0)</f>
        <v>0</v>
      </c>
      <c r="U115" s="14">
        <f t="shared" ca="1" si="23"/>
        <v>0</v>
      </c>
      <c r="V115" s="14" t="s">
        <v>914</v>
      </c>
      <c r="W115" s="14"/>
      <c r="X115" s="14"/>
      <c r="Y115" s="14"/>
      <c r="Z115" s="23"/>
      <c r="AA115" s="23"/>
      <c r="AB115" s="14">
        <f t="shared" ca="1" si="24"/>
        <v>0</v>
      </c>
      <c r="AC115" s="14" cm="1">
        <f t="array" aca="1" ref="AC115" ca="1">IFERROR(SUMPRODUCT((DAY(Z115+ROW(INDIRECT("1:"&amp;AA115-Z115)))&lt;&gt;31)*1),0)</f>
        <v>0</v>
      </c>
      <c r="AD115" s="14">
        <f t="shared" ca="1" si="25"/>
        <v>0</v>
      </c>
      <c r="AE115" s="14"/>
      <c r="AF115" s="14"/>
      <c r="AG115" s="23"/>
      <c r="AH115" s="23"/>
      <c r="AI115" s="14">
        <f t="shared" ca="1" si="26"/>
        <v>0</v>
      </c>
      <c r="AJ115" s="14" cm="1">
        <f t="array" aca="1" ref="AJ115" ca="1">IFERROR(SUMPRODUCT((DAY(AG115+ROW(INDIRECT("1:"&amp;AH115-AG115)))&lt;&gt;31)*1),0)</f>
        <v>0</v>
      </c>
      <c r="AK115" s="14">
        <f t="shared" ca="1" si="27"/>
        <v>0</v>
      </c>
      <c r="AL115" s="14"/>
      <c r="AM115" s="14"/>
      <c r="AN115" s="14"/>
      <c r="AO115" s="14"/>
      <c r="AP115" s="14">
        <f t="shared" ca="1" si="28"/>
        <v>0</v>
      </c>
      <c r="AQ115" s="14" cm="1">
        <f t="array" aca="1" ref="AQ115" ca="1">IFERROR(SUMPRODUCT((DAY(AN115+ROW(INDIRECT("1:"&amp;AO115-AN115)))&lt;&gt;31)*1),0)</f>
        <v>0</v>
      </c>
      <c r="AR115" s="14">
        <f t="shared" ca="1" si="29"/>
        <v>0</v>
      </c>
      <c r="AS115" s="14"/>
      <c r="AT115" s="14"/>
      <c r="AU115" s="14"/>
      <c r="AV115" s="14"/>
      <c r="AW115" s="14">
        <f t="shared" ca="1" si="30"/>
        <v>0</v>
      </c>
      <c r="AX115" s="14" cm="1">
        <f t="array" aca="1" ref="AX115" ca="1">IFERROR(SUMPRODUCT((DAY(AU115+ROW(INDIRECT("1:"&amp;AV115-AU115)))&lt;&gt;31)*1),0)</f>
        <v>0</v>
      </c>
      <c r="AY115" s="14">
        <f t="shared" ca="1" si="31"/>
        <v>0</v>
      </c>
      <c r="AZ115" s="14"/>
      <c r="BA115" s="14"/>
      <c r="BB115" s="14"/>
      <c r="BC115" s="14"/>
      <c r="BD115" s="14">
        <f t="shared" ca="1" si="32"/>
        <v>0</v>
      </c>
      <c r="BE115" s="14" cm="1">
        <f t="array" aca="1" ref="BE115" ca="1">IFERROR(SUMPRODUCT((DAY(BB115+ROW(INDIRECT("1:"&amp;BC115-BB115)))&lt;&gt;31)*1),0)</f>
        <v>0</v>
      </c>
      <c r="BF115" s="14">
        <f t="shared" ca="1" si="33"/>
        <v>0</v>
      </c>
      <c r="BG115" s="14"/>
      <c r="BH115" s="14"/>
      <c r="BI115" s="14">
        <f t="shared" ca="1" si="43"/>
        <v>0</v>
      </c>
      <c r="BJ115" s="14">
        <f t="shared" ca="1" si="43"/>
        <v>0</v>
      </c>
      <c r="BK115" s="14">
        <f t="shared" ca="1" si="43"/>
        <v>0</v>
      </c>
      <c r="BL115" s="23"/>
      <c r="BM115" s="14"/>
      <c r="BN115" s="14"/>
      <c r="BO115" s="14"/>
      <c r="BP115" s="23"/>
      <c r="BQ115" s="14">
        <f t="shared" ca="1" si="34"/>
        <v>0</v>
      </c>
      <c r="BR115" s="14"/>
      <c r="BS115" s="14"/>
      <c r="BT115" s="14"/>
      <c r="BU115" s="14"/>
      <c r="BV115" s="14">
        <f t="shared" ca="1" si="35"/>
        <v>0</v>
      </c>
      <c r="BW115" s="14"/>
      <c r="BX115" s="14"/>
      <c r="BY115" s="14"/>
      <c r="BZ115" s="14">
        <f t="shared" ca="1" si="36"/>
        <v>0</v>
      </c>
      <c r="CA115" s="14"/>
      <c r="CB115" s="14"/>
      <c r="CC115" s="14"/>
      <c r="CD115" s="14">
        <f t="shared" ca="1" si="37"/>
        <v>0</v>
      </c>
      <c r="CE115" s="14"/>
      <c r="CF115" s="14"/>
      <c r="CG115" s="14"/>
      <c r="CH115" s="14">
        <f t="shared" ca="1" si="38"/>
        <v>0</v>
      </c>
      <c r="CI115" s="14"/>
      <c r="CJ115" s="14"/>
      <c r="CK115" s="14"/>
      <c r="CL115" s="14">
        <f t="shared" ca="1" si="39"/>
        <v>0</v>
      </c>
      <c r="CM115" s="14"/>
      <c r="CN115" s="11"/>
      <c r="CO115" s="43">
        <f t="shared" ca="1" si="41"/>
        <v>0</v>
      </c>
      <c r="CP115" s="17"/>
    </row>
    <row r="116" spans="1:94" ht="10.8" customHeight="1" x14ac:dyDescent="0.3">
      <c r="A116" s="40"/>
      <c r="B116" s="41" t="s">
        <v>183</v>
      </c>
      <c r="C116" s="41" t="s">
        <v>79</v>
      </c>
      <c r="D116" s="41" t="s">
        <v>130</v>
      </c>
      <c r="E116" s="41" t="s">
        <v>81</v>
      </c>
      <c r="F116" s="41" t="s">
        <v>184</v>
      </c>
      <c r="G116" s="41" t="s">
        <v>125</v>
      </c>
      <c r="H116" s="41" t="s">
        <v>139</v>
      </c>
      <c r="I116" s="41">
        <v>20</v>
      </c>
      <c r="J116" s="40">
        <v>1116130770</v>
      </c>
      <c r="K116" s="42" t="s">
        <v>915</v>
      </c>
      <c r="L116" s="12"/>
      <c r="M116" s="12"/>
      <c r="N116" s="12" t="s">
        <v>916</v>
      </c>
      <c r="O116" s="12">
        <v>3117709368</v>
      </c>
      <c r="P116" s="12" t="s">
        <v>917</v>
      </c>
      <c r="Q116" s="23"/>
      <c r="R116" s="23"/>
      <c r="S116" s="14">
        <f t="shared" ca="1" si="22"/>
        <v>0</v>
      </c>
      <c r="T116" s="14" cm="1">
        <f t="array" aca="1" ref="T116" ca="1">IFERROR(SUMPRODUCT((DAY(Q116+ROW(INDIRECT("1:"&amp;R116-Q116)))&lt;&gt;31)*1),0)</f>
        <v>0</v>
      </c>
      <c r="U116" s="14">
        <f t="shared" ca="1" si="23"/>
        <v>0</v>
      </c>
      <c r="V116" s="14" t="s">
        <v>918</v>
      </c>
      <c r="W116" s="14"/>
      <c r="X116" s="14"/>
      <c r="Y116" s="14"/>
      <c r="Z116" s="23"/>
      <c r="AA116" s="23"/>
      <c r="AB116" s="14">
        <f t="shared" ca="1" si="24"/>
        <v>0</v>
      </c>
      <c r="AC116" s="14" cm="1">
        <f t="array" aca="1" ref="AC116" ca="1">IFERROR(SUMPRODUCT((DAY(Z116+ROW(INDIRECT("1:"&amp;AA116-Z116)))&lt;&gt;31)*1),0)</f>
        <v>0</v>
      </c>
      <c r="AD116" s="14">
        <f t="shared" ca="1" si="25"/>
        <v>0</v>
      </c>
      <c r="AE116" s="14"/>
      <c r="AF116" s="14"/>
      <c r="AG116" s="23"/>
      <c r="AH116" s="23"/>
      <c r="AI116" s="14">
        <f t="shared" ca="1" si="26"/>
        <v>0</v>
      </c>
      <c r="AJ116" s="14" cm="1">
        <f t="array" aca="1" ref="AJ116" ca="1">IFERROR(SUMPRODUCT((DAY(AG116+ROW(INDIRECT("1:"&amp;AH116-AG116)))&lt;&gt;31)*1),0)</f>
        <v>0</v>
      </c>
      <c r="AK116" s="14">
        <f t="shared" ca="1" si="27"/>
        <v>0</v>
      </c>
      <c r="AL116" s="14"/>
      <c r="AM116" s="14"/>
      <c r="AN116" s="14"/>
      <c r="AO116" s="14"/>
      <c r="AP116" s="14">
        <f t="shared" ca="1" si="28"/>
        <v>0</v>
      </c>
      <c r="AQ116" s="14" cm="1">
        <f t="array" aca="1" ref="AQ116" ca="1">IFERROR(SUMPRODUCT((DAY(AN116+ROW(INDIRECT("1:"&amp;AO116-AN116)))&lt;&gt;31)*1),0)</f>
        <v>0</v>
      </c>
      <c r="AR116" s="14">
        <f t="shared" ca="1" si="29"/>
        <v>0</v>
      </c>
      <c r="AS116" s="14"/>
      <c r="AT116" s="14"/>
      <c r="AU116" s="14"/>
      <c r="AV116" s="14"/>
      <c r="AW116" s="14">
        <f t="shared" ca="1" si="30"/>
        <v>0</v>
      </c>
      <c r="AX116" s="14" cm="1">
        <f t="array" aca="1" ref="AX116" ca="1">IFERROR(SUMPRODUCT((DAY(AU116+ROW(INDIRECT("1:"&amp;AV116-AU116)))&lt;&gt;31)*1),0)</f>
        <v>0</v>
      </c>
      <c r="AY116" s="14">
        <f t="shared" ca="1" si="31"/>
        <v>0</v>
      </c>
      <c r="AZ116" s="14"/>
      <c r="BA116" s="14"/>
      <c r="BB116" s="14"/>
      <c r="BC116" s="14"/>
      <c r="BD116" s="14">
        <f t="shared" ca="1" si="32"/>
        <v>0</v>
      </c>
      <c r="BE116" s="14" cm="1">
        <f t="array" aca="1" ref="BE116" ca="1">IFERROR(SUMPRODUCT((DAY(BB116+ROW(INDIRECT("1:"&amp;BC116-BB116)))&lt;&gt;31)*1),0)</f>
        <v>0</v>
      </c>
      <c r="BF116" s="14">
        <f t="shared" ca="1" si="33"/>
        <v>0</v>
      </c>
      <c r="BG116" s="14"/>
      <c r="BH116" s="14"/>
      <c r="BI116" s="14">
        <f t="shared" ca="1" si="43"/>
        <v>0</v>
      </c>
      <c r="BJ116" s="14">
        <f t="shared" ca="1" si="43"/>
        <v>0</v>
      </c>
      <c r="BK116" s="14">
        <f t="shared" ca="1" si="43"/>
        <v>0</v>
      </c>
      <c r="BL116" s="23"/>
      <c r="BM116" s="14"/>
      <c r="BN116" s="14"/>
      <c r="BO116" s="14"/>
      <c r="BP116" s="23"/>
      <c r="BQ116" s="14">
        <f t="shared" ca="1" si="34"/>
        <v>0</v>
      </c>
      <c r="BR116" s="14"/>
      <c r="BS116" s="14"/>
      <c r="BT116" s="14"/>
      <c r="BU116" s="14"/>
      <c r="BV116" s="14">
        <f t="shared" ca="1" si="35"/>
        <v>0</v>
      </c>
      <c r="BW116" s="14"/>
      <c r="BX116" s="14"/>
      <c r="BY116" s="14"/>
      <c r="BZ116" s="14">
        <f t="shared" ca="1" si="36"/>
        <v>0</v>
      </c>
      <c r="CA116" s="14"/>
      <c r="CB116" s="14"/>
      <c r="CC116" s="14"/>
      <c r="CD116" s="14">
        <f t="shared" ca="1" si="37"/>
        <v>0</v>
      </c>
      <c r="CE116" s="14"/>
      <c r="CF116" s="14"/>
      <c r="CG116" s="14"/>
      <c r="CH116" s="14">
        <f t="shared" ca="1" si="38"/>
        <v>0</v>
      </c>
      <c r="CI116" s="14"/>
      <c r="CJ116" s="14"/>
      <c r="CK116" s="14"/>
      <c r="CL116" s="14">
        <f t="shared" ca="1" si="39"/>
        <v>0</v>
      </c>
      <c r="CM116" s="14"/>
      <c r="CN116" s="11"/>
      <c r="CO116" s="43">
        <f t="shared" ca="1" si="41"/>
        <v>0</v>
      </c>
      <c r="CP116" s="17"/>
    </row>
    <row r="117" spans="1:94" ht="10.8" customHeight="1" x14ac:dyDescent="0.3">
      <c r="A117" s="40"/>
      <c r="B117" s="41" t="s">
        <v>183</v>
      </c>
      <c r="C117" s="41" t="s">
        <v>79</v>
      </c>
      <c r="D117" s="41" t="s">
        <v>130</v>
      </c>
      <c r="E117" s="41" t="s">
        <v>81</v>
      </c>
      <c r="F117" s="41" t="s">
        <v>184</v>
      </c>
      <c r="G117" s="41" t="s">
        <v>125</v>
      </c>
      <c r="H117" s="41" t="s">
        <v>139</v>
      </c>
      <c r="I117" s="41">
        <v>20</v>
      </c>
      <c r="J117" s="40">
        <v>1151968024</v>
      </c>
      <c r="K117" s="42" t="s">
        <v>919</v>
      </c>
      <c r="L117" s="12"/>
      <c r="M117" s="12"/>
      <c r="N117" s="12" t="s">
        <v>920</v>
      </c>
      <c r="O117" s="12">
        <v>3165632435</v>
      </c>
      <c r="P117" s="12" t="s">
        <v>921</v>
      </c>
      <c r="Q117" s="23"/>
      <c r="R117" s="23"/>
      <c r="S117" s="14">
        <f t="shared" ca="1" si="22"/>
        <v>0</v>
      </c>
      <c r="T117" s="14" cm="1">
        <f t="array" aca="1" ref="T117" ca="1">IFERROR(SUMPRODUCT((DAY(Q117+ROW(INDIRECT("1:"&amp;R117-Q117)))&lt;&gt;31)*1),0)</f>
        <v>0</v>
      </c>
      <c r="U117" s="14">
        <f t="shared" ca="1" si="23"/>
        <v>0</v>
      </c>
      <c r="V117" s="14" t="s">
        <v>922</v>
      </c>
      <c r="W117" s="14"/>
      <c r="X117" s="14"/>
      <c r="Y117" s="14"/>
      <c r="Z117" s="23"/>
      <c r="AA117" s="23"/>
      <c r="AB117" s="14">
        <f t="shared" ca="1" si="24"/>
        <v>0</v>
      </c>
      <c r="AC117" s="14" cm="1">
        <f t="array" aca="1" ref="AC117" ca="1">IFERROR(SUMPRODUCT((DAY(Z117+ROW(INDIRECT("1:"&amp;AA117-Z117)))&lt;&gt;31)*1),0)</f>
        <v>0</v>
      </c>
      <c r="AD117" s="14">
        <f t="shared" ca="1" si="25"/>
        <v>0</v>
      </c>
      <c r="AE117" s="14"/>
      <c r="AF117" s="14"/>
      <c r="AG117" s="23"/>
      <c r="AH117" s="23"/>
      <c r="AI117" s="14">
        <f t="shared" ca="1" si="26"/>
        <v>0</v>
      </c>
      <c r="AJ117" s="14" cm="1">
        <f t="array" aca="1" ref="AJ117" ca="1">IFERROR(SUMPRODUCT((DAY(AG117+ROW(INDIRECT("1:"&amp;AH117-AG117)))&lt;&gt;31)*1),0)</f>
        <v>0</v>
      </c>
      <c r="AK117" s="14">
        <f t="shared" ca="1" si="27"/>
        <v>0</v>
      </c>
      <c r="AL117" s="14"/>
      <c r="AM117" s="14"/>
      <c r="AN117" s="14"/>
      <c r="AO117" s="14"/>
      <c r="AP117" s="14">
        <f t="shared" ca="1" si="28"/>
        <v>0</v>
      </c>
      <c r="AQ117" s="14" cm="1">
        <f t="array" aca="1" ref="AQ117" ca="1">IFERROR(SUMPRODUCT((DAY(AN117+ROW(INDIRECT("1:"&amp;AO117-AN117)))&lt;&gt;31)*1),0)</f>
        <v>0</v>
      </c>
      <c r="AR117" s="14">
        <f t="shared" ca="1" si="29"/>
        <v>0</v>
      </c>
      <c r="AS117" s="14"/>
      <c r="AT117" s="14"/>
      <c r="AU117" s="14"/>
      <c r="AV117" s="14"/>
      <c r="AW117" s="14">
        <f t="shared" ca="1" si="30"/>
        <v>0</v>
      </c>
      <c r="AX117" s="14" cm="1">
        <f t="array" aca="1" ref="AX117" ca="1">IFERROR(SUMPRODUCT((DAY(AU117+ROW(INDIRECT("1:"&amp;AV117-AU117)))&lt;&gt;31)*1),0)</f>
        <v>0</v>
      </c>
      <c r="AY117" s="14">
        <f t="shared" ca="1" si="31"/>
        <v>0</v>
      </c>
      <c r="AZ117" s="14"/>
      <c r="BA117" s="14"/>
      <c r="BB117" s="14"/>
      <c r="BC117" s="14"/>
      <c r="BD117" s="14">
        <f t="shared" ca="1" si="32"/>
        <v>0</v>
      </c>
      <c r="BE117" s="14" cm="1">
        <f t="array" aca="1" ref="BE117" ca="1">IFERROR(SUMPRODUCT((DAY(BB117+ROW(INDIRECT("1:"&amp;BC117-BB117)))&lt;&gt;31)*1),0)</f>
        <v>0</v>
      </c>
      <c r="BF117" s="14">
        <f t="shared" ca="1" si="33"/>
        <v>0</v>
      </c>
      <c r="BG117" s="14"/>
      <c r="BH117" s="14"/>
      <c r="BI117" s="14">
        <f t="shared" ca="1" si="43"/>
        <v>0</v>
      </c>
      <c r="BJ117" s="14">
        <f t="shared" ca="1" si="43"/>
        <v>0</v>
      </c>
      <c r="BK117" s="14">
        <f t="shared" ca="1" si="43"/>
        <v>0</v>
      </c>
      <c r="BL117" s="23"/>
      <c r="BM117" s="14"/>
      <c r="BN117" s="14"/>
      <c r="BO117" s="14"/>
      <c r="BP117" s="23"/>
      <c r="BQ117" s="14">
        <f t="shared" ca="1" si="34"/>
        <v>0</v>
      </c>
      <c r="BR117" s="14"/>
      <c r="BS117" s="14"/>
      <c r="BT117" s="14"/>
      <c r="BU117" s="14"/>
      <c r="BV117" s="14">
        <f t="shared" ca="1" si="35"/>
        <v>0</v>
      </c>
      <c r="BW117" s="14"/>
      <c r="BX117" s="14"/>
      <c r="BY117" s="14"/>
      <c r="BZ117" s="14">
        <f t="shared" ca="1" si="36"/>
        <v>0</v>
      </c>
      <c r="CA117" s="14"/>
      <c r="CB117" s="14"/>
      <c r="CC117" s="14"/>
      <c r="CD117" s="14">
        <f t="shared" ca="1" si="37"/>
        <v>0</v>
      </c>
      <c r="CE117" s="14"/>
      <c r="CF117" s="14"/>
      <c r="CG117" s="14"/>
      <c r="CH117" s="14">
        <f t="shared" ca="1" si="38"/>
        <v>0</v>
      </c>
      <c r="CI117" s="14"/>
      <c r="CJ117" s="14"/>
      <c r="CK117" s="14"/>
      <c r="CL117" s="14">
        <f t="shared" ca="1" si="39"/>
        <v>0</v>
      </c>
      <c r="CM117" s="14"/>
      <c r="CN117" s="11"/>
      <c r="CO117" s="43">
        <f t="shared" ca="1" si="41"/>
        <v>0</v>
      </c>
      <c r="CP117" s="17"/>
    </row>
    <row r="118" spans="1:94" ht="10.8" customHeight="1" x14ac:dyDescent="0.3">
      <c r="A118" s="40"/>
      <c r="B118" s="41" t="s">
        <v>183</v>
      </c>
      <c r="C118" s="41" t="s">
        <v>79</v>
      </c>
      <c r="D118" s="41" t="s">
        <v>130</v>
      </c>
      <c r="E118" s="41" t="s">
        <v>81</v>
      </c>
      <c r="F118" s="41" t="s">
        <v>184</v>
      </c>
      <c r="G118" s="41" t="s">
        <v>125</v>
      </c>
      <c r="H118" s="41" t="s">
        <v>139</v>
      </c>
      <c r="I118" s="41">
        <v>20</v>
      </c>
      <c r="J118" s="40">
        <v>1144158438</v>
      </c>
      <c r="K118" s="42" t="s">
        <v>923</v>
      </c>
      <c r="L118" s="12"/>
      <c r="M118" s="12"/>
      <c r="N118" s="12" t="s">
        <v>924</v>
      </c>
      <c r="O118" s="12">
        <v>3164403410</v>
      </c>
      <c r="P118" s="12" t="s">
        <v>925</v>
      </c>
      <c r="Q118" s="23"/>
      <c r="R118" s="23"/>
      <c r="S118" s="14">
        <f t="shared" ca="1" si="22"/>
        <v>0</v>
      </c>
      <c r="T118" s="14" cm="1">
        <f t="array" aca="1" ref="T118" ca="1">IFERROR(SUMPRODUCT((DAY(Q118+ROW(INDIRECT("1:"&amp;R118-Q118)))&lt;&gt;31)*1),0)</f>
        <v>0</v>
      </c>
      <c r="U118" s="14">
        <f t="shared" ca="1" si="23"/>
        <v>0</v>
      </c>
      <c r="V118" s="14" t="s">
        <v>926</v>
      </c>
      <c r="W118" s="14"/>
      <c r="X118" s="14"/>
      <c r="Y118" s="14"/>
      <c r="Z118" s="23"/>
      <c r="AA118" s="23"/>
      <c r="AB118" s="14">
        <f t="shared" ca="1" si="24"/>
        <v>0</v>
      </c>
      <c r="AC118" s="14" cm="1">
        <f t="array" aca="1" ref="AC118" ca="1">IFERROR(SUMPRODUCT((DAY(Z118+ROW(INDIRECT("1:"&amp;AA118-Z118)))&lt;&gt;31)*1),0)</f>
        <v>0</v>
      </c>
      <c r="AD118" s="14">
        <f t="shared" ca="1" si="25"/>
        <v>0</v>
      </c>
      <c r="AE118" s="14"/>
      <c r="AF118" s="14"/>
      <c r="AG118" s="23"/>
      <c r="AH118" s="23"/>
      <c r="AI118" s="14">
        <f t="shared" ca="1" si="26"/>
        <v>0</v>
      </c>
      <c r="AJ118" s="14" cm="1">
        <f t="array" aca="1" ref="AJ118" ca="1">IFERROR(SUMPRODUCT((DAY(AG118+ROW(INDIRECT("1:"&amp;AH118-AG118)))&lt;&gt;31)*1),0)</f>
        <v>0</v>
      </c>
      <c r="AK118" s="14">
        <f t="shared" ca="1" si="27"/>
        <v>0</v>
      </c>
      <c r="AL118" s="14"/>
      <c r="AM118" s="14"/>
      <c r="AN118" s="14"/>
      <c r="AO118" s="14"/>
      <c r="AP118" s="14">
        <f t="shared" ca="1" si="28"/>
        <v>0</v>
      </c>
      <c r="AQ118" s="14" cm="1">
        <f t="array" aca="1" ref="AQ118" ca="1">IFERROR(SUMPRODUCT((DAY(AN118+ROW(INDIRECT("1:"&amp;AO118-AN118)))&lt;&gt;31)*1),0)</f>
        <v>0</v>
      </c>
      <c r="AR118" s="14">
        <f t="shared" ca="1" si="29"/>
        <v>0</v>
      </c>
      <c r="AS118" s="14"/>
      <c r="AT118" s="14"/>
      <c r="AU118" s="14"/>
      <c r="AV118" s="14"/>
      <c r="AW118" s="14">
        <f t="shared" ca="1" si="30"/>
        <v>0</v>
      </c>
      <c r="AX118" s="14" cm="1">
        <f t="array" aca="1" ref="AX118" ca="1">IFERROR(SUMPRODUCT((DAY(AU118+ROW(INDIRECT("1:"&amp;AV118-AU118)))&lt;&gt;31)*1),0)</f>
        <v>0</v>
      </c>
      <c r="AY118" s="14">
        <f t="shared" ca="1" si="31"/>
        <v>0</v>
      </c>
      <c r="AZ118" s="14"/>
      <c r="BA118" s="14"/>
      <c r="BB118" s="14"/>
      <c r="BC118" s="14"/>
      <c r="BD118" s="14">
        <f t="shared" ca="1" si="32"/>
        <v>0</v>
      </c>
      <c r="BE118" s="14" cm="1">
        <f t="array" aca="1" ref="BE118" ca="1">IFERROR(SUMPRODUCT((DAY(BB118+ROW(INDIRECT("1:"&amp;BC118-BB118)))&lt;&gt;31)*1),0)</f>
        <v>0</v>
      </c>
      <c r="BF118" s="14">
        <f t="shared" ca="1" si="33"/>
        <v>0</v>
      </c>
      <c r="BG118" s="14"/>
      <c r="BH118" s="14"/>
      <c r="BI118" s="14">
        <f t="shared" ca="1" si="43"/>
        <v>0</v>
      </c>
      <c r="BJ118" s="14">
        <f t="shared" ca="1" si="43"/>
        <v>0</v>
      </c>
      <c r="BK118" s="14">
        <f t="shared" ca="1" si="43"/>
        <v>0</v>
      </c>
      <c r="BL118" s="23"/>
      <c r="BM118" s="14"/>
      <c r="BN118" s="14"/>
      <c r="BO118" s="14"/>
      <c r="BP118" s="23"/>
      <c r="BQ118" s="14">
        <f t="shared" ca="1" si="34"/>
        <v>0</v>
      </c>
      <c r="BR118" s="14"/>
      <c r="BS118" s="14"/>
      <c r="BT118" s="14"/>
      <c r="BU118" s="14"/>
      <c r="BV118" s="14">
        <f t="shared" ca="1" si="35"/>
        <v>0</v>
      </c>
      <c r="BW118" s="14"/>
      <c r="BX118" s="14"/>
      <c r="BY118" s="14"/>
      <c r="BZ118" s="14">
        <f t="shared" ca="1" si="36"/>
        <v>0</v>
      </c>
      <c r="CA118" s="14"/>
      <c r="CB118" s="14"/>
      <c r="CC118" s="14"/>
      <c r="CD118" s="14">
        <f t="shared" ca="1" si="37"/>
        <v>0</v>
      </c>
      <c r="CE118" s="14"/>
      <c r="CF118" s="14"/>
      <c r="CG118" s="14"/>
      <c r="CH118" s="14">
        <f t="shared" ca="1" si="38"/>
        <v>0</v>
      </c>
      <c r="CI118" s="14"/>
      <c r="CJ118" s="14"/>
      <c r="CK118" s="14"/>
      <c r="CL118" s="14">
        <f t="shared" ca="1" si="39"/>
        <v>0</v>
      </c>
      <c r="CM118" s="14"/>
      <c r="CN118" s="11"/>
      <c r="CO118" s="43">
        <f t="shared" ca="1" si="41"/>
        <v>0</v>
      </c>
      <c r="CP118" s="17"/>
    </row>
    <row r="119" spans="1:94" ht="10.8" customHeight="1" x14ac:dyDescent="0.3">
      <c r="A119" s="40"/>
      <c r="B119" s="41" t="s">
        <v>183</v>
      </c>
      <c r="C119" s="41" t="s">
        <v>79</v>
      </c>
      <c r="D119" s="41" t="s">
        <v>130</v>
      </c>
      <c r="E119" s="41" t="s">
        <v>81</v>
      </c>
      <c r="F119" s="41" t="s">
        <v>184</v>
      </c>
      <c r="G119" s="41" t="s">
        <v>125</v>
      </c>
      <c r="H119" s="41" t="s">
        <v>139</v>
      </c>
      <c r="I119" s="41">
        <v>20</v>
      </c>
      <c r="J119" s="40">
        <v>1118310451</v>
      </c>
      <c r="K119" s="42" t="s">
        <v>927</v>
      </c>
      <c r="L119" s="12"/>
      <c r="M119" s="12"/>
      <c r="N119" s="12" t="s">
        <v>928</v>
      </c>
      <c r="O119" s="12">
        <v>3223775785</v>
      </c>
      <c r="P119" s="12" t="s">
        <v>929</v>
      </c>
      <c r="Q119" s="23"/>
      <c r="R119" s="23"/>
      <c r="S119" s="14">
        <f t="shared" ca="1" si="22"/>
        <v>0</v>
      </c>
      <c r="T119" s="14" cm="1">
        <f t="array" aca="1" ref="T119" ca="1">IFERROR(SUMPRODUCT((DAY(Q119+ROW(INDIRECT("1:"&amp;R119-Q119)))&lt;&gt;31)*1),0)</f>
        <v>0</v>
      </c>
      <c r="U119" s="14">
        <f t="shared" ca="1" si="23"/>
        <v>0</v>
      </c>
      <c r="V119" s="14" t="s">
        <v>930</v>
      </c>
      <c r="W119" s="14"/>
      <c r="X119" s="14"/>
      <c r="Y119" s="14"/>
      <c r="Z119" s="23"/>
      <c r="AA119" s="23"/>
      <c r="AB119" s="14">
        <f t="shared" ca="1" si="24"/>
        <v>0</v>
      </c>
      <c r="AC119" s="14" cm="1">
        <f t="array" aca="1" ref="AC119" ca="1">IFERROR(SUMPRODUCT((DAY(Z119+ROW(INDIRECT("1:"&amp;AA119-Z119)))&lt;&gt;31)*1),0)</f>
        <v>0</v>
      </c>
      <c r="AD119" s="14">
        <f t="shared" ca="1" si="25"/>
        <v>0</v>
      </c>
      <c r="AE119" s="14"/>
      <c r="AF119" s="14"/>
      <c r="AG119" s="23"/>
      <c r="AH119" s="23"/>
      <c r="AI119" s="14">
        <f t="shared" ca="1" si="26"/>
        <v>0</v>
      </c>
      <c r="AJ119" s="14" cm="1">
        <f t="array" aca="1" ref="AJ119" ca="1">IFERROR(SUMPRODUCT((DAY(AG119+ROW(INDIRECT("1:"&amp;AH119-AG119)))&lt;&gt;31)*1),0)</f>
        <v>0</v>
      </c>
      <c r="AK119" s="14">
        <f t="shared" ca="1" si="27"/>
        <v>0</v>
      </c>
      <c r="AL119" s="14"/>
      <c r="AM119" s="14"/>
      <c r="AN119" s="14"/>
      <c r="AO119" s="14"/>
      <c r="AP119" s="14">
        <f t="shared" ca="1" si="28"/>
        <v>0</v>
      </c>
      <c r="AQ119" s="14" cm="1">
        <f t="array" aca="1" ref="AQ119" ca="1">IFERROR(SUMPRODUCT((DAY(AN119+ROW(INDIRECT("1:"&amp;AO119-AN119)))&lt;&gt;31)*1),0)</f>
        <v>0</v>
      </c>
      <c r="AR119" s="14">
        <f t="shared" ca="1" si="29"/>
        <v>0</v>
      </c>
      <c r="AS119" s="14"/>
      <c r="AT119" s="14"/>
      <c r="AU119" s="14"/>
      <c r="AV119" s="14"/>
      <c r="AW119" s="14">
        <f t="shared" ca="1" si="30"/>
        <v>0</v>
      </c>
      <c r="AX119" s="14" cm="1">
        <f t="array" aca="1" ref="AX119" ca="1">IFERROR(SUMPRODUCT((DAY(AU119+ROW(INDIRECT("1:"&amp;AV119-AU119)))&lt;&gt;31)*1),0)</f>
        <v>0</v>
      </c>
      <c r="AY119" s="14">
        <f t="shared" ca="1" si="31"/>
        <v>0</v>
      </c>
      <c r="AZ119" s="14"/>
      <c r="BA119" s="14"/>
      <c r="BB119" s="14"/>
      <c r="BC119" s="14"/>
      <c r="BD119" s="14">
        <f t="shared" ca="1" si="32"/>
        <v>0</v>
      </c>
      <c r="BE119" s="14" cm="1">
        <f t="array" aca="1" ref="BE119" ca="1">IFERROR(SUMPRODUCT((DAY(BB119+ROW(INDIRECT("1:"&amp;BC119-BB119)))&lt;&gt;31)*1),0)</f>
        <v>0</v>
      </c>
      <c r="BF119" s="14">
        <f t="shared" ca="1" si="33"/>
        <v>0</v>
      </c>
      <c r="BG119" s="14"/>
      <c r="BH119" s="14"/>
      <c r="BI119" s="14">
        <f t="shared" ca="1" si="43"/>
        <v>0</v>
      </c>
      <c r="BJ119" s="14">
        <f t="shared" ca="1" si="43"/>
        <v>0</v>
      </c>
      <c r="BK119" s="14">
        <f t="shared" ca="1" si="43"/>
        <v>0</v>
      </c>
      <c r="BL119" s="23"/>
      <c r="BM119" s="14"/>
      <c r="BN119" s="14"/>
      <c r="BO119" s="14"/>
      <c r="BP119" s="23"/>
      <c r="BQ119" s="14">
        <f t="shared" ca="1" si="34"/>
        <v>0</v>
      </c>
      <c r="BR119" s="14"/>
      <c r="BS119" s="14"/>
      <c r="BT119" s="14"/>
      <c r="BU119" s="14"/>
      <c r="BV119" s="14">
        <f t="shared" ca="1" si="35"/>
        <v>0</v>
      </c>
      <c r="BW119" s="14"/>
      <c r="BX119" s="14"/>
      <c r="BY119" s="14"/>
      <c r="BZ119" s="14">
        <f t="shared" ca="1" si="36"/>
        <v>0</v>
      </c>
      <c r="CA119" s="14"/>
      <c r="CB119" s="14"/>
      <c r="CC119" s="14"/>
      <c r="CD119" s="14">
        <f t="shared" ca="1" si="37"/>
        <v>0</v>
      </c>
      <c r="CE119" s="14"/>
      <c r="CF119" s="14"/>
      <c r="CG119" s="14"/>
      <c r="CH119" s="14">
        <f t="shared" ca="1" si="38"/>
        <v>0</v>
      </c>
      <c r="CI119" s="14"/>
      <c r="CJ119" s="14"/>
      <c r="CK119" s="14"/>
      <c r="CL119" s="14">
        <f t="shared" ca="1" si="39"/>
        <v>0</v>
      </c>
      <c r="CM119" s="14"/>
      <c r="CN119" s="11"/>
      <c r="CO119" s="43">
        <f t="shared" ca="1" si="41"/>
        <v>0</v>
      </c>
      <c r="CP119" s="17"/>
    </row>
    <row r="120" spans="1:94" ht="10.8" customHeight="1" x14ac:dyDescent="0.3">
      <c r="A120" s="40"/>
      <c r="B120" s="41" t="s">
        <v>147</v>
      </c>
      <c r="C120" s="41" t="s">
        <v>148</v>
      </c>
      <c r="D120" s="41" t="s">
        <v>80</v>
      </c>
      <c r="E120" s="41" t="s">
        <v>149</v>
      </c>
      <c r="F120" s="41" t="s">
        <v>150</v>
      </c>
      <c r="G120" s="41" t="s">
        <v>151</v>
      </c>
      <c r="H120" s="41" t="s">
        <v>152</v>
      </c>
      <c r="I120" s="41">
        <v>20</v>
      </c>
      <c r="J120" s="40">
        <v>1144194913</v>
      </c>
      <c r="K120" s="42" t="s">
        <v>931</v>
      </c>
      <c r="L120" s="12"/>
      <c r="M120" s="12"/>
      <c r="N120" s="12" t="s">
        <v>932</v>
      </c>
      <c r="O120" s="12">
        <v>3217284921</v>
      </c>
      <c r="P120" s="12" t="s">
        <v>933</v>
      </c>
      <c r="Q120" s="23"/>
      <c r="R120" s="23"/>
      <c r="S120" s="14">
        <f t="shared" ca="1" si="22"/>
        <v>0</v>
      </c>
      <c r="T120" s="14" cm="1">
        <f t="array" aca="1" ref="T120" ca="1">IFERROR(SUMPRODUCT((DAY(Q120+ROW(INDIRECT("1:"&amp;R120-Q120)))&lt;&gt;31)*1),0)</f>
        <v>0</v>
      </c>
      <c r="U120" s="14">
        <f t="shared" ca="1" si="23"/>
        <v>0</v>
      </c>
      <c r="V120" s="14" t="s">
        <v>934</v>
      </c>
      <c r="W120" s="14"/>
      <c r="X120" s="14"/>
      <c r="Y120" s="14"/>
      <c r="Z120" s="23"/>
      <c r="AA120" s="23"/>
      <c r="AB120" s="14">
        <f t="shared" ca="1" si="24"/>
        <v>0</v>
      </c>
      <c r="AC120" s="14" cm="1">
        <f t="array" aca="1" ref="AC120" ca="1">IFERROR(SUMPRODUCT((DAY(Z120+ROW(INDIRECT("1:"&amp;AA120-Z120)))&lt;&gt;31)*1),0)</f>
        <v>0</v>
      </c>
      <c r="AD120" s="14">
        <f t="shared" ca="1" si="25"/>
        <v>0</v>
      </c>
      <c r="AE120" s="14"/>
      <c r="AF120" s="14"/>
      <c r="AG120" s="23"/>
      <c r="AH120" s="23"/>
      <c r="AI120" s="14">
        <f t="shared" ca="1" si="26"/>
        <v>0</v>
      </c>
      <c r="AJ120" s="14" cm="1">
        <f t="array" aca="1" ref="AJ120" ca="1">IFERROR(SUMPRODUCT((DAY(AG120+ROW(INDIRECT("1:"&amp;AH120-AG120)))&lt;&gt;31)*1),0)</f>
        <v>0</v>
      </c>
      <c r="AK120" s="14">
        <f t="shared" ca="1" si="27"/>
        <v>0</v>
      </c>
      <c r="AL120" s="14"/>
      <c r="AM120" s="14"/>
      <c r="AN120" s="14"/>
      <c r="AO120" s="14"/>
      <c r="AP120" s="14">
        <f t="shared" ca="1" si="28"/>
        <v>0</v>
      </c>
      <c r="AQ120" s="14" cm="1">
        <f t="array" aca="1" ref="AQ120" ca="1">IFERROR(SUMPRODUCT((DAY(AN120+ROW(INDIRECT("1:"&amp;AO120-AN120)))&lt;&gt;31)*1),0)</f>
        <v>0</v>
      </c>
      <c r="AR120" s="14">
        <f t="shared" ca="1" si="29"/>
        <v>0</v>
      </c>
      <c r="AS120" s="14"/>
      <c r="AT120" s="14"/>
      <c r="AU120" s="14"/>
      <c r="AV120" s="14"/>
      <c r="AW120" s="14">
        <f t="shared" ca="1" si="30"/>
        <v>0</v>
      </c>
      <c r="AX120" s="14" cm="1">
        <f t="array" aca="1" ref="AX120" ca="1">IFERROR(SUMPRODUCT((DAY(AU120+ROW(INDIRECT("1:"&amp;AV120-AU120)))&lt;&gt;31)*1),0)</f>
        <v>0</v>
      </c>
      <c r="AY120" s="14">
        <f t="shared" ca="1" si="31"/>
        <v>0</v>
      </c>
      <c r="AZ120" s="14"/>
      <c r="BA120" s="14"/>
      <c r="BB120" s="14"/>
      <c r="BC120" s="14"/>
      <c r="BD120" s="14">
        <f t="shared" ca="1" si="32"/>
        <v>0</v>
      </c>
      <c r="BE120" s="14" cm="1">
        <f t="array" aca="1" ref="BE120" ca="1">IFERROR(SUMPRODUCT((DAY(BB120+ROW(INDIRECT("1:"&amp;BC120-BB120)))&lt;&gt;31)*1),0)</f>
        <v>0</v>
      </c>
      <c r="BF120" s="14">
        <f t="shared" ca="1" si="33"/>
        <v>0</v>
      </c>
      <c r="BG120" s="14"/>
      <c r="BH120" s="14"/>
      <c r="BI120" s="14">
        <f t="shared" ca="1" si="43"/>
        <v>0</v>
      </c>
      <c r="BJ120" s="14">
        <f t="shared" ca="1" si="43"/>
        <v>0</v>
      </c>
      <c r="BK120" s="14">
        <f t="shared" ca="1" si="43"/>
        <v>0</v>
      </c>
      <c r="BL120" s="23"/>
      <c r="BM120" s="14"/>
      <c r="BN120" s="14"/>
      <c r="BO120" s="14"/>
      <c r="BP120" s="23"/>
      <c r="BQ120" s="14">
        <f t="shared" ca="1" si="34"/>
        <v>0</v>
      </c>
      <c r="BR120" s="14"/>
      <c r="BS120" s="14"/>
      <c r="BT120" s="14"/>
      <c r="BU120" s="14"/>
      <c r="BV120" s="14">
        <f t="shared" ca="1" si="35"/>
        <v>0</v>
      </c>
      <c r="BW120" s="14"/>
      <c r="BX120" s="14"/>
      <c r="BY120" s="14"/>
      <c r="BZ120" s="14">
        <f t="shared" ca="1" si="36"/>
        <v>0</v>
      </c>
      <c r="CA120" s="14"/>
      <c r="CB120" s="14"/>
      <c r="CC120" s="14"/>
      <c r="CD120" s="14">
        <f t="shared" ca="1" si="37"/>
        <v>0</v>
      </c>
      <c r="CE120" s="14"/>
      <c r="CF120" s="14"/>
      <c r="CG120" s="14"/>
      <c r="CH120" s="14">
        <f t="shared" ca="1" si="38"/>
        <v>0</v>
      </c>
      <c r="CI120" s="14"/>
      <c r="CJ120" s="14"/>
      <c r="CK120" s="14"/>
      <c r="CL120" s="14">
        <f t="shared" ca="1" si="39"/>
        <v>0</v>
      </c>
      <c r="CM120" s="14"/>
      <c r="CN120" s="11"/>
      <c r="CO120" s="43">
        <f t="shared" ca="1" si="41"/>
        <v>0</v>
      </c>
      <c r="CP120" s="17"/>
    </row>
    <row r="121" spans="1:94" ht="10.8" customHeight="1" x14ac:dyDescent="0.3">
      <c r="A121" s="40"/>
      <c r="B121" s="41" t="s">
        <v>147</v>
      </c>
      <c r="C121" s="41" t="s">
        <v>148</v>
      </c>
      <c r="D121" s="41" t="s">
        <v>80</v>
      </c>
      <c r="E121" s="41" t="s">
        <v>149</v>
      </c>
      <c r="F121" s="41" t="s">
        <v>150</v>
      </c>
      <c r="G121" s="41" t="s">
        <v>151</v>
      </c>
      <c r="H121" s="41" t="s">
        <v>152</v>
      </c>
      <c r="I121" s="41">
        <v>20</v>
      </c>
      <c r="J121" s="40">
        <v>1107094736</v>
      </c>
      <c r="K121" s="42" t="s">
        <v>935</v>
      </c>
      <c r="L121" s="12"/>
      <c r="M121" s="12"/>
      <c r="N121" s="12" t="s">
        <v>936</v>
      </c>
      <c r="O121" s="12">
        <v>3206878141</v>
      </c>
      <c r="P121" s="12" t="s">
        <v>937</v>
      </c>
      <c r="Q121" s="23"/>
      <c r="R121" s="23"/>
      <c r="S121" s="14">
        <f t="shared" ca="1" si="22"/>
        <v>0</v>
      </c>
      <c r="T121" s="14" cm="1">
        <f t="array" aca="1" ref="T121" ca="1">IFERROR(SUMPRODUCT((DAY(Q121+ROW(INDIRECT("1:"&amp;R121-Q121)))&lt;&gt;31)*1),0)</f>
        <v>0</v>
      </c>
      <c r="U121" s="14">
        <f t="shared" ca="1" si="23"/>
        <v>0</v>
      </c>
      <c r="V121" s="14" t="s">
        <v>938</v>
      </c>
      <c r="W121" s="14"/>
      <c r="X121" s="14"/>
      <c r="Y121" s="14"/>
      <c r="Z121" s="23"/>
      <c r="AA121" s="23"/>
      <c r="AB121" s="14">
        <f t="shared" ca="1" si="24"/>
        <v>0</v>
      </c>
      <c r="AC121" s="14" cm="1">
        <f t="array" aca="1" ref="AC121" ca="1">IFERROR(SUMPRODUCT((DAY(Z121+ROW(INDIRECT("1:"&amp;AA121-Z121)))&lt;&gt;31)*1),0)</f>
        <v>0</v>
      </c>
      <c r="AD121" s="14">
        <f t="shared" ca="1" si="25"/>
        <v>0</v>
      </c>
      <c r="AE121" s="14"/>
      <c r="AF121" s="14"/>
      <c r="AG121" s="23"/>
      <c r="AH121" s="23"/>
      <c r="AI121" s="14">
        <f t="shared" ca="1" si="26"/>
        <v>0</v>
      </c>
      <c r="AJ121" s="14" cm="1">
        <f t="array" aca="1" ref="AJ121" ca="1">IFERROR(SUMPRODUCT((DAY(AG121+ROW(INDIRECT("1:"&amp;AH121-AG121)))&lt;&gt;31)*1),0)</f>
        <v>0</v>
      </c>
      <c r="AK121" s="14">
        <f t="shared" ca="1" si="27"/>
        <v>0</v>
      </c>
      <c r="AL121" s="14"/>
      <c r="AM121" s="14"/>
      <c r="AN121" s="14"/>
      <c r="AO121" s="14"/>
      <c r="AP121" s="14">
        <f t="shared" ca="1" si="28"/>
        <v>0</v>
      </c>
      <c r="AQ121" s="14" cm="1">
        <f t="array" aca="1" ref="AQ121" ca="1">IFERROR(SUMPRODUCT((DAY(AN121+ROW(INDIRECT("1:"&amp;AO121-AN121)))&lt;&gt;31)*1),0)</f>
        <v>0</v>
      </c>
      <c r="AR121" s="14">
        <f t="shared" ca="1" si="29"/>
        <v>0</v>
      </c>
      <c r="AS121" s="14"/>
      <c r="AT121" s="14"/>
      <c r="AU121" s="14"/>
      <c r="AV121" s="14"/>
      <c r="AW121" s="14">
        <f t="shared" ca="1" si="30"/>
        <v>0</v>
      </c>
      <c r="AX121" s="14" cm="1">
        <f t="array" aca="1" ref="AX121" ca="1">IFERROR(SUMPRODUCT((DAY(AU121+ROW(INDIRECT("1:"&amp;AV121-AU121)))&lt;&gt;31)*1),0)</f>
        <v>0</v>
      </c>
      <c r="AY121" s="14">
        <f t="shared" ca="1" si="31"/>
        <v>0</v>
      </c>
      <c r="AZ121" s="14"/>
      <c r="BA121" s="14"/>
      <c r="BB121" s="14"/>
      <c r="BC121" s="14"/>
      <c r="BD121" s="14">
        <f t="shared" ca="1" si="32"/>
        <v>0</v>
      </c>
      <c r="BE121" s="14" cm="1">
        <f t="array" aca="1" ref="BE121" ca="1">IFERROR(SUMPRODUCT((DAY(BB121+ROW(INDIRECT("1:"&amp;BC121-BB121)))&lt;&gt;31)*1),0)</f>
        <v>0</v>
      </c>
      <c r="BF121" s="14">
        <f t="shared" ca="1" si="33"/>
        <v>0</v>
      </c>
      <c r="BG121" s="14"/>
      <c r="BH121" s="14"/>
      <c r="BI121" s="14">
        <f t="shared" ca="1" si="43"/>
        <v>0</v>
      </c>
      <c r="BJ121" s="14">
        <f t="shared" ca="1" si="43"/>
        <v>0</v>
      </c>
      <c r="BK121" s="14">
        <f t="shared" ca="1" si="43"/>
        <v>0</v>
      </c>
      <c r="BL121" s="23"/>
      <c r="BM121" s="14"/>
      <c r="BN121" s="14"/>
      <c r="BO121" s="14"/>
      <c r="BP121" s="23"/>
      <c r="BQ121" s="14">
        <f t="shared" ca="1" si="34"/>
        <v>0</v>
      </c>
      <c r="BR121" s="14"/>
      <c r="BS121" s="14"/>
      <c r="BT121" s="14"/>
      <c r="BU121" s="14"/>
      <c r="BV121" s="14">
        <f t="shared" ca="1" si="35"/>
        <v>0</v>
      </c>
      <c r="BW121" s="14"/>
      <c r="BX121" s="14"/>
      <c r="BY121" s="14"/>
      <c r="BZ121" s="14">
        <f t="shared" ca="1" si="36"/>
        <v>0</v>
      </c>
      <c r="CA121" s="14"/>
      <c r="CB121" s="14"/>
      <c r="CC121" s="14"/>
      <c r="CD121" s="14">
        <f t="shared" ca="1" si="37"/>
        <v>0</v>
      </c>
      <c r="CE121" s="14"/>
      <c r="CF121" s="14"/>
      <c r="CG121" s="14"/>
      <c r="CH121" s="14">
        <f t="shared" ca="1" si="38"/>
        <v>0</v>
      </c>
      <c r="CI121" s="14"/>
      <c r="CJ121" s="14"/>
      <c r="CK121" s="14"/>
      <c r="CL121" s="14">
        <f t="shared" ca="1" si="39"/>
        <v>0</v>
      </c>
      <c r="CM121" s="14"/>
      <c r="CN121" s="11"/>
      <c r="CO121" s="43">
        <f t="shared" ca="1" si="41"/>
        <v>0</v>
      </c>
      <c r="CP121" s="17"/>
    </row>
    <row r="122" spans="1:94" ht="10.8" customHeight="1" x14ac:dyDescent="0.3">
      <c r="A122" s="40"/>
      <c r="B122" s="41" t="s">
        <v>147</v>
      </c>
      <c r="C122" s="41" t="s">
        <v>148</v>
      </c>
      <c r="D122" s="41" t="s">
        <v>80</v>
      </c>
      <c r="E122" s="41" t="s">
        <v>149</v>
      </c>
      <c r="F122" s="41" t="s">
        <v>150</v>
      </c>
      <c r="G122" s="41" t="s">
        <v>151</v>
      </c>
      <c r="H122" s="41" t="s">
        <v>152</v>
      </c>
      <c r="I122" s="41">
        <v>20</v>
      </c>
      <c r="J122" s="40">
        <v>59862310</v>
      </c>
      <c r="K122" s="42" t="s">
        <v>939</v>
      </c>
      <c r="L122" s="12"/>
      <c r="M122" s="12"/>
      <c r="N122" s="12" t="s">
        <v>940</v>
      </c>
      <c r="O122" s="12">
        <v>3113366934</v>
      </c>
      <c r="P122" s="12" t="s">
        <v>941</v>
      </c>
      <c r="Q122" s="23"/>
      <c r="R122" s="23"/>
      <c r="S122" s="14">
        <f t="shared" ca="1" si="22"/>
        <v>0</v>
      </c>
      <c r="T122" s="14" cm="1">
        <f t="array" aca="1" ref="T122" ca="1">IFERROR(SUMPRODUCT((DAY(Q122+ROW(INDIRECT("1:"&amp;R122-Q122)))&lt;&gt;31)*1),0)</f>
        <v>0</v>
      </c>
      <c r="U122" s="14">
        <f t="shared" ca="1" si="23"/>
        <v>0</v>
      </c>
      <c r="V122" s="14" t="s">
        <v>942</v>
      </c>
      <c r="W122" s="14"/>
      <c r="X122" s="14"/>
      <c r="Y122" s="14"/>
      <c r="Z122" s="23"/>
      <c r="AA122" s="23"/>
      <c r="AB122" s="14">
        <f t="shared" ca="1" si="24"/>
        <v>0</v>
      </c>
      <c r="AC122" s="14" cm="1">
        <f t="array" aca="1" ref="AC122" ca="1">IFERROR(SUMPRODUCT((DAY(Z122+ROW(INDIRECT("1:"&amp;AA122-Z122)))&lt;&gt;31)*1),0)</f>
        <v>0</v>
      </c>
      <c r="AD122" s="14">
        <f t="shared" ca="1" si="25"/>
        <v>0</v>
      </c>
      <c r="AE122" s="14"/>
      <c r="AF122" s="14"/>
      <c r="AG122" s="23"/>
      <c r="AH122" s="23"/>
      <c r="AI122" s="14">
        <f t="shared" ca="1" si="26"/>
        <v>0</v>
      </c>
      <c r="AJ122" s="14" cm="1">
        <f t="array" aca="1" ref="AJ122" ca="1">IFERROR(SUMPRODUCT((DAY(AG122+ROW(INDIRECT("1:"&amp;AH122-AG122)))&lt;&gt;31)*1),0)</f>
        <v>0</v>
      </c>
      <c r="AK122" s="14">
        <f t="shared" ca="1" si="27"/>
        <v>0</v>
      </c>
      <c r="AL122" s="14"/>
      <c r="AM122" s="14"/>
      <c r="AN122" s="14"/>
      <c r="AO122" s="14"/>
      <c r="AP122" s="14">
        <f t="shared" ca="1" si="28"/>
        <v>0</v>
      </c>
      <c r="AQ122" s="14" cm="1">
        <f t="array" aca="1" ref="AQ122" ca="1">IFERROR(SUMPRODUCT((DAY(AN122+ROW(INDIRECT("1:"&amp;AO122-AN122)))&lt;&gt;31)*1),0)</f>
        <v>0</v>
      </c>
      <c r="AR122" s="14">
        <f t="shared" ca="1" si="29"/>
        <v>0</v>
      </c>
      <c r="AS122" s="14"/>
      <c r="AT122" s="14"/>
      <c r="AU122" s="14"/>
      <c r="AV122" s="14"/>
      <c r="AW122" s="14">
        <f t="shared" ca="1" si="30"/>
        <v>0</v>
      </c>
      <c r="AX122" s="14" cm="1">
        <f t="array" aca="1" ref="AX122" ca="1">IFERROR(SUMPRODUCT((DAY(AU122+ROW(INDIRECT("1:"&amp;AV122-AU122)))&lt;&gt;31)*1),0)</f>
        <v>0</v>
      </c>
      <c r="AY122" s="14">
        <f t="shared" ca="1" si="31"/>
        <v>0</v>
      </c>
      <c r="AZ122" s="14"/>
      <c r="BA122" s="14"/>
      <c r="BB122" s="14"/>
      <c r="BC122" s="14"/>
      <c r="BD122" s="14">
        <f t="shared" ca="1" si="32"/>
        <v>0</v>
      </c>
      <c r="BE122" s="14" cm="1">
        <f t="array" aca="1" ref="BE122" ca="1">IFERROR(SUMPRODUCT((DAY(BB122+ROW(INDIRECT("1:"&amp;BC122-BB122)))&lt;&gt;31)*1),0)</f>
        <v>0</v>
      </c>
      <c r="BF122" s="14">
        <f t="shared" ca="1" si="33"/>
        <v>0</v>
      </c>
      <c r="BG122" s="14"/>
      <c r="BH122" s="14"/>
      <c r="BI122" s="14">
        <f t="shared" ca="1" si="43"/>
        <v>0</v>
      </c>
      <c r="BJ122" s="14">
        <f t="shared" ca="1" si="43"/>
        <v>0</v>
      </c>
      <c r="BK122" s="14">
        <f t="shared" ca="1" si="43"/>
        <v>0</v>
      </c>
      <c r="BL122" s="23"/>
      <c r="BM122" s="14"/>
      <c r="BN122" s="14"/>
      <c r="BO122" s="14"/>
      <c r="BP122" s="23"/>
      <c r="BQ122" s="14">
        <f t="shared" ca="1" si="34"/>
        <v>0</v>
      </c>
      <c r="BR122" s="14"/>
      <c r="BS122" s="14"/>
      <c r="BT122" s="14"/>
      <c r="BU122" s="14"/>
      <c r="BV122" s="14">
        <f t="shared" ca="1" si="35"/>
        <v>0</v>
      </c>
      <c r="BW122" s="14"/>
      <c r="BX122" s="14"/>
      <c r="BY122" s="14"/>
      <c r="BZ122" s="14">
        <f t="shared" ca="1" si="36"/>
        <v>0</v>
      </c>
      <c r="CA122" s="14"/>
      <c r="CB122" s="14"/>
      <c r="CC122" s="14"/>
      <c r="CD122" s="14">
        <f t="shared" ca="1" si="37"/>
        <v>0</v>
      </c>
      <c r="CE122" s="14"/>
      <c r="CF122" s="14"/>
      <c r="CG122" s="14"/>
      <c r="CH122" s="14">
        <f t="shared" ca="1" si="38"/>
        <v>0</v>
      </c>
      <c r="CI122" s="14"/>
      <c r="CJ122" s="14"/>
      <c r="CK122" s="14"/>
      <c r="CL122" s="14">
        <f t="shared" ca="1" si="39"/>
        <v>0</v>
      </c>
      <c r="CM122" s="14"/>
      <c r="CN122" s="11"/>
      <c r="CO122" s="43">
        <f t="shared" ca="1" si="41"/>
        <v>0</v>
      </c>
      <c r="CP122" s="17"/>
    </row>
    <row r="123" spans="1:94" ht="10.8" customHeight="1" x14ac:dyDescent="0.3">
      <c r="A123" s="40"/>
      <c r="B123" s="41" t="s">
        <v>147</v>
      </c>
      <c r="C123" s="41" t="s">
        <v>148</v>
      </c>
      <c r="D123" s="41" t="s">
        <v>80</v>
      </c>
      <c r="E123" s="41" t="s">
        <v>149</v>
      </c>
      <c r="F123" s="41" t="s">
        <v>150</v>
      </c>
      <c r="G123" s="41" t="s">
        <v>151</v>
      </c>
      <c r="H123" s="41" t="s">
        <v>152</v>
      </c>
      <c r="I123" s="41">
        <v>20</v>
      </c>
      <c r="J123" s="40">
        <v>1143866576</v>
      </c>
      <c r="K123" s="42" t="s">
        <v>943</v>
      </c>
      <c r="L123" s="12"/>
      <c r="M123" s="12"/>
      <c r="N123" s="12" t="s">
        <v>944</v>
      </c>
      <c r="O123" s="12" t="s">
        <v>945</v>
      </c>
      <c r="P123" s="12" t="s">
        <v>946</v>
      </c>
      <c r="Q123" s="23"/>
      <c r="R123" s="23"/>
      <c r="S123" s="14">
        <f t="shared" ca="1" si="22"/>
        <v>0</v>
      </c>
      <c r="T123" s="14" cm="1">
        <f t="array" aca="1" ref="T123" ca="1">IFERROR(SUMPRODUCT((DAY(Q123+ROW(INDIRECT("1:"&amp;R123-Q123)))&lt;&gt;31)*1),0)</f>
        <v>0</v>
      </c>
      <c r="U123" s="14">
        <f t="shared" ca="1" si="23"/>
        <v>0</v>
      </c>
      <c r="V123" s="14" t="s">
        <v>947</v>
      </c>
      <c r="W123" s="14"/>
      <c r="X123" s="14"/>
      <c r="Y123" s="14"/>
      <c r="Z123" s="23"/>
      <c r="AA123" s="23"/>
      <c r="AB123" s="14">
        <f t="shared" ca="1" si="24"/>
        <v>0</v>
      </c>
      <c r="AC123" s="14" cm="1">
        <f t="array" aca="1" ref="AC123" ca="1">IFERROR(SUMPRODUCT((DAY(Z123+ROW(INDIRECT("1:"&amp;AA123-Z123)))&lt;&gt;31)*1),0)</f>
        <v>0</v>
      </c>
      <c r="AD123" s="14">
        <f t="shared" ca="1" si="25"/>
        <v>0</v>
      </c>
      <c r="AE123" s="14"/>
      <c r="AF123" s="14"/>
      <c r="AG123" s="23"/>
      <c r="AH123" s="23"/>
      <c r="AI123" s="14">
        <f t="shared" ca="1" si="26"/>
        <v>0</v>
      </c>
      <c r="AJ123" s="14" cm="1">
        <f t="array" aca="1" ref="AJ123" ca="1">IFERROR(SUMPRODUCT((DAY(AG123+ROW(INDIRECT("1:"&amp;AH123-AG123)))&lt;&gt;31)*1),0)</f>
        <v>0</v>
      </c>
      <c r="AK123" s="14">
        <f t="shared" ca="1" si="27"/>
        <v>0</v>
      </c>
      <c r="AL123" s="14"/>
      <c r="AM123" s="14"/>
      <c r="AN123" s="14"/>
      <c r="AO123" s="14"/>
      <c r="AP123" s="14">
        <f t="shared" ca="1" si="28"/>
        <v>0</v>
      </c>
      <c r="AQ123" s="14" cm="1">
        <f t="array" aca="1" ref="AQ123" ca="1">IFERROR(SUMPRODUCT((DAY(AN123+ROW(INDIRECT("1:"&amp;AO123-AN123)))&lt;&gt;31)*1),0)</f>
        <v>0</v>
      </c>
      <c r="AR123" s="14">
        <f t="shared" ca="1" si="29"/>
        <v>0</v>
      </c>
      <c r="AS123" s="14"/>
      <c r="AT123" s="14"/>
      <c r="AU123" s="14"/>
      <c r="AV123" s="14"/>
      <c r="AW123" s="14">
        <f t="shared" ca="1" si="30"/>
        <v>0</v>
      </c>
      <c r="AX123" s="14" cm="1">
        <f t="array" aca="1" ref="AX123" ca="1">IFERROR(SUMPRODUCT((DAY(AU123+ROW(INDIRECT("1:"&amp;AV123-AU123)))&lt;&gt;31)*1),0)</f>
        <v>0</v>
      </c>
      <c r="AY123" s="14">
        <f t="shared" ca="1" si="31"/>
        <v>0</v>
      </c>
      <c r="AZ123" s="14"/>
      <c r="BA123" s="14"/>
      <c r="BB123" s="14"/>
      <c r="BC123" s="14"/>
      <c r="BD123" s="14">
        <f t="shared" ca="1" si="32"/>
        <v>0</v>
      </c>
      <c r="BE123" s="14" cm="1">
        <f t="array" aca="1" ref="BE123" ca="1">IFERROR(SUMPRODUCT((DAY(BB123+ROW(INDIRECT("1:"&amp;BC123-BB123)))&lt;&gt;31)*1),0)</f>
        <v>0</v>
      </c>
      <c r="BF123" s="14">
        <f t="shared" ca="1" si="33"/>
        <v>0</v>
      </c>
      <c r="BG123" s="14"/>
      <c r="BH123" s="14"/>
      <c r="BI123" s="14">
        <f t="shared" ca="1" si="43"/>
        <v>0</v>
      </c>
      <c r="BJ123" s="14">
        <f t="shared" ca="1" si="43"/>
        <v>0</v>
      </c>
      <c r="BK123" s="14">
        <f t="shared" ca="1" si="43"/>
        <v>0</v>
      </c>
      <c r="BL123" s="23"/>
      <c r="BM123" s="14"/>
      <c r="BN123" s="14"/>
      <c r="BO123" s="14"/>
      <c r="BP123" s="23"/>
      <c r="BQ123" s="14">
        <f t="shared" ca="1" si="34"/>
        <v>0</v>
      </c>
      <c r="BR123" s="14"/>
      <c r="BS123" s="14"/>
      <c r="BT123" s="14"/>
      <c r="BU123" s="14"/>
      <c r="BV123" s="14">
        <f t="shared" ca="1" si="35"/>
        <v>0</v>
      </c>
      <c r="BW123" s="14"/>
      <c r="BX123" s="14"/>
      <c r="BY123" s="14"/>
      <c r="BZ123" s="14">
        <f t="shared" ca="1" si="36"/>
        <v>0</v>
      </c>
      <c r="CA123" s="14"/>
      <c r="CB123" s="14"/>
      <c r="CC123" s="14"/>
      <c r="CD123" s="14">
        <f t="shared" ca="1" si="37"/>
        <v>0</v>
      </c>
      <c r="CE123" s="14"/>
      <c r="CF123" s="14"/>
      <c r="CG123" s="14"/>
      <c r="CH123" s="14">
        <f t="shared" ca="1" si="38"/>
        <v>0</v>
      </c>
      <c r="CI123" s="14"/>
      <c r="CJ123" s="14"/>
      <c r="CK123" s="14"/>
      <c r="CL123" s="14">
        <f t="shared" ca="1" si="39"/>
        <v>0</v>
      </c>
      <c r="CM123" s="14"/>
      <c r="CN123" s="11"/>
      <c r="CO123" s="43">
        <f t="shared" ca="1" si="41"/>
        <v>0</v>
      </c>
      <c r="CP123" s="17"/>
    </row>
    <row r="124" spans="1:94" ht="10.8" customHeight="1" x14ac:dyDescent="0.3">
      <c r="A124" s="40"/>
      <c r="B124" s="41" t="s">
        <v>147</v>
      </c>
      <c r="C124" s="41" t="s">
        <v>148</v>
      </c>
      <c r="D124" s="41" t="s">
        <v>80</v>
      </c>
      <c r="E124" s="41" t="s">
        <v>149</v>
      </c>
      <c r="F124" s="41" t="s">
        <v>150</v>
      </c>
      <c r="G124" s="41" t="s">
        <v>151</v>
      </c>
      <c r="H124" s="41" t="s">
        <v>152</v>
      </c>
      <c r="I124" s="41">
        <v>20</v>
      </c>
      <c r="J124" s="40">
        <v>1143984190</v>
      </c>
      <c r="K124" s="42" t="s">
        <v>948</v>
      </c>
      <c r="L124" s="12"/>
      <c r="M124" s="12"/>
      <c r="N124" s="12" t="s">
        <v>949</v>
      </c>
      <c r="O124" s="12">
        <v>3233409954</v>
      </c>
      <c r="P124" s="12" t="s">
        <v>950</v>
      </c>
      <c r="Q124" s="23"/>
      <c r="R124" s="23"/>
      <c r="S124" s="14">
        <f t="shared" ca="1" si="22"/>
        <v>0</v>
      </c>
      <c r="T124" s="14" cm="1">
        <f t="array" aca="1" ref="T124" ca="1">IFERROR(SUMPRODUCT((DAY(Q124+ROW(INDIRECT("1:"&amp;R124-Q124)))&lt;&gt;31)*1),0)</f>
        <v>0</v>
      </c>
      <c r="U124" s="14">
        <f t="shared" ca="1" si="23"/>
        <v>0</v>
      </c>
      <c r="V124" s="14" t="s">
        <v>906</v>
      </c>
      <c r="W124" s="14"/>
      <c r="X124" s="14"/>
      <c r="Y124" s="14"/>
      <c r="Z124" s="23"/>
      <c r="AA124" s="23"/>
      <c r="AB124" s="14">
        <f t="shared" ca="1" si="24"/>
        <v>0</v>
      </c>
      <c r="AC124" s="14" cm="1">
        <f t="array" aca="1" ref="AC124" ca="1">IFERROR(SUMPRODUCT((DAY(Z124+ROW(INDIRECT("1:"&amp;AA124-Z124)))&lt;&gt;31)*1),0)</f>
        <v>0</v>
      </c>
      <c r="AD124" s="14">
        <f t="shared" ca="1" si="25"/>
        <v>0</v>
      </c>
      <c r="AE124" s="14"/>
      <c r="AF124" s="14"/>
      <c r="AG124" s="23"/>
      <c r="AH124" s="23"/>
      <c r="AI124" s="14">
        <f t="shared" ca="1" si="26"/>
        <v>0</v>
      </c>
      <c r="AJ124" s="14" cm="1">
        <f t="array" aca="1" ref="AJ124" ca="1">IFERROR(SUMPRODUCT((DAY(AG124+ROW(INDIRECT("1:"&amp;AH124-AG124)))&lt;&gt;31)*1),0)</f>
        <v>0</v>
      </c>
      <c r="AK124" s="14">
        <f t="shared" ca="1" si="27"/>
        <v>0</v>
      </c>
      <c r="AL124" s="14"/>
      <c r="AM124" s="14"/>
      <c r="AN124" s="14"/>
      <c r="AO124" s="14"/>
      <c r="AP124" s="14">
        <f t="shared" ca="1" si="28"/>
        <v>0</v>
      </c>
      <c r="AQ124" s="14" cm="1">
        <f t="array" aca="1" ref="AQ124" ca="1">IFERROR(SUMPRODUCT((DAY(AN124+ROW(INDIRECT("1:"&amp;AO124-AN124)))&lt;&gt;31)*1),0)</f>
        <v>0</v>
      </c>
      <c r="AR124" s="14">
        <f t="shared" ca="1" si="29"/>
        <v>0</v>
      </c>
      <c r="AS124" s="14"/>
      <c r="AT124" s="14"/>
      <c r="AU124" s="14"/>
      <c r="AV124" s="14"/>
      <c r="AW124" s="14">
        <f t="shared" ca="1" si="30"/>
        <v>0</v>
      </c>
      <c r="AX124" s="14" cm="1">
        <f t="array" aca="1" ref="AX124" ca="1">IFERROR(SUMPRODUCT((DAY(AU124+ROW(INDIRECT("1:"&amp;AV124-AU124)))&lt;&gt;31)*1),0)</f>
        <v>0</v>
      </c>
      <c r="AY124" s="14">
        <f t="shared" ca="1" si="31"/>
        <v>0</v>
      </c>
      <c r="AZ124" s="14"/>
      <c r="BA124" s="14"/>
      <c r="BB124" s="14"/>
      <c r="BC124" s="14"/>
      <c r="BD124" s="14">
        <f t="shared" ca="1" si="32"/>
        <v>0</v>
      </c>
      <c r="BE124" s="14" cm="1">
        <f t="array" aca="1" ref="BE124" ca="1">IFERROR(SUMPRODUCT((DAY(BB124+ROW(INDIRECT("1:"&amp;BC124-BB124)))&lt;&gt;31)*1),0)</f>
        <v>0</v>
      </c>
      <c r="BF124" s="14">
        <f t="shared" ca="1" si="33"/>
        <v>0</v>
      </c>
      <c r="BG124" s="14"/>
      <c r="BH124" s="14"/>
      <c r="BI124" s="14">
        <f t="shared" ca="1" si="43"/>
        <v>0</v>
      </c>
      <c r="BJ124" s="14">
        <f t="shared" ca="1" si="43"/>
        <v>0</v>
      </c>
      <c r="BK124" s="14">
        <f t="shared" ca="1" si="43"/>
        <v>0</v>
      </c>
      <c r="BL124" s="23"/>
      <c r="BM124" s="14"/>
      <c r="BN124" s="14"/>
      <c r="BO124" s="14"/>
      <c r="BP124" s="23"/>
      <c r="BQ124" s="14">
        <f t="shared" ca="1" si="34"/>
        <v>0</v>
      </c>
      <c r="BR124" s="14"/>
      <c r="BS124" s="14"/>
      <c r="BT124" s="14"/>
      <c r="BU124" s="14"/>
      <c r="BV124" s="14">
        <f t="shared" ca="1" si="35"/>
        <v>0</v>
      </c>
      <c r="BW124" s="14"/>
      <c r="BX124" s="14"/>
      <c r="BY124" s="14"/>
      <c r="BZ124" s="14">
        <f t="shared" ca="1" si="36"/>
        <v>0</v>
      </c>
      <c r="CA124" s="14"/>
      <c r="CB124" s="14"/>
      <c r="CC124" s="14"/>
      <c r="CD124" s="14">
        <f t="shared" ca="1" si="37"/>
        <v>0</v>
      </c>
      <c r="CE124" s="14"/>
      <c r="CF124" s="14"/>
      <c r="CG124" s="14"/>
      <c r="CH124" s="14">
        <f t="shared" ca="1" si="38"/>
        <v>0</v>
      </c>
      <c r="CI124" s="14"/>
      <c r="CJ124" s="14"/>
      <c r="CK124" s="14"/>
      <c r="CL124" s="14">
        <f t="shared" ca="1" si="39"/>
        <v>0</v>
      </c>
      <c r="CM124" s="14"/>
      <c r="CN124" s="11"/>
      <c r="CO124" s="43">
        <f t="shared" ca="1" si="41"/>
        <v>0</v>
      </c>
      <c r="CP124" s="17"/>
    </row>
    <row r="125" spans="1:94" ht="10.8" customHeight="1" x14ac:dyDescent="0.3">
      <c r="A125" s="40"/>
      <c r="B125" s="41" t="s">
        <v>147</v>
      </c>
      <c r="C125" s="41" t="s">
        <v>148</v>
      </c>
      <c r="D125" s="41" t="s">
        <v>80</v>
      </c>
      <c r="E125" s="41" t="s">
        <v>149</v>
      </c>
      <c r="F125" s="41" t="s">
        <v>150</v>
      </c>
      <c r="G125" s="41" t="s">
        <v>151</v>
      </c>
      <c r="H125" s="41" t="s">
        <v>152</v>
      </c>
      <c r="I125" s="41">
        <v>20</v>
      </c>
      <c r="J125" s="40">
        <v>1006171425</v>
      </c>
      <c r="K125" s="42" t="s">
        <v>951</v>
      </c>
      <c r="L125" s="12"/>
      <c r="M125" s="12"/>
      <c r="N125" s="12">
        <v>0</v>
      </c>
      <c r="O125" s="12">
        <v>3147336751</v>
      </c>
      <c r="P125" s="12" t="s">
        <v>952</v>
      </c>
      <c r="Q125" s="23"/>
      <c r="R125" s="23"/>
      <c r="S125" s="14">
        <f t="shared" ca="1" si="22"/>
        <v>0</v>
      </c>
      <c r="T125" s="14" cm="1">
        <f t="array" aca="1" ref="T125" ca="1">IFERROR(SUMPRODUCT((DAY(Q125+ROW(INDIRECT("1:"&amp;R125-Q125)))&lt;&gt;31)*1),0)</f>
        <v>0</v>
      </c>
      <c r="U125" s="14">
        <f t="shared" ca="1" si="23"/>
        <v>0</v>
      </c>
      <c r="V125" s="14" t="s">
        <v>953</v>
      </c>
      <c r="W125" s="14"/>
      <c r="X125" s="14"/>
      <c r="Y125" s="14"/>
      <c r="Z125" s="23"/>
      <c r="AA125" s="23"/>
      <c r="AB125" s="14">
        <f t="shared" ca="1" si="24"/>
        <v>0</v>
      </c>
      <c r="AC125" s="14" cm="1">
        <f t="array" aca="1" ref="AC125" ca="1">IFERROR(SUMPRODUCT((DAY(Z125+ROW(INDIRECT("1:"&amp;AA125-Z125)))&lt;&gt;31)*1),0)</f>
        <v>0</v>
      </c>
      <c r="AD125" s="14">
        <f t="shared" ca="1" si="25"/>
        <v>0</v>
      </c>
      <c r="AE125" s="14"/>
      <c r="AF125" s="14"/>
      <c r="AG125" s="23"/>
      <c r="AH125" s="23"/>
      <c r="AI125" s="14">
        <f t="shared" ca="1" si="26"/>
        <v>0</v>
      </c>
      <c r="AJ125" s="14" cm="1">
        <f t="array" aca="1" ref="AJ125" ca="1">IFERROR(SUMPRODUCT((DAY(AG125+ROW(INDIRECT("1:"&amp;AH125-AG125)))&lt;&gt;31)*1),0)</f>
        <v>0</v>
      </c>
      <c r="AK125" s="14">
        <f t="shared" ca="1" si="27"/>
        <v>0</v>
      </c>
      <c r="AL125" s="14"/>
      <c r="AM125" s="14"/>
      <c r="AN125" s="14"/>
      <c r="AO125" s="14"/>
      <c r="AP125" s="14">
        <f t="shared" ca="1" si="28"/>
        <v>0</v>
      </c>
      <c r="AQ125" s="14" cm="1">
        <f t="array" aca="1" ref="AQ125" ca="1">IFERROR(SUMPRODUCT((DAY(AN125+ROW(INDIRECT("1:"&amp;AO125-AN125)))&lt;&gt;31)*1),0)</f>
        <v>0</v>
      </c>
      <c r="AR125" s="14">
        <f t="shared" ca="1" si="29"/>
        <v>0</v>
      </c>
      <c r="AS125" s="14"/>
      <c r="AT125" s="14"/>
      <c r="AU125" s="14"/>
      <c r="AV125" s="14"/>
      <c r="AW125" s="14">
        <f t="shared" ca="1" si="30"/>
        <v>0</v>
      </c>
      <c r="AX125" s="14" cm="1">
        <f t="array" aca="1" ref="AX125" ca="1">IFERROR(SUMPRODUCT((DAY(AU125+ROW(INDIRECT("1:"&amp;AV125-AU125)))&lt;&gt;31)*1),0)</f>
        <v>0</v>
      </c>
      <c r="AY125" s="14">
        <f t="shared" ca="1" si="31"/>
        <v>0</v>
      </c>
      <c r="AZ125" s="14"/>
      <c r="BA125" s="14"/>
      <c r="BB125" s="14"/>
      <c r="BC125" s="14"/>
      <c r="BD125" s="14">
        <f t="shared" ca="1" si="32"/>
        <v>0</v>
      </c>
      <c r="BE125" s="14" cm="1">
        <f t="array" aca="1" ref="BE125" ca="1">IFERROR(SUMPRODUCT((DAY(BB125+ROW(INDIRECT("1:"&amp;BC125-BB125)))&lt;&gt;31)*1),0)</f>
        <v>0</v>
      </c>
      <c r="BF125" s="14">
        <f t="shared" ca="1" si="33"/>
        <v>0</v>
      </c>
      <c r="BG125" s="14"/>
      <c r="BH125" s="14"/>
      <c r="BI125" s="14">
        <f t="shared" ca="1" si="43"/>
        <v>0</v>
      </c>
      <c r="BJ125" s="14">
        <f t="shared" ca="1" si="43"/>
        <v>0</v>
      </c>
      <c r="BK125" s="14">
        <f t="shared" ca="1" si="43"/>
        <v>0</v>
      </c>
      <c r="BL125" s="23"/>
      <c r="BM125" s="14"/>
      <c r="BN125" s="14"/>
      <c r="BO125" s="14"/>
      <c r="BP125" s="23"/>
      <c r="BQ125" s="14">
        <f t="shared" ca="1" si="34"/>
        <v>0</v>
      </c>
      <c r="BR125" s="14"/>
      <c r="BS125" s="14"/>
      <c r="BT125" s="14"/>
      <c r="BU125" s="14"/>
      <c r="BV125" s="14">
        <f t="shared" ca="1" si="35"/>
        <v>0</v>
      </c>
      <c r="BW125" s="14"/>
      <c r="BX125" s="14"/>
      <c r="BY125" s="14"/>
      <c r="BZ125" s="14">
        <f t="shared" ca="1" si="36"/>
        <v>0</v>
      </c>
      <c r="CA125" s="14"/>
      <c r="CB125" s="14"/>
      <c r="CC125" s="14"/>
      <c r="CD125" s="14">
        <f t="shared" ca="1" si="37"/>
        <v>0</v>
      </c>
      <c r="CE125" s="14"/>
      <c r="CF125" s="14"/>
      <c r="CG125" s="14"/>
      <c r="CH125" s="14">
        <f t="shared" ca="1" si="38"/>
        <v>0</v>
      </c>
      <c r="CI125" s="14"/>
      <c r="CJ125" s="14"/>
      <c r="CK125" s="14"/>
      <c r="CL125" s="14">
        <f t="shared" ca="1" si="39"/>
        <v>0</v>
      </c>
      <c r="CM125" s="14"/>
      <c r="CN125" s="11"/>
      <c r="CO125" s="43">
        <f t="shared" ca="1" si="41"/>
        <v>0</v>
      </c>
      <c r="CP125" s="17"/>
    </row>
    <row r="126" spans="1:94" ht="10.8" customHeight="1" x14ac:dyDescent="0.3">
      <c r="A126" s="40"/>
      <c r="B126" s="41" t="s">
        <v>147</v>
      </c>
      <c r="C126" s="41" t="s">
        <v>148</v>
      </c>
      <c r="D126" s="41" t="s">
        <v>80</v>
      </c>
      <c r="E126" s="41" t="s">
        <v>149</v>
      </c>
      <c r="F126" s="41" t="s">
        <v>150</v>
      </c>
      <c r="G126" s="41" t="s">
        <v>151</v>
      </c>
      <c r="H126" s="41" t="s">
        <v>152</v>
      </c>
      <c r="I126" s="41">
        <v>20</v>
      </c>
      <c r="J126" s="40">
        <v>1107531642</v>
      </c>
      <c r="K126" s="42" t="s">
        <v>954</v>
      </c>
      <c r="L126" s="12"/>
      <c r="M126" s="12"/>
      <c r="N126" s="12" t="s">
        <v>955</v>
      </c>
      <c r="O126" s="12">
        <v>3137013817</v>
      </c>
      <c r="P126" s="12" t="s">
        <v>956</v>
      </c>
      <c r="Q126" s="23"/>
      <c r="R126" s="23"/>
      <c r="S126" s="14">
        <f t="shared" ca="1" si="22"/>
        <v>0</v>
      </c>
      <c r="T126" s="14" cm="1">
        <f t="array" aca="1" ref="T126" ca="1">IFERROR(SUMPRODUCT((DAY(Q126+ROW(INDIRECT("1:"&amp;R126-Q126)))&lt;&gt;31)*1),0)</f>
        <v>0</v>
      </c>
      <c r="U126" s="14">
        <f t="shared" ca="1" si="23"/>
        <v>0</v>
      </c>
      <c r="V126" s="14" t="s">
        <v>957</v>
      </c>
      <c r="W126" s="14"/>
      <c r="X126" s="14"/>
      <c r="Y126" s="14"/>
      <c r="Z126" s="23"/>
      <c r="AA126" s="23"/>
      <c r="AB126" s="14">
        <f t="shared" ca="1" si="24"/>
        <v>0</v>
      </c>
      <c r="AC126" s="14" cm="1">
        <f t="array" aca="1" ref="AC126" ca="1">IFERROR(SUMPRODUCT((DAY(Z126+ROW(INDIRECT("1:"&amp;AA126-Z126)))&lt;&gt;31)*1),0)</f>
        <v>0</v>
      </c>
      <c r="AD126" s="14">
        <f t="shared" ca="1" si="25"/>
        <v>0</v>
      </c>
      <c r="AE126" s="14"/>
      <c r="AF126" s="14"/>
      <c r="AG126" s="23"/>
      <c r="AH126" s="23"/>
      <c r="AI126" s="14">
        <f t="shared" ca="1" si="26"/>
        <v>0</v>
      </c>
      <c r="AJ126" s="14" cm="1">
        <f t="array" aca="1" ref="AJ126" ca="1">IFERROR(SUMPRODUCT((DAY(AG126+ROW(INDIRECT("1:"&amp;AH126-AG126)))&lt;&gt;31)*1),0)</f>
        <v>0</v>
      </c>
      <c r="AK126" s="14">
        <f t="shared" ca="1" si="27"/>
        <v>0</v>
      </c>
      <c r="AL126" s="14"/>
      <c r="AM126" s="14"/>
      <c r="AN126" s="14"/>
      <c r="AO126" s="14"/>
      <c r="AP126" s="14">
        <f t="shared" ca="1" si="28"/>
        <v>0</v>
      </c>
      <c r="AQ126" s="14" cm="1">
        <f t="array" aca="1" ref="AQ126" ca="1">IFERROR(SUMPRODUCT((DAY(AN126+ROW(INDIRECT("1:"&amp;AO126-AN126)))&lt;&gt;31)*1),0)</f>
        <v>0</v>
      </c>
      <c r="AR126" s="14">
        <f t="shared" ca="1" si="29"/>
        <v>0</v>
      </c>
      <c r="AS126" s="14"/>
      <c r="AT126" s="14"/>
      <c r="AU126" s="14"/>
      <c r="AV126" s="14"/>
      <c r="AW126" s="14">
        <f t="shared" ca="1" si="30"/>
        <v>0</v>
      </c>
      <c r="AX126" s="14" cm="1">
        <f t="array" aca="1" ref="AX126" ca="1">IFERROR(SUMPRODUCT((DAY(AU126+ROW(INDIRECT("1:"&amp;AV126-AU126)))&lt;&gt;31)*1),0)</f>
        <v>0</v>
      </c>
      <c r="AY126" s="14">
        <f t="shared" ca="1" si="31"/>
        <v>0</v>
      </c>
      <c r="AZ126" s="14"/>
      <c r="BA126" s="14"/>
      <c r="BB126" s="14"/>
      <c r="BC126" s="14"/>
      <c r="BD126" s="14">
        <f t="shared" ca="1" si="32"/>
        <v>0</v>
      </c>
      <c r="BE126" s="14" cm="1">
        <f t="array" aca="1" ref="BE126" ca="1">IFERROR(SUMPRODUCT((DAY(BB126+ROW(INDIRECT("1:"&amp;BC126-BB126)))&lt;&gt;31)*1),0)</f>
        <v>0</v>
      </c>
      <c r="BF126" s="14">
        <f t="shared" ca="1" si="33"/>
        <v>0</v>
      </c>
      <c r="BG126" s="14"/>
      <c r="BH126" s="14"/>
      <c r="BI126" s="14">
        <f t="shared" ca="1" si="43"/>
        <v>0</v>
      </c>
      <c r="BJ126" s="14">
        <f t="shared" ca="1" si="43"/>
        <v>0</v>
      </c>
      <c r="BK126" s="14">
        <f t="shared" ca="1" si="43"/>
        <v>0</v>
      </c>
      <c r="BL126" s="23"/>
      <c r="BM126" s="14"/>
      <c r="BN126" s="14"/>
      <c r="BO126" s="14"/>
      <c r="BP126" s="23"/>
      <c r="BQ126" s="14">
        <f t="shared" ca="1" si="34"/>
        <v>0</v>
      </c>
      <c r="BR126" s="14"/>
      <c r="BS126" s="14"/>
      <c r="BT126" s="14"/>
      <c r="BU126" s="14"/>
      <c r="BV126" s="14">
        <f t="shared" ca="1" si="35"/>
        <v>0</v>
      </c>
      <c r="BW126" s="14"/>
      <c r="BX126" s="14"/>
      <c r="BY126" s="14"/>
      <c r="BZ126" s="14">
        <f t="shared" ca="1" si="36"/>
        <v>0</v>
      </c>
      <c r="CA126" s="14"/>
      <c r="CB126" s="14"/>
      <c r="CC126" s="14"/>
      <c r="CD126" s="14">
        <f t="shared" ca="1" si="37"/>
        <v>0</v>
      </c>
      <c r="CE126" s="14"/>
      <c r="CF126" s="14"/>
      <c r="CG126" s="14"/>
      <c r="CH126" s="14">
        <f t="shared" ca="1" si="38"/>
        <v>0</v>
      </c>
      <c r="CI126" s="14"/>
      <c r="CJ126" s="14"/>
      <c r="CK126" s="14"/>
      <c r="CL126" s="14">
        <f t="shared" ca="1" si="39"/>
        <v>0</v>
      </c>
      <c r="CM126" s="14"/>
      <c r="CN126" s="11"/>
      <c r="CO126" s="43">
        <f t="shared" ca="1" si="41"/>
        <v>0</v>
      </c>
      <c r="CP126" s="17"/>
    </row>
    <row r="127" spans="1:94" ht="10.8" customHeight="1" x14ac:dyDescent="0.3">
      <c r="A127" s="40"/>
      <c r="B127" s="41" t="s">
        <v>147</v>
      </c>
      <c r="C127" s="41" t="s">
        <v>148</v>
      </c>
      <c r="D127" s="41" t="s">
        <v>80</v>
      </c>
      <c r="E127" s="41" t="s">
        <v>149</v>
      </c>
      <c r="F127" s="41" t="s">
        <v>150</v>
      </c>
      <c r="G127" s="41" t="s">
        <v>151</v>
      </c>
      <c r="H127" s="41" t="s">
        <v>152</v>
      </c>
      <c r="I127" s="41">
        <v>20</v>
      </c>
      <c r="J127" s="40">
        <v>1125268959</v>
      </c>
      <c r="K127" s="42" t="s">
        <v>958</v>
      </c>
      <c r="L127" s="12"/>
      <c r="M127" s="12"/>
      <c r="N127" s="12" t="s">
        <v>959</v>
      </c>
      <c r="O127" s="12">
        <v>3007386729</v>
      </c>
      <c r="P127" s="12" t="s">
        <v>960</v>
      </c>
      <c r="Q127" s="23"/>
      <c r="R127" s="23"/>
      <c r="S127" s="14">
        <f t="shared" ca="1" si="22"/>
        <v>0</v>
      </c>
      <c r="T127" s="14" cm="1">
        <f t="array" aca="1" ref="T127" ca="1">IFERROR(SUMPRODUCT((DAY(Q127+ROW(INDIRECT("1:"&amp;R127-Q127)))&lt;&gt;31)*1),0)</f>
        <v>0</v>
      </c>
      <c r="U127" s="14">
        <f t="shared" ca="1" si="23"/>
        <v>0</v>
      </c>
      <c r="V127" s="14" t="s">
        <v>957</v>
      </c>
      <c r="W127" s="14"/>
      <c r="X127" s="14"/>
      <c r="Y127" s="14"/>
      <c r="Z127" s="23"/>
      <c r="AA127" s="23"/>
      <c r="AB127" s="14">
        <f t="shared" ca="1" si="24"/>
        <v>0</v>
      </c>
      <c r="AC127" s="14" cm="1">
        <f t="array" aca="1" ref="AC127" ca="1">IFERROR(SUMPRODUCT((DAY(Z127+ROW(INDIRECT("1:"&amp;AA127-Z127)))&lt;&gt;31)*1),0)</f>
        <v>0</v>
      </c>
      <c r="AD127" s="14">
        <f t="shared" ca="1" si="25"/>
        <v>0</v>
      </c>
      <c r="AE127" s="14"/>
      <c r="AF127" s="14"/>
      <c r="AG127" s="23"/>
      <c r="AH127" s="23"/>
      <c r="AI127" s="14">
        <f t="shared" ca="1" si="26"/>
        <v>0</v>
      </c>
      <c r="AJ127" s="14" cm="1">
        <f t="array" aca="1" ref="AJ127" ca="1">IFERROR(SUMPRODUCT((DAY(AG127+ROW(INDIRECT("1:"&amp;AH127-AG127)))&lt;&gt;31)*1),0)</f>
        <v>0</v>
      </c>
      <c r="AK127" s="14">
        <f t="shared" ca="1" si="27"/>
        <v>0</v>
      </c>
      <c r="AL127" s="14"/>
      <c r="AM127" s="14"/>
      <c r="AN127" s="14"/>
      <c r="AO127" s="14"/>
      <c r="AP127" s="14">
        <f t="shared" ca="1" si="28"/>
        <v>0</v>
      </c>
      <c r="AQ127" s="14" cm="1">
        <f t="array" aca="1" ref="AQ127" ca="1">IFERROR(SUMPRODUCT((DAY(AN127+ROW(INDIRECT("1:"&amp;AO127-AN127)))&lt;&gt;31)*1),0)</f>
        <v>0</v>
      </c>
      <c r="AR127" s="14">
        <f t="shared" ca="1" si="29"/>
        <v>0</v>
      </c>
      <c r="AS127" s="14"/>
      <c r="AT127" s="14"/>
      <c r="AU127" s="14"/>
      <c r="AV127" s="14"/>
      <c r="AW127" s="14">
        <f t="shared" ca="1" si="30"/>
        <v>0</v>
      </c>
      <c r="AX127" s="14" cm="1">
        <f t="array" aca="1" ref="AX127" ca="1">IFERROR(SUMPRODUCT((DAY(AU127+ROW(INDIRECT("1:"&amp;AV127-AU127)))&lt;&gt;31)*1),0)</f>
        <v>0</v>
      </c>
      <c r="AY127" s="14">
        <f t="shared" ca="1" si="31"/>
        <v>0</v>
      </c>
      <c r="AZ127" s="14"/>
      <c r="BA127" s="14"/>
      <c r="BB127" s="14"/>
      <c r="BC127" s="14"/>
      <c r="BD127" s="14">
        <f t="shared" ca="1" si="32"/>
        <v>0</v>
      </c>
      <c r="BE127" s="14" cm="1">
        <f t="array" aca="1" ref="BE127" ca="1">IFERROR(SUMPRODUCT((DAY(BB127+ROW(INDIRECT("1:"&amp;BC127-BB127)))&lt;&gt;31)*1),0)</f>
        <v>0</v>
      </c>
      <c r="BF127" s="14">
        <f t="shared" ca="1" si="33"/>
        <v>0</v>
      </c>
      <c r="BG127" s="14"/>
      <c r="BH127" s="14"/>
      <c r="BI127" s="14">
        <f t="shared" ca="1" si="43"/>
        <v>0</v>
      </c>
      <c r="BJ127" s="14">
        <f t="shared" ca="1" si="43"/>
        <v>0</v>
      </c>
      <c r="BK127" s="14">
        <f t="shared" ca="1" si="43"/>
        <v>0</v>
      </c>
      <c r="BL127" s="23"/>
      <c r="BM127" s="14"/>
      <c r="BN127" s="14"/>
      <c r="BO127" s="14"/>
      <c r="BP127" s="23"/>
      <c r="BQ127" s="14">
        <f t="shared" ca="1" si="34"/>
        <v>0</v>
      </c>
      <c r="BR127" s="14"/>
      <c r="BS127" s="14"/>
      <c r="BT127" s="14"/>
      <c r="BU127" s="14"/>
      <c r="BV127" s="14">
        <f t="shared" ca="1" si="35"/>
        <v>0</v>
      </c>
      <c r="BW127" s="14"/>
      <c r="BX127" s="14"/>
      <c r="BY127" s="14"/>
      <c r="BZ127" s="14">
        <f t="shared" ca="1" si="36"/>
        <v>0</v>
      </c>
      <c r="CA127" s="14"/>
      <c r="CB127" s="14"/>
      <c r="CC127" s="14"/>
      <c r="CD127" s="14">
        <f t="shared" ca="1" si="37"/>
        <v>0</v>
      </c>
      <c r="CE127" s="14"/>
      <c r="CF127" s="14"/>
      <c r="CG127" s="14"/>
      <c r="CH127" s="14">
        <f t="shared" ca="1" si="38"/>
        <v>0</v>
      </c>
      <c r="CI127" s="14"/>
      <c r="CJ127" s="14"/>
      <c r="CK127" s="14"/>
      <c r="CL127" s="14">
        <f t="shared" ca="1" si="39"/>
        <v>0</v>
      </c>
      <c r="CM127" s="14"/>
      <c r="CN127" s="11"/>
      <c r="CO127" s="43">
        <f t="shared" ca="1" si="41"/>
        <v>0</v>
      </c>
      <c r="CP127" s="17"/>
    </row>
    <row r="128" spans="1:94" ht="10.8" customHeight="1" x14ac:dyDescent="0.3">
      <c r="A128" s="40"/>
      <c r="B128" s="41" t="s">
        <v>147</v>
      </c>
      <c r="C128" s="41" t="s">
        <v>148</v>
      </c>
      <c r="D128" s="41" t="s">
        <v>80</v>
      </c>
      <c r="E128" s="41" t="s">
        <v>149</v>
      </c>
      <c r="F128" s="41" t="s">
        <v>150</v>
      </c>
      <c r="G128" s="41" t="s">
        <v>151</v>
      </c>
      <c r="H128" s="41" t="s">
        <v>152</v>
      </c>
      <c r="I128" s="41">
        <v>20</v>
      </c>
      <c r="J128" s="40">
        <v>1113039589</v>
      </c>
      <c r="K128" s="42" t="s">
        <v>961</v>
      </c>
      <c r="L128" s="12"/>
      <c r="M128" s="12"/>
      <c r="N128" s="12" t="s">
        <v>962</v>
      </c>
      <c r="O128" s="12">
        <v>3133427162</v>
      </c>
      <c r="P128" s="12" t="s">
        <v>963</v>
      </c>
      <c r="Q128" s="23"/>
      <c r="R128" s="23"/>
      <c r="S128" s="14">
        <f t="shared" ca="1" si="22"/>
        <v>0</v>
      </c>
      <c r="T128" s="14" cm="1">
        <f t="array" aca="1" ref="T128" ca="1">IFERROR(SUMPRODUCT((DAY(Q128+ROW(INDIRECT("1:"&amp;R128-Q128)))&lt;&gt;31)*1),0)</f>
        <v>0</v>
      </c>
      <c r="U128" s="14">
        <f t="shared" ca="1" si="23"/>
        <v>0</v>
      </c>
      <c r="V128" s="14" t="s">
        <v>964</v>
      </c>
      <c r="W128" s="14"/>
      <c r="X128" s="14"/>
      <c r="Y128" s="14"/>
      <c r="Z128" s="23"/>
      <c r="AA128" s="23"/>
      <c r="AB128" s="14">
        <f t="shared" ca="1" si="24"/>
        <v>0</v>
      </c>
      <c r="AC128" s="14" cm="1">
        <f t="array" aca="1" ref="AC128" ca="1">IFERROR(SUMPRODUCT((DAY(Z128+ROW(INDIRECT("1:"&amp;AA128-Z128)))&lt;&gt;31)*1),0)</f>
        <v>0</v>
      </c>
      <c r="AD128" s="14">
        <f t="shared" ca="1" si="25"/>
        <v>0</v>
      </c>
      <c r="AE128" s="14"/>
      <c r="AF128" s="14"/>
      <c r="AG128" s="23"/>
      <c r="AH128" s="23"/>
      <c r="AI128" s="14">
        <f t="shared" ca="1" si="26"/>
        <v>0</v>
      </c>
      <c r="AJ128" s="14" cm="1">
        <f t="array" aca="1" ref="AJ128" ca="1">IFERROR(SUMPRODUCT((DAY(AG128+ROW(INDIRECT("1:"&amp;AH128-AG128)))&lt;&gt;31)*1),0)</f>
        <v>0</v>
      </c>
      <c r="AK128" s="14">
        <f t="shared" ca="1" si="27"/>
        <v>0</v>
      </c>
      <c r="AL128" s="14"/>
      <c r="AM128" s="14"/>
      <c r="AN128" s="14"/>
      <c r="AO128" s="14"/>
      <c r="AP128" s="14">
        <f t="shared" ca="1" si="28"/>
        <v>0</v>
      </c>
      <c r="AQ128" s="14" cm="1">
        <f t="array" aca="1" ref="AQ128" ca="1">IFERROR(SUMPRODUCT((DAY(AN128+ROW(INDIRECT("1:"&amp;AO128-AN128)))&lt;&gt;31)*1),0)</f>
        <v>0</v>
      </c>
      <c r="AR128" s="14">
        <f t="shared" ca="1" si="29"/>
        <v>0</v>
      </c>
      <c r="AS128" s="14"/>
      <c r="AT128" s="14"/>
      <c r="AU128" s="14"/>
      <c r="AV128" s="14"/>
      <c r="AW128" s="14">
        <f t="shared" ca="1" si="30"/>
        <v>0</v>
      </c>
      <c r="AX128" s="14" cm="1">
        <f t="array" aca="1" ref="AX128" ca="1">IFERROR(SUMPRODUCT((DAY(AU128+ROW(INDIRECT("1:"&amp;AV128-AU128)))&lt;&gt;31)*1),0)</f>
        <v>0</v>
      </c>
      <c r="AY128" s="14">
        <f t="shared" ca="1" si="31"/>
        <v>0</v>
      </c>
      <c r="AZ128" s="14"/>
      <c r="BA128" s="14"/>
      <c r="BB128" s="14"/>
      <c r="BC128" s="14"/>
      <c r="BD128" s="14">
        <f t="shared" ca="1" si="32"/>
        <v>0</v>
      </c>
      <c r="BE128" s="14" cm="1">
        <f t="array" aca="1" ref="BE128" ca="1">IFERROR(SUMPRODUCT((DAY(BB128+ROW(INDIRECT("1:"&amp;BC128-BB128)))&lt;&gt;31)*1),0)</f>
        <v>0</v>
      </c>
      <c r="BF128" s="14">
        <f t="shared" ca="1" si="33"/>
        <v>0</v>
      </c>
      <c r="BG128" s="14"/>
      <c r="BH128" s="14"/>
      <c r="BI128" s="14">
        <f t="shared" ca="1" si="43"/>
        <v>0</v>
      </c>
      <c r="BJ128" s="14">
        <f t="shared" ca="1" si="43"/>
        <v>0</v>
      </c>
      <c r="BK128" s="14">
        <f t="shared" ca="1" si="43"/>
        <v>0</v>
      </c>
      <c r="BL128" s="23"/>
      <c r="BM128" s="14"/>
      <c r="BN128" s="14"/>
      <c r="BO128" s="14"/>
      <c r="BP128" s="23"/>
      <c r="BQ128" s="14">
        <f t="shared" ca="1" si="34"/>
        <v>0</v>
      </c>
      <c r="BR128" s="14"/>
      <c r="BS128" s="14"/>
      <c r="BT128" s="14"/>
      <c r="BU128" s="14"/>
      <c r="BV128" s="14">
        <f t="shared" ca="1" si="35"/>
        <v>0</v>
      </c>
      <c r="BW128" s="14"/>
      <c r="BX128" s="14"/>
      <c r="BY128" s="14"/>
      <c r="BZ128" s="14">
        <f t="shared" ca="1" si="36"/>
        <v>0</v>
      </c>
      <c r="CA128" s="14"/>
      <c r="CB128" s="14"/>
      <c r="CC128" s="14"/>
      <c r="CD128" s="14">
        <f t="shared" ca="1" si="37"/>
        <v>0</v>
      </c>
      <c r="CE128" s="14"/>
      <c r="CF128" s="14"/>
      <c r="CG128" s="14"/>
      <c r="CH128" s="14">
        <f t="shared" ca="1" si="38"/>
        <v>0</v>
      </c>
      <c r="CI128" s="14"/>
      <c r="CJ128" s="14"/>
      <c r="CK128" s="14"/>
      <c r="CL128" s="14">
        <f t="shared" ca="1" si="39"/>
        <v>0</v>
      </c>
      <c r="CM128" s="14"/>
      <c r="CN128" s="11"/>
      <c r="CO128" s="43">
        <f t="shared" ca="1" si="41"/>
        <v>0</v>
      </c>
      <c r="CP128" s="17"/>
    </row>
    <row r="129" spans="1:94" ht="10.8" customHeight="1" x14ac:dyDescent="0.3">
      <c r="A129" s="40"/>
      <c r="B129" s="41" t="s">
        <v>112</v>
      </c>
      <c r="C129" s="41" t="s">
        <v>79</v>
      </c>
      <c r="D129" s="41" t="s">
        <v>80</v>
      </c>
      <c r="E129" s="41" t="s">
        <v>113</v>
      </c>
      <c r="F129" s="41" t="s">
        <v>114</v>
      </c>
      <c r="G129" s="41" t="s">
        <v>80</v>
      </c>
      <c r="H129" s="41" t="s">
        <v>83</v>
      </c>
      <c r="I129" s="41">
        <v>2</v>
      </c>
      <c r="J129" s="40">
        <v>1113788658</v>
      </c>
      <c r="K129" s="42" t="s">
        <v>681</v>
      </c>
      <c r="L129" s="12"/>
      <c r="M129" s="12"/>
      <c r="N129" s="12" t="s">
        <v>965</v>
      </c>
      <c r="O129" s="12">
        <v>3178759466</v>
      </c>
      <c r="P129" s="12" t="s">
        <v>966</v>
      </c>
      <c r="Q129" s="23"/>
      <c r="R129" s="23"/>
      <c r="S129" s="14">
        <f t="shared" ca="1" si="22"/>
        <v>0</v>
      </c>
      <c r="T129" s="14" cm="1">
        <f t="array" aca="1" ref="T129" ca="1">IFERROR(SUMPRODUCT((DAY(Q129+ROW(INDIRECT("1:"&amp;R129-Q129)))&lt;&gt;31)*1),0)</f>
        <v>0</v>
      </c>
      <c r="U129" s="14">
        <f t="shared" ca="1" si="23"/>
        <v>0</v>
      </c>
      <c r="V129" s="14" t="s">
        <v>967</v>
      </c>
      <c r="W129" s="14"/>
      <c r="X129" s="14"/>
      <c r="Y129" s="14"/>
      <c r="Z129" s="23"/>
      <c r="AA129" s="23"/>
      <c r="AB129" s="14">
        <f t="shared" ca="1" si="24"/>
        <v>0</v>
      </c>
      <c r="AC129" s="14" cm="1">
        <f t="array" aca="1" ref="AC129" ca="1">IFERROR(SUMPRODUCT((DAY(Z129+ROW(INDIRECT("1:"&amp;AA129-Z129)))&lt;&gt;31)*1),0)</f>
        <v>0</v>
      </c>
      <c r="AD129" s="14">
        <f t="shared" ca="1" si="25"/>
        <v>0</v>
      </c>
      <c r="AE129" s="14"/>
      <c r="AF129" s="14"/>
      <c r="AG129" s="23"/>
      <c r="AH129" s="23"/>
      <c r="AI129" s="14">
        <f t="shared" ca="1" si="26"/>
        <v>0</v>
      </c>
      <c r="AJ129" s="14" cm="1">
        <f t="array" aca="1" ref="AJ129" ca="1">IFERROR(SUMPRODUCT((DAY(AG129+ROW(INDIRECT("1:"&amp;AH129-AG129)))&lt;&gt;31)*1),0)</f>
        <v>0</v>
      </c>
      <c r="AK129" s="14">
        <f t="shared" ca="1" si="27"/>
        <v>0</v>
      </c>
      <c r="AL129" s="14"/>
      <c r="AM129" s="14"/>
      <c r="AN129" s="14"/>
      <c r="AO129" s="14"/>
      <c r="AP129" s="14">
        <f t="shared" ca="1" si="28"/>
        <v>0</v>
      </c>
      <c r="AQ129" s="14" cm="1">
        <f t="array" aca="1" ref="AQ129" ca="1">IFERROR(SUMPRODUCT((DAY(AN129+ROW(INDIRECT("1:"&amp;AO129-AN129)))&lt;&gt;31)*1),0)</f>
        <v>0</v>
      </c>
      <c r="AR129" s="14">
        <f t="shared" ca="1" si="29"/>
        <v>0</v>
      </c>
      <c r="AS129" s="14"/>
      <c r="AT129" s="14"/>
      <c r="AU129" s="14"/>
      <c r="AV129" s="14"/>
      <c r="AW129" s="14">
        <f t="shared" ca="1" si="30"/>
        <v>0</v>
      </c>
      <c r="AX129" s="14" cm="1">
        <f t="array" aca="1" ref="AX129" ca="1">IFERROR(SUMPRODUCT((DAY(AU129+ROW(INDIRECT("1:"&amp;AV129-AU129)))&lt;&gt;31)*1),0)</f>
        <v>0</v>
      </c>
      <c r="AY129" s="14">
        <f t="shared" ca="1" si="31"/>
        <v>0</v>
      </c>
      <c r="AZ129" s="14"/>
      <c r="BA129" s="14"/>
      <c r="BB129" s="14"/>
      <c r="BC129" s="14"/>
      <c r="BD129" s="14">
        <f t="shared" ca="1" si="32"/>
        <v>0</v>
      </c>
      <c r="BE129" s="14" cm="1">
        <f t="array" aca="1" ref="BE129" ca="1">IFERROR(SUMPRODUCT((DAY(BB129+ROW(INDIRECT("1:"&amp;BC129-BB129)))&lt;&gt;31)*1),0)</f>
        <v>0</v>
      </c>
      <c r="BF129" s="14">
        <f t="shared" ca="1" si="33"/>
        <v>0</v>
      </c>
      <c r="BG129" s="14"/>
      <c r="BH129" s="14"/>
      <c r="BI129" s="14">
        <f t="shared" ca="1" si="43"/>
        <v>0</v>
      </c>
      <c r="BJ129" s="14">
        <f t="shared" ca="1" si="43"/>
        <v>0</v>
      </c>
      <c r="BK129" s="14">
        <f t="shared" ca="1" si="43"/>
        <v>0</v>
      </c>
      <c r="BL129" s="23"/>
      <c r="BM129" s="14"/>
      <c r="BN129" s="14"/>
      <c r="BO129" s="14"/>
      <c r="BP129" s="23"/>
      <c r="BQ129" s="14">
        <f t="shared" ca="1" si="34"/>
        <v>0</v>
      </c>
      <c r="BR129" s="14"/>
      <c r="BS129" s="14"/>
      <c r="BT129" s="14"/>
      <c r="BU129" s="14"/>
      <c r="BV129" s="14">
        <f t="shared" ca="1" si="35"/>
        <v>0</v>
      </c>
      <c r="BW129" s="14"/>
      <c r="BX129" s="14"/>
      <c r="BY129" s="14"/>
      <c r="BZ129" s="14">
        <f t="shared" ca="1" si="36"/>
        <v>0</v>
      </c>
      <c r="CA129" s="14"/>
      <c r="CB129" s="14"/>
      <c r="CC129" s="14"/>
      <c r="CD129" s="14">
        <f t="shared" ca="1" si="37"/>
        <v>0</v>
      </c>
      <c r="CE129" s="14"/>
      <c r="CF129" s="14"/>
      <c r="CG129" s="14"/>
      <c r="CH129" s="14">
        <f t="shared" ca="1" si="38"/>
        <v>0</v>
      </c>
      <c r="CI129" s="14"/>
      <c r="CJ129" s="14"/>
      <c r="CK129" s="14"/>
      <c r="CL129" s="14">
        <f t="shared" ca="1" si="39"/>
        <v>0</v>
      </c>
      <c r="CM129" s="14"/>
      <c r="CN129" s="11"/>
      <c r="CO129" s="43">
        <f t="shared" ca="1" si="41"/>
        <v>0</v>
      </c>
      <c r="CP129" s="17"/>
    </row>
    <row r="130" spans="1:94" ht="10.8" customHeight="1" x14ac:dyDescent="0.3">
      <c r="A130" s="40"/>
      <c r="B130" s="41" t="s">
        <v>195</v>
      </c>
      <c r="C130" s="41" t="s">
        <v>79</v>
      </c>
      <c r="D130" s="41" t="s">
        <v>80</v>
      </c>
      <c r="E130" s="41" t="s">
        <v>196</v>
      </c>
      <c r="F130" s="41" t="s">
        <v>197</v>
      </c>
      <c r="G130" s="41" t="s">
        <v>80</v>
      </c>
      <c r="H130" s="41" t="s">
        <v>83</v>
      </c>
      <c r="I130" s="41">
        <v>6</v>
      </c>
      <c r="J130" s="40">
        <v>29509695</v>
      </c>
      <c r="K130" s="42" t="s">
        <v>968</v>
      </c>
      <c r="L130" s="12"/>
      <c r="M130" s="12"/>
      <c r="N130" s="12" t="s">
        <v>969</v>
      </c>
      <c r="O130" s="12">
        <v>3205621642</v>
      </c>
      <c r="P130" s="12" t="s">
        <v>970</v>
      </c>
      <c r="Q130" s="23"/>
      <c r="R130" s="23"/>
      <c r="S130" s="14">
        <f t="shared" ref="S130:S193" ca="1" si="44">IFERROR(INT(T130/30),0)</f>
        <v>0</v>
      </c>
      <c r="T130" s="14" cm="1">
        <f t="array" aca="1" ref="T130" ca="1">IFERROR(SUMPRODUCT((DAY(Q130+ROW(INDIRECT("1:"&amp;R130-Q130)))&lt;&gt;31)*1),0)</f>
        <v>0</v>
      </c>
      <c r="U130" s="14">
        <f t="shared" ref="U130:U193" ca="1" si="45">IFERROR((T130-S130*30),0)</f>
        <v>0</v>
      </c>
      <c r="V130" s="14" t="s">
        <v>971</v>
      </c>
      <c r="W130" s="14"/>
      <c r="X130" s="14"/>
      <c r="Y130" s="14"/>
      <c r="Z130" s="23"/>
      <c r="AA130" s="23"/>
      <c r="AB130" s="14">
        <f t="shared" ref="AB130:AB149" ca="1" si="46">IFERROR(INT(AC130/30),0)</f>
        <v>0</v>
      </c>
      <c r="AC130" s="14" cm="1">
        <f t="array" aca="1" ref="AC130" ca="1">IFERROR(SUMPRODUCT((DAY(Z130+ROW(INDIRECT("1:"&amp;AA130-Z130)))&lt;&gt;31)*1),0)</f>
        <v>0</v>
      </c>
      <c r="AD130" s="14">
        <f t="shared" ref="AD130:AD149" ca="1" si="47">IFERROR((AC130-AB130*30),0)</f>
        <v>0</v>
      </c>
      <c r="AE130" s="14"/>
      <c r="AF130" s="14"/>
      <c r="AG130" s="23"/>
      <c r="AH130" s="23"/>
      <c r="AI130" s="14">
        <f t="shared" ref="AI130:AI149" ca="1" si="48">IFERROR(INT(AJ130/30),0)</f>
        <v>0</v>
      </c>
      <c r="AJ130" s="14" cm="1">
        <f t="array" aca="1" ref="AJ130" ca="1">IFERROR(SUMPRODUCT((DAY(AG130+ROW(INDIRECT("1:"&amp;AH130-AG130)))&lt;&gt;31)*1),0)</f>
        <v>0</v>
      </c>
      <c r="AK130" s="14">
        <f t="shared" ref="AK130:AK149" ca="1" si="49">IFERROR((AJ130-AI130*30),0)</f>
        <v>0</v>
      </c>
      <c r="AL130" s="14"/>
      <c r="AM130" s="14"/>
      <c r="AN130" s="14"/>
      <c r="AO130" s="14"/>
      <c r="AP130" s="14">
        <f t="shared" ref="AP130:AP149" ca="1" si="50">IFERROR(INT(AQ130/30),0)</f>
        <v>0</v>
      </c>
      <c r="AQ130" s="14" cm="1">
        <f t="array" aca="1" ref="AQ130" ca="1">IFERROR(SUMPRODUCT((DAY(AN130+ROW(INDIRECT("1:"&amp;AO130-AN130)))&lt;&gt;31)*1),0)</f>
        <v>0</v>
      </c>
      <c r="AR130" s="14">
        <f t="shared" ref="AR130:AR149" ca="1" si="51">IFERROR((AQ130-AP130*30),0)</f>
        <v>0</v>
      </c>
      <c r="AS130" s="14"/>
      <c r="AT130" s="14"/>
      <c r="AU130" s="14"/>
      <c r="AV130" s="14"/>
      <c r="AW130" s="14">
        <f t="shared" ref="AW130:AW149" ca="1" si="52">IFERROR(INT(AX130/30),0)</f>
        <v>0</v>
      </c>
      <c r="AX130" s="14" cm="1">
        <f t="array" aca="1" ref="AX130" ca="1">IFERROR(SUMPRODUCT((DAY(AU130+ROW(INDIRECT("1:"&amp;AV130-AU130)))&lt;&gt;31)*1),0)</f>
        <v>0</v>
      </c>
      <c r="AY130" s="14">
        <f t="shared" ref="AY130:AY149" ca="1" si="53">IFERROR((AX130-AW130*30),0)</f>
        <v>0</v>
      </c>
      <c r="AZ130" s="14"/>
      <c r="BA130" s="14"/>
      <c r="BB130" s="14"/>
      <c r="BC130" s="14"/>
      <c r="BD130" s="14">
        <f t="shared" ref="BD130:BD149" ca="1" si="54">IFERROR(INT(BE130/30),0)</f>
        <v>0</v>
      </c>
      <c r="BE130" s="14" cm="1">
        <f t="array" aca="1" ref="BE130" ca="1">IFERROR(SUMPRODUCT((DAY(BB130+ROW(INDIRECT("1:"&amp;BC130-BB130)))&lt;&gt;31)*1),0)</f>
        <v>0</v>
      </c>
      <c r="BF130" s="14">
        <f t="shared" ref="BF130:BF149" ca="1" si="55">IFERROR((BE130-BD130*30),0)</f>
        <v>0</v>
      </c>
      <c r="BG130" s="14"/>
      <c r="BH130" s="14"/>
      <c r="BI130" s="14">
        <f t="shared" ca="1" si="43"/>
        <v>0</v>
      </c>
      <c r="BJ130" s="14">
        <f t="shared" ca="1" si="43"/>
        <v>0</v>
      </c>
      <c r="BK130" s="14">
        <f t="shared" ca="1" si="43"/>
        <v>0</v>
      </c>
      <c r="BL130" s="23"/>
      <c r="BM130" s="14"/>
      <c r="BN130" s="14"/>
      <c r="BO130" s="14"/>
      <c r="BP130" s="23"/>
      <c r="BQ130" s="14">
        <f t="shared" ref="BQ130:BQ149" ca="1" si="56">IF(BP130=0,0,IFERROR(DATEDIF(BP130,TODAY(),"M"),0))</f>
        <v>0</v>
      </c>
      <c r="BR130" s="14"/>
      <c r="BS130" s="14"/>
      <c r="BT130" s="14"/>
      <c r="BU130" s="14"/>
      <c r="BV130" s="14">
        <f t="shared" ref="BV130:BV149" ca="1" si="57">IF(BU130=0,0,IFERROR(DATEDIF(BU130,TODAY(),"M"),0))</f>
        <v>0</v>
      </c>
      <c r="BW130" s="14"/>
      <c r="BX130" s="14"/>
      <c r="BY130" s="14"/>
      <c r="BZ130" s="14">
        <f t="shared" ref="BZ130:BZ149" ca="1" si="58">IF(BY130=0,0,IFERROR(DATEDIF(BY130,TODAY(),"M"),0))</f>
        <v>0</v>
      </c>
      <c r="CA130" s="14"/>
      <c r="CB130" s="14"/>
      <c r="CC130" s="14"/>
      <c r="CD130" s="14">
        <f t="shared" ref="CD130:CD149" ca="1" si="59">IF(CC130=0,0,IFERROR(DATEDIF(CC130,TODAY(),"M"),0))</f>
        <v>0</v>
      </c>
      <c r="CE130" s="14"/>
      <c r="CF130" s="14"/>
      <c r="CG130" s="14"/>
      <c r="CH130" s="14">
        <f t="shared" ref="CH130:CH149" ca="1" si="60">IF(CG130=0,0,IFERROR(DATEDIF(CG130,TODAY(),"M"),0))</f>
        <v>0</v>
      </c>
      <c r="CI130" s="14"/>
      <c r="CJ130" s="14"/>
      <c r="CK130" s="14"/>
      <c r="CL130" s="14">
        <f t="shared" ref="CL130:CL149" ca="1" si="61">IF(CK130=0,0,IFERROR(DATEDIF(CK130,TODAY(),"M"),0))</f>
        <v>0</v>
      </c>
      <c r="CM130" s="14"/>
      <c r="CN130" s="11"/>
      <c r="CO130" s="43">
        <f t="shared" ca="1" si="41"/>
        <v>0</v>
      </c>
      <c r="CP130" s="17"/>
    </row>
    <row r="131" spans="1:94" ht="10.8" customHeight="1" x14ac:dyDescent="0.3">
      <c r="A131" s="40"/>
      <c r="B131" s="41" t="s">
        <v>195</v>
      </c>
      <c r="C131" s="41" t="s">
        <v>79</v>
      </c>
      <c r="D131" s="41" t="s">
        <v>80</v>
      </c>
      <c r="E131" s="41" t="s">
        <v>196</v>
      </c>
      <c r="F131" s="41" t="s">
        <v>197</v>
      </c>
      <c r="G131" s="41" t="s">
        <v>80</v>
      </c>
      <c r="H131" s="41" t="s">
        <v>83</v>
      </c>
      <c r="I131" s="41">
        <v>6</v>
      </c>
      <c r="J131" s="40">
        <v>1143830929</v>
      </c>
      <c r="K131" s="42" t="s">
        <v>972</v>
      </c>
      <c r="L131" s="12"/>
      <c r="M131" s="12"/>
      <c r="N131" s="12" t="s">
        <v>973</v>
      </c>
      <c r="O131" s="12">
        <v>3168296734</v>
      </c>
      <c r="P131" s="12" t="s">
        <v>974</v>
      </c>
      <c r="Q131" s="23"/>
      <c r="R131" s="23"/>
      <c r="S131" s="14">
        <f t="shared" ca="1" si="44"/>
        <v>0</v>
      </c>
      <c r="T131" s="14" cm="1">
        <f t="array" aca="1" ref="T131" ca="1">IFERROR(SUMPRODUCT((DAY(Q131+ROW(INDIRECT("1:"&amp;R131-Q131)))&lt;&gt;31)*1),0)</f>
        <v>0</v>
      </c>
      <c r="U131" s="14">
        <f t="shared" ca="1" si="45"/>
        <v>0</v>
      </c>
      <c r="V131" s="14" t="s">
        <v>975</v>
      </c>
      <c r="W131" s="14"/>
      <c r="X131" s="14"/>
      <c r="Y131" s="14"/>
      <c r="Z131" s="23"/>
      <c r="AA131" s="23"/>
      <c r="AB131" s="14">
        <f t="shared" ca="1" si="46"/>
        <v>0</v>
      </c>
      <c r="AC131" s="14" cm="1">
        <f t="array" aca="1" ref="AC131" ca="1">IFERROR(SUMPRODUCT((DAY(Z131+ROW(INDIRECT("1:"&amp;AA131-Z131)))&lt;&gt;31)*1),0)</f>
        <v>0</v>
      </c>
      <c r="AD131" s="14">
        <f t="shared" ca="1" si="47"/>
        <v>0</v>
      </c>
      <c r="AE131" s="14"/>
      <c r="AF131" s="14"/>
      <c r="AG131" s="23"/>
      <c r="AH131" s="23"/>
      <c r="AI131" s="14">
        <f t="shared" ca="1" si="48"/>
        <v>0</v>
      </c>
      <c r="AJ131" s="14" cm="1">
        <f t="array" aca="1" ref="AJ131" ca="1">IFERROR(SUMPRODUCT((DAY(AG131+ROW(INDIRECT("1:"&amp;AH131-AG131)))&lt;&gt;31)*1),0)</f>
        <v>0</v>
      </c>
      <c r="AK131" s="14">
        <f t="shared" ca="1" si="49"/>
        <v>0</v>
      </c>
      <c r="AL131" s="14"/>
      <c r="AM131" s="14"/>
      <c r="AN131" s="14"/>
      <c r="AO131" s="14"/>
      <c r="AP131" s="14">
        <f t="shared" ca="1" si="50"/>
        <v>0</v>
      </c>
      <c r="AQ131" s="14" cm="1">
        <f t="array" aca="1" ref="AQ131" ca="1">IFERROR(SUMPRODUCT((DAY(AN131+ROW(INDIRECT("1:"&amp;AO131-AN131)))&lt;&gt;31)*1),0)</f>
        <v>0</v>
      </c>
      <c r="AR131" s="14">
        <f t="shared" ca="1" si="51"/>
        <v>0</v>
      </c>
      <c r="AS131" s="14"/>
      <c r="AT131" s="14"/>
      <c r="AU131" s="14"/>
      <c r="AV131" s="14"/>
      <c r="AW131" s="14">
        <f t="shared" ca="1" si="52"/>
        <v>0</v>
      </c>
      <c r="AX131" s="14" cm="1">
        <f t="array" aca="1" ref="AX131" ca="1">IFERROR(SUMPRODUCT((DAY(AU131+ROW(INDIRECT("1:"&amp;AV131-AU131)))&lt;&gt;31)*1),0)</f>
        <v>0</v>
      </c>
      <c r="AY131" s="14">
        <f t="shared" ca="1" si="53"/>
        <v>0</v>
      </c>
      <c r="AZ131" s="14"/>
      <c r="BA131" s="14"/>
      <c r="BB131" s="14"/>
      <c r="BC131" s="14"/>
      <c r="BD131" s="14">
        <f t="shared" ca="1" si="54"/>
        <v>0</v>
      </c>
      <c r="BE131" s="14" cm="1">
        <f t="array" aca="1" ref="BE131" ca="1">IFERROR(SUMPRODUCT((DAY(BB131+ROW(INDIRECT("1:"&amp;BC131-BB131)))&lt;&gt;31)*1),0)</f>
        <v>0</v>
      </c>
      <c r="BF131" s="14">
        <f t="shared" ca="1" si="55"/>
        <v>0</v>
      </c>
      <c r="BG131" s="14"/>
      <c r="BH131" s="14"/>
      <c r="BI131" s="14">
        <f t="shared" ca="1" si="43"/>
        <v>0</v>
      </c>
      <c r="BJ131" s="14">
        <f t="shared" ca="1" si="43"/>
        <v>0</v>
      </c>
      <c r="BK131" s="14">
        <f t="shared" ca="1" si="43"/>
        <v>0</v>
      </c>
      <c r="BL131" s="23"/>
      <c r="BM131" s="14"/>
      <c r="BN131" s="14"/>
      <c r="BO131" s="14"/>
      <c r="BP131" s="23"/>
      <c r="BQ131" s="14">
        <f t="shared" ca="1" si="56"/>
        <v>0</v>
      </c>
      <c r="BR131" s="14"/>
      <c r="BS131" s="14"/>
      <c r="BT131" s="14"/>
      <c r="BU131" s="14"/>
      <c r="BV131" s="14">
        <f t="shared" ca="1" si="57"/>
        <v>0</v>
      </c>
      <c r="BW131" s="14"/>
      <c r="BX131" s="14"/>
      <c r="BY131" s="14"/>
      <c r="BZ131" s="14">
        <f t="shared" ca="1" si="58"/>
        <v>0</v>
      </c>
      <c r="CA131" s="14"/>
      <c r="CB131" s="14"/>
      <c r="CC131" s="14"/>
      <c r="CD131" s="14">
        <f t="shared" ca="1" si="59"/>
        <v>0</v>
      </c>
      <c r="CE131" s="14"/>
      <c r="CF131" s="14"/>
      <c r="CG131" s="14"/>
      <c r="CH131" s="14">
        <f t="shared" ca="1" si="60"/>
        <v>0</v>
      </c>
      <c r="CI131" s="14"/>
      <c r="CJ131" s="14"/>
      <c r="CK131" s="14"/>
      <c r="CL131" s="14">
        <f t="shared" ca="1" si="61"/>
        <v>0</v>
      </c>
      <c r="CM131" s="14"/>
      <c r="CN131" s="11"/>
      <c r="CO131" s="43">
        <f t="shared" ref="CO131:CO149" ca="1" si="62">BI131/12</f>
        <v>0</v>
      </c>
      <c r="CP131" s="17"/>
    </row>
    <row r="132" spans="1:94" ht="10.8" customHeight="1" x14ac:dyDescent="0.3">
      <c r="A132" s="40"/>
      <c r="B132" s="41" t="s">
        <v>195</v>
      </c>
      <c r="C132" s="41" t="s">
        <v>79</v>
      </c>
      <c r="D132" s="41" t="s">
        <v>80</v>
      </c>
      <c r="E132" s="41" t="s">
        <v>196</v>
      </c>
      <c r="F132" s="41" t="s">
        <v>197</v>
      </c>
      <c r="G132" s="41" t="s">
        <v>80</v>
      </c>
      <c r="H132" s="41" t="s">
        <v>83</v>
      </c>
      <c r="I132" s="41">
        <v>6</v>
      </c>
      <c r="J132" s="40">
        <v>1130629444</v>
      </c>
      <c r="K132" s="42" t="s">
        <v>976</v>
      </c>
      <c r="L132" s="12"/>
      <c r="M132" s="12"/>
      <c r="N132" s="12" t="s">
        <v>977</v>
      </c>
      <c r="O132" s="12">
        <v>3137152571</v>
      </c>
      <c r="P132" s="12" t="s">
        <v>978</v>
      </c>
      <c r="Q132" s="23"/>
      <c r="R132" s="23"/>
      <c r="S132" s="14">
        <f t="shared" ca="1" si="44"/>
        <v>0</v>
      </c>
      <c r="T132" s="14" cm="1">
        <f t="array" aca="1" ref="T132" ca="1">IFERROR(SUMPRODUCT((DAY(Q132+ROW(INDIRECT("1:"&amp;R132-Q132)))&lt;&gt;31)*1),0)</f>
        <v>0</v>
      </c>
      <c r="U132" s="14">
        <f t="shared" ca="1" si="45"/>
        <v>0</v>
      </c>
      <c r="V132" s="14" t="s">
        <v>979</v>
      </c>
      <c r="W132" s="14"/>
      <c r="X132" s="14"/>
      <c r="Y132" s="14"/>
      <c r="Z132" s="23"/>
      <c r="AA132" s="23"/>
      <c r="AB132" s="14">
        <f t="shared" ca="1" si="46"/>
        <v>0</v>
      </c>
      <c r="AC132" s="14" cm="1">
        <f t="array" aca="1" ref="AC132" ca="1">IFERROR(SUMPRODUCT((DAY(Z132+ROW(INDIRECT("1:"&amp;AA132-Z132)))&lt;&gt;31)*1),0)</f>
        <v>0</v>
      </c>
      <c r="AD132" s="14">
        <f t="shared" ca="1" si="47"/>
        <v>0</v>
      </c>
      <c r="AE132" s="14"/>
      <c r="AF132" s="14"/>
      <c r="AG132" s="23"/>
      <c r="AH132" s="23"/>
      <c r="AI132" s="14">
        <f t="shared" ca="1" si="48"/>
        <v>0</v>
      </c>
      <c r="AJ132" s="14" cm="1">
        <f t="array" aca="1" ref="AJ132" ca="1">IFERROR(SUMPRODUCT((DAY(AG132+ROW(INDIRECT("1:"&amp;AH132-AG132)))&lt;&gt;31)*1),0)</f>
        <v>0</v>
      </c>
      <c r="AK132" s="14">
        <f t="shared" ca="1" si="49"/>
        <v>0</v>
      </c>
      <c r="AL132" s="14"/>
      <c r="AM132" s="14"/>
      <c r="AN132" s="14"/>
      <c r="AO132" s="14"/>
      <c r="AP132" s="14">
        <f t="shared" ca="1" si="50"/>
        <v>0</v>
      </c>
      <c r="AQ132" s="14" cm="1">
        <f t="array" aca="1" ref="AQ132" ca="1">IFERROR(SUMPRODUCT((DAY(AN132+ROW(INDIRECT("1:"&amp;AO132-AN132)))&lt;&gt;31)*1),0)</f>
        <v>0</v>
      </c>
      <c r="AR132" s="14">
        <f t="shared" ca="1" si="51"/>
        <v>0</v>
      </c>
      <c r="AS132" s="14"/>
      <c r="AT132" s="14"/>
      <c r="AU132" s="14"/>
      <c r="AV132" s="14"/>
      <c r="AW132" s="14">
        <f t="shared" ca="1" si="52"/>
        <v>0</v>
      </c>
      <c r="AX132" s="14" cm="1">
        <f t="array" aca="1" ref="AX132" ca="1">IFERROR(SUMPRODUCT((DAY(AU132+ROW(INDIRECT("1:"&amp;AV132-AU132)))&lt;&gt;31)*1),0)</f>
        <v>0</v>
      </c>
      <c r="AY132" s="14">
        <f t="shared" ca="1" si="53"/>
        <v>0</v>
      </c>
      <c r="AZ132" s="14"/>
      <c r="BA132" s="14"/>
      <c r="BB132" s="14"/>
      <c r="BC132" s="14"/>
      <c r="BD132" s="14">
        <f t="shared" ca="1" si="54"/>
        <v>0</v>
      </c>
      <c r="BE132" s="14" cm="1">
        <f t="array" aca="1" ref="BE132" ca="1">IFERROR(SUMPRODUCT((DAY(BB132+ROW(INDIRECT("1:"&amp;BC132-BB132)))&lt;&gt;31)*1),0)</f>
        <v>0</v>
      </c>
      <c r="BF132" s="14">
        <f t="shared" ca="1" si="55"/>
        <v>0</v>
      </c>
      <c r="BG132" s="14"/>
      <c r="BH132" s="14"/>
      <c r="BI132" s="14">
        <f t="shared" ca="1" si="43"/>
        <v>0</v>
      </c>
      <c r="BJ132" s="14">
        <f t="shared" ca="1" si="43"/>
        <v>0</v>
      </c>
      <c r="BK132" s="14">
        <f t="shared" ca="1" si="43"/>
        <v>0</v>
      </c>
      <c r="BL132" s="23"/>
      <c r="BM132" s="14"/>
      <c r="BN132" s="14"/>
      <c r="BO132" s="14"/>
      <c r="BP132" s="23"/>
      <c r="BQ132" s="14">
        <f t="shared" ca="1" si="56"/>
        <v>0</v>
      </c>
      <c r="BR132" s="14"/>
      <c r="BS132" s="14"/>
      <c r="BT132" s="14"/>
      <c r="BU132" s="14"/>
      <c r="BV132" s="14">
        <f t="shared" ca="1" si="57"/>
        <v>0</v>
      </c>
      <c r="BW132" s="14"/>
      <c r="BX132" s="14"/>
      <c r="BY132" s="14"/>
      <c r="BZ132" s="14">
        <f t="shared" ca="1" si="58"/>
        <v>0</v>
      </c>
      <c r="CA132" s="14"/>
      <c r="CB132" s="14"/>
      <c r="CC132" s="14"/>
      <c r="CD132" s="14">
        <f t="shared" ca="1" si="59"/>
        <v>0</v>
      </c>
      <c r="CE132" s="14"/>
      <c r="CF132" s="14"/>
      <c r="CG132" s="14"/>
      <c r="CH132" s="14">
        <f t="shared" ca="1" si="60"/>
        <v>0</v>
      </c>
      <c r="CI132" s="14"/>
      <c r="CJ132" s="14"/>
      <c r="CK132" s="14"/>
      <c r="CL132" s="14">
        <f t="shared" ca="1" si="61"/>
        <v>0</v>
      </c>
      <c r="CM132" s="14"/>
      <c r="CN132" s="11"/>
      <c r="CO132" s="43">
        <f t="shared" ca="1" si="62"/>
        <v>0</v>
      </c>
      <c r="CP132" s="17"/>
    </row>
    <row r="133" spans="1:94" ht="10.8" customHeight="1" x14ac:dyDescent="0.3">
      <c r="A133" s="40"/>
      <c r="B133" s="41" t="s">
        <v>97</v>
      </c>
      <c r="C133" s="41" t="s">
        <v>79</v>
      </c>
      <c r="D133" s="41" t="s">
        <v>80</v>
      </c>
      <c r="E133" s="41" t="s">
        <v>98</v>
      </c>
      <c r="F133" s="41" t="s">
        <v>99</v>
      </c>
      <c r="G133" s="41" t="s">
        <v>80</v>
      </c>
      <c r="H133" s="41" t="s">
        <v>100</v>
      </c>
      <c r="I133" s="41">
        <v>8</v>
      </c>
      <c r="J133" s="40">
        <v>1116131527</v>
      </c>
      <c r="K133" s="42" t="s">
        <v>980</v>
      </c>
      <c r="L133" s="12"/>
      <c r="M133" s="12"/>
      <c r="N133" s="12" t="s">
        <v>981</v>
      </c>
      <c r="O133" s="12">
        <v>3013389895</v>
      </c>
      <c r="P133" s="12" t="s">
        <v>982</v>
      </c>
      <c r="Q133" s="23"/>
      <c r="R133" s="23"/>
      <c r="S133" s="14">
        <f t="shared" ca="1" si="44"/>
        <v>0</v>
      </c>
      <c r="T133" s="14" cm="1">
        <f t="array" aca="1" ref="T133" ca="1">IFERROR(SUMPRODUCT((DAY(Q133+ROW(INDIRECT("1:"&amp;R133-Q133)))&lt;&gt;31)*1),0)</f>
        <v>0</v>
      </c>
      <c r="U133" s="14">
        <f t="shared" ca="1" si="45"/>
        <v>0</v>
      </c>
      <c r="V133" s="14" t="s">
        <v>983</v>
      </c>
      <c r="W133" s="14"/>
      <c r="X133" s="14"/>
      <c r="Y133" s="14"/>
      <c r="Z133" s="23"/>
      <c r="AA133" s="23"/>
      <c r="AB133" s="14">
        <f t="shared" ca="1" si="46"/>
        <v>0</v>
      </c>
      <c r="AC133" s="14" cm="1">
        <f t="array" aca="1" ref="AC133" ca="1">IFERROR(SUMPRODUCT((DAY(Z133+ROW(INDIRECT("1:"&amp;AA133-Z133)))&lt;&gt;31)*1),0)</f>
        <v>0</v>
      </c>
      <c r="AD133" s="14">
        <f t="shared" ca="1" si="47"/>
        <v>0</v>
      </c>
      <c r="AE133" s="14"/>
      <c r="AF133" s="14"/>
      <c r="AG133" s="23"/>
      <c r="AH133" s="23"/>
      <c r="AI133" s="14">
        <f t="shared" ca="1" si="48"/>
        <v>0</v>
      </c>
      <c r="AJ133" s="14" cm="1">
        <f t="array" aca="1" ref="AJ133" ca="1">IFERROR(SUMPRODUCT((DAY(AG133+ROW(INDIRECT("1:"&amp;AH133-AG133)))&lt;&gt;31)*1),0)</f>
        <v>0</v>
      </c>
      <c r="AK133" s="14">
        <f t="shared" ca="1" si="49"/>
        <v>0</v>
      </c>
      <c r="AL133" s="14"/>
      <c r="AM133" s="14"/>
      <c r="AN133" s="14"/>
      <c r="AO133" s="14"/>
      <c r="AP133" s="14">
        <f t="shared" ca="1" si="50"/>
        <v>0</v>
      </c>
      <c r="AQ133" s="14" cm="1">
        <f t="array" aca="1" ref="AQ133" ca="1">IFERROR(SUMPRODUCT((DAY(AN133+ROW(INDIRECT("1:"&amp;AO133-AN133)))&lt;&gt;31)*1),0)</f>
        <v>0</v>
      </c>
      <c r="AR133" s="14">
        <f t="shared" ca="1" si="51"/>
        <v>0</v>
      </c>
      <c r="AS133" s="14"/>
      <c r="AT133" s="14"/>
      <c r="AU133" s="14"/>
      <c r="AV133" s="14"/>
      <c r="AW133" s="14">
        <f t="shared" ca="1" si="52"/>
        <v>0</v>
      </c>
      <c r="AX133" s="14" cm="1">
        <f t="array" aca="1" ref="AX133" ca="1">IFERROR(SUMPRODUCT((DAY(AU133+ROW(INDIRECT("1:"&amp;AV133-AU133)))&lt;&gt;31)*1),0)</f>
        <v>0</v>
      </c>
      <c r="AY133" s="14">
        <f t="shared" ca="1" si="53"/>
        <v>0</v>
      </c>
      <c r="AZ133" s="14"/>
      <c r="BA133" s="14"/>
      <c r="BB133" s="14"/>
      <c r="BC133" s="14"/>
      <c r="BD133" s="14">
        <f t="shared" ca="1" si="54"/>
        <v>0</v>
      </c>
      <c r="BE133" s="14" cm="1">
        <f t="array" aca="1" ref="BE133" ca="1">IFERROR(SUMPRODUCT((DAY(BB133+ROW(INDIRECT("1:"&amp;BC133-BB133)))&lt;&gt;31)*1),0)</f>
        <v>0</v>
      </c>
      <c r="BF133" s="14">
        <f t="shared" ca="1" si="55"/>
        <v>0</v>
      </c>
      <c r="BG133" s="14"/>
      <c r="BH133" s="14"/>
      <c r="BI133" s="14">
        <f t="shared" ca="1" si="43"/>
        <v>0</v>
      </c>
      <c r="BJ133" s="14">
        <f t="shared" ca="1" si="43"/>
        <v>0</v>
      </c>
      <c r="BK133" s="14">
        <f t="shared" ca="1" si="43"/>
        <v>0</v>
      </c>
      <c r="BL133" s="23"/>
      <c r="BM133" s="14"/>
      <c r="BN133" s="14"/>
      <c r="BO133" s="14"/>
      <c r="BP133" s="23"/>
      <c r="BQ133" s="14">
        <f t="shared" ca="1" si="56"/>
        <v>0</v>
      </c>
      <c r="BR133" s="14"/>
      <c r="BS133" s="14"/>
      <c r="BT133" s="14"/>
      <c r="BU133" s="14"/>
      <c r="BV133" s="14">
        <f t="shared" ca="1" si="57"/>
        <v>0</v>
      </c>
      <c r="BW133" s="14"/>
      <c r="BX133" s="14"/>
      <c r="BY133" s="14"/>
      <c r="BZ133" s="14">
        <f t="shared" ca="1" si="58"/>
        <v>0</v>
      </c>
      <c r="CA133" s="14"/>
      <c r="CB133" s="14"/>
      <c r="CC133" s="14"/>
      <c r="CD133" s="14">
        <f t="shared" ca="1" si="59"/>
        <v>0</v>
      </c>
      <c r="CE133" s="14"/>
      <c r="CF133" s="14"/>
      <c r="CG133" s="14"/>
      <c r="CH133" s="14">
        <f t="shared" ca="1" si="60"/>
        <v>0</v>
      </c>
      <c r="CI133" s="14"/>
      <c r="CJ133" s="14"/>
      <c r="CK133" s="14"/>
      <c r="CL133" s="14">
        <f t="shared" ca="1" si="61"/>
        <v>0</v>
      </c>
      <c r="CM133" s="14"/>
      <c r="CN133" s="11"/>
      <c r="CO133" s="43">
        <f t="shared" ca="1" si="62"/>
        <v>0</v>
      </c>
      <c r="CP133" s="17"/>
    </row>
    <row r="134" spans="1:94" ht="10.8" customHeight="1" x14ac:dyDescent="0.3">
      <c r="A134" s="40"/>
      <c r="B134" s="41" t="s">
        <v>97</v>
      </c>
      <c r="C134" s="41" t="s">
        <v>79</v>
      </c>
      <c r="D134" s="41" t="s">
        <v>80</v>
      </c>
      <c r="E134" s="41" t="s">
        <v>98</v>
      </c>
      <c r="F134" s="41" t="s">
        <v>99</v>
      </c>
      <c r="G134" s="41" t="s">
        <v>80</v>
      </c>
      <c r="H134" s="41" t="s">
        <v>100</v>
      </c>
      <c r="I134" s="41">
        <v>8</v>
      </c>
      <c r="J134" s="40">
        <v>1113641084</v>
      </c>
      <c r="K134" s="42" t="s">
        <v>984</v>
      </c>
      <c r="L134" s="12"/>
      <c r="M134" s="12"/>
      <c r="N134" s="12" t="s">
        <v>985</v>
      </c>
      <c r="O134" s="12">
        <v>3187950203</v>
      </c>
      <c r="P134" s="12" t="s">
        <v>986</v>
      </c>
      <c r="Q134" s="23"/>
      <c r="R134" s="23"/>
      <c r="S134" s="14">
        <f t="shared" ca="1" si="44"/>
        <v>0</v>
      </c>
      <c r="T134" s="14" cm="1">
        <f t="array" aca="1" ref="T134" ca="1">IFERROR(SUMPRODUCT((DAY(Q134+ROW(INDIRECT("1:"&amp;R134-Q134)))&lt;&gt;31)*1),0)</f>
        <v>0</v>
      </c>
      <c r="U134" s="14">
        <f t="shared" ca="1" si="45"/>
        <v>0</v>
      </c>
      <c r="V134" s="14" t="s">
        <v>987</v>
      </c>
      <c r="W134" s="14"/>
      <c r="X134" s="14"/>
      <c r="Y134" s="14"/>
      <c r="Z134" s="23"/>
      <c r="AA134" s="23"/>
      <c r="AB134" s="14">
        <f t="shared" ca="1" si="46"/>
        <v>0</v>
      </c>
      <c r="AC134" s="14" cm="1">
        <f t="array" aca="1" ref="AC134" ca="1">IFERROR(SUMPRODUCT((DAY(Z134+ROW(INDIRECT("1:"&amp;AA134-Z134)))&lt;&gt;31)*1),0)</f>
        <v>0</v>
      </c>
      <c r="AD134" s="14">
        <f t="shared" ca="1" si="47"/>
        <v>0</v>
      </c>
      <c r="AE134" s="14"/>
      <c r="AF134" s="14"/>
      <c r="AG134" s="23"/>
      <c r="AH134" s="23"/>
      <c r="AI134" s="14">
        <f t="shared" ca="1" si="48"/>
        <v>0</v>
      </c>
      <c r="AJ134" s="14" cm="1">
        <f t="array" aca="1" ref="AJ134" ca="1">IFERROR(SUMPRODUCT((DAY(AG134+ROW(INDIRECT("1:"&amp;AH134-AG134)))&lt;&gt;31)*1),0)</f>
        <v>0</v>
      </c>
      <c r="AK134" s="14">
        <f t="shared" ca="1" si="49"/>
        <v>0</v>
      </c>
      <c r="AL134" s="14"/>
      <c r="AM134" s="14"/>
      <c r="AN134" s="14"/>
      <c r="AO134" s="14"/>
      <c r="AP134" s="14">
        <f t="shared" ca="1" si="50"/>
        <v>0</v>
      </c>
      <c r="AQ134" s="14" cm="1">
        <f t="array" aca="1" ref="AQ134" ca="1">IFERROR(SUMPRODUCT((DAY(AN134+ROW(INDIRECT("1:"&amp;AO134-AN134)))&lt;&gt;31)*1),0)</f>
        <v>0</v>
      </c>
      <c r="AR134" s="14">
        <f t="shared" ca="1" si="51"/>
        <v>0</v>
      </c>
      <c r="AS134" s="14"/>
      <c r="AT134" s="14"/>
      <c r="AU134" s="14"/>
      <c r="AV134" s="14"/>
      <c r="AW134" s="14">
        <f t="shared" ca="1" si="52"/>
        <v>0</v>
      </c>
      <c r="AX134" s="14" cm="1">
        <f t="array" aca="1" ref="AX134" ca="1">IFERROR(SUMPRODUCT((DAY(AU134+ROW(INDIRECT("1:"&amp;AV134-AU134)))&lt;&gt;31)*1),0)</f>
        <v>0</v>
      </c>
      <c r="AY134" s="14">
        <f t="shared" ca="1" si="53"/>
        <v>0</v>
      </c>
      <c r="AZ134" s="14"/>
      <c r="BA134" s="14"/>
      <c r="BB134" s="14"/>
      <c r="BC134" s="14"/>
      <c r="BD134" s="14">
        <f t="shared" ca="1" si="54"/>
        <v>0</v>
      </c>
      <c r="BE134" s="14" cm="1">
        <f t="array" aca="1" ref="BE134" ca="1">IFERROR(SUMPRODUCT((DAY(BB134+ROW(INDIRECT("1:"&amp;BC134-BB134)))&lt;&gt;31)*1),0)</f>
        <v>0</v>
      </c>
      <c r="BF134" s="14">
        <f t="shared" ca="1" si="55"/>
        <v>0</v>
      </c>
      <c r="BG134" s="14"/>
      <c r="BH134" s="14"/>
      <c r="BI134" s="14">
        <f t="shared" ca="1" si="43"/>
        <v>0</v>
      </c>
      <c r="BJ134" s="14">
        <f t="shared" ca="1" si="43"/>
        <v>0</v>
      </c>
      <c r="BK134" s="14">
        <f t="shared" ca="1" si="43"/>
        <v>0</v>
      </c>
      <c r="BL134" s="23"/>
      <c r="BM134" s="14"/>
      <c r="BN134" s="14"/>
      <c r="BO134" s="14"/>
      <c r="BP134" s="23"/>
      <c r="BQ134" s="14">
        <f t="shared" ca="1" si="56"/>
        <v>0</v>
      </c>
      <c r="BR134" s="14"/>
      <c r="BS134" s="14"/>
      <c r="BT134" s="14"/>
      <c r="BU134" s="14"/>
      <c r="BV134" s="14">
        <f t="shared" ca="1" si="57"/>
        <v>0</v>
      </c>
      <c r="BW134" s="14"/>
      <c r="BX134" s="14"/>
      <c r="BY134" s="14"/>
      <c r="BZ134" s="14">
        <f t="shared" ca="1" si="58"/>
        <v>0</v>
      </c>
      <c r="CA134" s="14"/>
      <c r="CB134" s="14"/>
      <c r="CC134" s="14"/>
      <c r="CD134" s="14">
        <f t="shared" ca="1" si="59"/>
        <v>0</v>
      </c>
      <c r="CE134" s="14"/>
      <c r="CF134" s="14"/>
      <c r="CG134" s="14"/>
      <c r="CH134" s="14">
        <f t="shared" ca="1" si="60"/>
        <v>0</v>
      </c>
      <c r="CI134" s="14"/>
      <c r="CJ134" s="14"/>
      <c r="CK134" s="14"/>
      <c r="CL134" s="14">
        <f t="shared" ca="1" si="61"/>
        <v>0</v>
      </c>
      <c r="CM134" s="14"/>
      <c r="CN134" s="11"/>
      <c r="CO134" s="43">
        <f t="shared" ca="1" si="62"/>
        <v>0</v>
      </c>
      <c r="CP134" s="17"/>
    </row>
    <row r="135" spans="1:94" ht="10.8" customHeight="1" x14ac:dyDescent="0.3">
      <c r="A135" s="40"/>
      <c r="B135" s="41" t="s">
        <v>97</v>
      </c>
      <c r="C135" s="41" t="s">
        <v>79</v>
      </c>
      <c r="D135" s="41" t="s">
        <v>80</v>
      </c>
      <c r="E135" s="41" t="s">
        <v>98</v>
      </c>
      <c r="F135" s="41" t="s">
        <v>99</v>
      </c>
      <c r="G135" s="41" t="s">
        <v>80</v>
      </c>
      <c r="H135" s="41" t="s">
        <v>100</v>
      </c>
      <c r="I135" s="41">
        <v>8</v>
      </c>
      <c r="J135" s="40">
        <v>1113675998</v>
      </c>
      <c r="K135" s="42" t="s">
        <v>379</v>
      </c>
      <c r="L135" s="12"/>
      <c r="M135" s="12"/>
      <c r="N135" s="12" t="s">
        <v>380</v>
      </c>
      <c r="O135" s="12">
        <v>3184339996</v>
      </c>
      <c r="P135" s="12" t="s">
        <v>381</v>
      </c>
      <c r="Q135" s="23"/>
      <c r="R135" s="23"/>
      <c r="S135" s="14">
        <f t="shared" ca="1" si="44"/>
        <v>0</v>
      </c>
      <c r="T135" s="14" cm="1">
        <f t="array" aca="1" ref="T135" ca="1">IFERROR(SUMPRODUCT((DAY(Q135+ROW(INDIRECT("1:"&amp;R135-Q135)))&lt;&gt;31)*1),0)</f>
        <v>0</v>
      </c>
      <c r="U135" s="14">
        <f t="shared" ca="1" si="45"/>
        <v>0</v>
      </c>
      <c r="V135" s="14" t="s">
        <v>988</v>
      </c>
      <c r="W135" s="14"/>
      <c r="X135" s="14"/>
      <c r="Y135" s="14"/>
      <c r="Z135" s="23"/>
      <c r="AA135" s="23"/>
      <c r="AB135" s="14">
        <f t="shared" ca="1" si="46"/>
        <v>0</v>
      </c>
      <c r="AC135" s="14" cm="1">
        <f t="array" aca="1" ref="AC135" ca="1">IFERROR(SUMPRODUCT((DAY(Z135+ROW(INDIRECT("1:"&amp;AA135-Z135)))&lt;&gt;31)*1),0)</f>
        <v>0</v>
      </c>
      <c r="AD135" s="14">
        <f t="shared" ca="1" si="47"/>
        <v>0</v>
      </c>
      <c r="AE135" s="14"/>
      <c r="AF135" s="14"/>
      <c r="AG135" s="23"/>
      <c r="AH135" s="23"/>
      <c r="AI135" s="14">
        <f t="shared" ca="1" si="48"/>
        <v>0</v>
      </c>
      <c r="AJ135" s="14" cm="1">
        <f t="array" aca="1" ref="AJ135" ca="1">IFERROR(SUMPRODUCT((DAY(AG135+ROW(INDIRECT("1:"&amp;AH135-AG135)))&lt;&gt;31)*1),0)</f>
        <v>0</v>
      </c>
      <c r="AK135" s="14">
        <f t="shared" ca="1" si="49"/>
        <v>0</v>
      </c>
      <c r="AL135" s="14"/>
      <c r="AM135" s="14"/>
      <c r="AN135" s="14"/>
      <c r="AO135" s="14"/>
      <c r="AP135" s="14">
        <f t="shared" ca="1" si="50"/>
        <v>0</v>
      </c>
      <c r="AQ135" s="14" cm="1">
        <f t="array" aca="1" ref="AQ135" ca="1">IFERROR(SUMPRODUCT((DAY(AN135+ROW(INDIRECT("1:"&amp;AO135-AN135)))&lt;&gt;31)*1),0)</f>
        <v>0</v>
      </c>
      <c r="AR135" s="14">
        <f t="shared" ca="1" si="51"/>
        <v>0</v>
      </c>
      <c r="AS135" s="14"/>
      <c r="AT135" s="14"/>
      <c r="AU135" s="14"/>
      <c r="AV135" s="14"/>
      <c r="AW135" s="14">
        <f t="shared" ca="1" si="52"/>
        <v>0</v>
      </c>
      <c r="AX135" s="14" cm="1">
        <f t="array" aca="1" ref="AX135" ca="1">IFERROR(SUMPRODUCT((DAY(AU135+ROW(INDIRECT("1:"&amp;AV135-AU135)))&lt;&gt;31)*1),0)</f>
        <v>0</v>
      </c>
      <c r="AY135" s="14">
        <f t="shared" ca="1" si="53"/>
        <v>0</v>
      </c>
      <c r="AZ135" s="14"/>
      <c r="BA135" s="14"/>
      <c r="BB135" s="14"/>
      <c r="BC135" s="14"/>
      <c r="BD135" s="14">
        <f t="shared" ca="1" si="54"/>
        <v>0</v>
      </c>
      <c r="BE135" s="14" cm="1">
        <f t="array" aca="1" ref="BE135" ca="1">IFERROR(SUMPRODUCT((DAY(BB135+ROW(INDIRECT("1:"&amp;BC135-BB135)))&lt;&gt;31)*1),0)</f>
        <v>0</v>
      </c>
      <c r="BF135" s="14">
        <f t="shared" ca="1" si="55"/>
        <v>0</v>
      </c>
      <c r="BG135" s="14"/>
      <c r="BH135" s="14"/>
      <c r="BI135" s="14">
        <f t="shared" ca="1" si="43"/>
        <v>0</v>
      </c>
      <c r="BJ135" s="14">
        <f t="shared" ca="1" si="43"/>
        <v>0</v>
      </c>
      <c r="BK135" s="14">
        <f t="shared" ca="1" si="43"/>
        <v>0</v>
      </c>
      <c r="BL135" s="23"/>
      <c r="BM135" s="14"/>
      <c r="BN135" s="14"/>
      <c r="BO135" s="14"/>
      <c r="BP135" s="23"/>
      <c r="BQ135" s="14">
        <f t="shared" ca="1" si="56"/>
        <v>0</v>
      </c>
      <c r="BR135" s="14"/>
      <c r="BS135" s="14"/>
      <c r="BT135" s="14"/>
      <c r="BU135" s="14"/>
      <c r="BV135" s="14">
        <f t="shared" ca="1" si="57"/>
        <v>0</v>
      </c>
      <c r="BW135" s="14"/>
      <c r="BX135" s="14"/>
      <c r="BY135" s="14"/>
      <c r="BZ135" s="14">
        <f t="shared" ca="1" si="58"/>
        <v>0</v>
      </c>
      <c r="CA135" s="14"/>
      <c r="CB135" s="14"/>
      <c r="CC135" s="14"/>
      <c r="CD135" s="14">
        <f t="shared" ca="1" si="59"/>
        <v>0</v>
      </c>
      <c r="CE135" s="14"/>
      <c r="CF135" s="14"/>
      <c r="CG135" s="14"/>
      <c r="CH135" s="14">
        <f t="shared" ca="1" si="60"/>
        <v>0</v>
      </c>
      <c r="CI135" s="14"/>
      <c r="CJ135" s="14"/>
      <c r="CK135" s="14"/>
      <c r="CL135" s="14">
        <f t="shared" ca="1" si="61"/>
        <v>0</v>
      </c>
      <c r="CM135" s="14"/>
      <c r="CN135" s="11"/>
      <c r="CO135" s="43">
        <f t="shared" ca="1" si="62"/>
        <v>0</v>
      </c>
      <c r="CP135" s="17"/>
    </row>
    <row r="136" spans="1:94" ht="10.8" customHeight="1" x14ac:dyDescent="0.3">
      <c r="A136" s="40"/>
      <c r="B136" s="41" t="s">
        <v>78</v>
      </c>
      <c r="C136" s="41" t="s">
        <v>79</v>
      </c>
      <c r="D136" s="41" t="s">
        <v>80</v>
      </c>
      <c r="E136" s="41" t="s">
        <v>81</v>
      </c>
      <c r="F136" s="41" t="s">
        <v>82</v>
      </c>
      <c r="G136" s="41" t="s">
        <v>80</v>
      </c>
      <c r="H136" s="41" t="s">
        <v>83</v>
      </c>
      <c r="I136" s="41">
        <v>3</v>
      </c>
      <c r="J136" s="40">
        <v>1107046804</v>
      </c>
      <c r="K136" s="42" t="s">
        <v>989</v>
      </c>
      <c r="L136" s="12"/>
      <c r="M136" s="12"/>
      <c r="N136" s="12" t="s">
        <v>990</v>
      </c>
      <c r="O136" s="12">
        <v>3148013419</v>
      </c>
      <c r="P136" s="12" t="s">
        <v>991</v>
      </c>
      <c r="Q136" s="23"/>
      <c r="R136" s="23"/>
      <c r="S136" s="14">
        <f t="shared" ca="1" si="44"/>
        <v>0</v>
      </c>
      <c r="T136" s="14" cm="1">
        <f t="array" aca="1" ref="T136" ca="1">IFERROR(SUMPRODUCT((DAY(Q136+ROW(INDIRECT("1:"&amp;R136-Q136)))&lt;&gt;31)*1),0)</f>
        <v>0</v>
      </c>
      <c r="U136" s="14">
        <f t="shared" ca="1" si="45"/>
        <v>0</v>
      </c>
      <c r="V136" s="14" t="s">
        <v>310</v>
      </c>
      <c r="W136" s="14"/>
      <c r="X136" s="14"/>
      <c r="Y136" s="14"/>
      <c r="Z136" s="23"/>
      <c r="AA136" s="23"/>
      <c r="AB136" s="14">
        <f t="shared" ca="1" si="46"/>
        <v>0</v>
      </c>
      <c r="AC136" s="14" cm="1">
        <f t="array" aca="1" ref="AC136" ca="1">IFERROR(SUMPRODUCT((DAY(Z136+ROW(INDIRECT("1:"&amp;AA136-Z136)))&lt;&gt;31)*1),0)</f>
        <v>0</v>
      </c>
      <c r="AD136" s="14">
        <f t="shared" ca="1" si="47"/>
        <v>0</v>
      </c>
      <c r="AE136" s="14"/>
      <c r="AF136" s="14"/>
      <c r="AG136" s="23"/>
      <c r="AH136" s="23"/>
      <c r="AI136" s="14">
        <f t="shared" ca="1" si="48"/>
        <v>0</v>
      </c>
      <c r="AJ136" s="14" cm="1">
        <f t="array" aca="1" ref="AJ136" ca="1">IFERROR(SUMPRODUCT((DAY(AG136+ROW(INDIRECT("1:"&amp;AH136-AG136)))&lt;&gt;31)*1),0)</f>
        <v>0</v>
      </c>
      <c r="AK136" s="14">
        <f t="shared" ca="1" si="49"/>
        <v>0</v>
      </c>
      <c r="AL136" s="14"/>
      <c r="AM136" s="14"/>
      <c r="AN136" s="14"/>
      <c r="AO136" s="14"/>
      <c r="AP136" s="14">
        <f t="shared" ca="1" si="50"/>
        <v>0</v>
      </c>
      <c r="AQ136" s="14" cm="1">
        <f t="array" aca="1" ref="AQ136" ca="1">IFERROR(SUMPRODUCT((DAY(AN136+ROW(INDIRECT("1:"&amp;AO136-AN136)))&lt;&gt;31)*1),0)</f>
        <v>0</v>
      </c>
      <c r="AR136" s="14">
        <f t="shared" ca="1" si="51"/>
        <v>0</v>
      </c>
      <c r="AS136" s="14"/>
      <c r="AT136" s="14"/>
      <c r="AU136" s="14"/>
      <c r="AV136" s="14"/>
      <c r="AW136" s="14">
        <f t="shared" ca="1" si="52"/>
        <v>0</v>
      </c>
      <c r="AX136" s="14" cm="1">
        <f t="array" aca="1" ref="AX136" ca="1">IFERROR(SUMPRODUCT((DAY(AU136+ROW(INDIRECT("1:"&amp;AV136-AU136)))&lt;&gt;31)*1),0)</f>
        <v>0</v>
      </c>
      <c r="AY136" s="14">
        <f t="shared" ca="1" si="53"/>
        <v>0</v>
      </c>
      <c r="AZ136" s="14"/>
      <c r="BA136" s="14"/>
      <c r="BB136" s="14"/>
      <c r="BC136" s="14"/>
      <c r="BD136" s="14">
        <f t="shared" ca="1" si="54"/>
        <v>0</v>
      </c>
      <c r="BE136" s="14" cm="1">
        <f t="array" aca="1" ref="BE136" ca="1">IFERROR(SUMPRODUCT((DAY(BB136+ROW(INDIRECT("1:"&amp;BC136-BB136)))&lt;&gt;31)*1),0)</f>
        <v>0</v>
      </c>
      <c r="BF136" s="14">
        <f t="shared" ca="1" si="55"/>
        <v>0</v>
      </c>
      <c r="BG136" s="14"/>
      <c r="BH136" s="14"/>
      <c r="BI136" s="14">
        <f t="shared" ca="1" si="43"/>
        <v>0</v>
      </c>
      <c r="BJ136" s="14">
        <f t="shared" ca="1" si="43"/>
        <v>0</v>
      </c>
      <c r="BK136" s="14">
        <f t="shared" ca="1" si="43"/>
        <v>0</v>
      </c>
      <c r="BL136" s="23"/>
      <c r="BM136" s="14"/>
      <c r="BN136" s="14"/>
      <c r="BO136" s="14"/>
      <c r="BP136" s="23"/>
      <c r="BQ136" s="14">
        <f t="shared" ca="1" si="56"/>
        <v>0</v>
      </c>
      <c r="BR136" s="14"/>
      <c r="BS136" s="14"/>
      <c r="BT136" s="14"/>
      <c r="BU136" s="14"/>
      <c r="BV136" s="14">
        <f t="shared" ca="1" si="57"/>
        <v>0</v>
      </c>
      <c r="BW136" s="14"/>
      <c r="BX136" s="14"/>
      <c r="BY136" s="14"/>
      <c r="BZ136" s="14">
        <f t="shared" ca="1" si="58"/>
        <v>0</v>
      </c>
      <c r="CA136" s="14"/>
      <c r="CB136" s="14"/>
      <c r="CC136" s="14"/>
      <c r="CD136" s="14">
        <f t="shared" ca="1" si="59"/>
        <v>0</v>
      </c>
      <c r="CE136" s="14"/>
      <c r="CF136" s="14"/>
      <c r="CG136" s="14"/>
      <c r="CH136" s="14">
        <f t="shared" ca="1" si="60"/>
        <v>0</v>
      </c>
      <c r="CI136" s="14"/>
      <c r="CJ136" s="14"/>
      <c r="CK136" s="14"/>
      <c r="CL136" s="14">
        <f t="shared" ca="1" si="61"/>
        <v>0</v>
      </c>
      <c r="CM136" s="14"/>
      <c r="CN136" s="11"/>
      <c r="CO136" s="43">
        <f t="shared" ca="1" si="62"/>
        <v>0</v>
      </c>
      <c r="CP136" s="17"/>
    </row>
    <row r="137" spans="1:94" ht="10.8" customHeight="1" x14ac:dyDescent="0.3">
      <c r="A137" s="40"/>
      <c r="B137" s="41" t="s">
        <v>78</v>
      </c>
      <c r="C137" s="41" t="s">
        <v>79</v>
      </c>
      <c r="D137" s="41" t="s">
        <v>80</v>
      </c>
      <c r="E137" s="41" t="s">
        <v>81</v>
      </c>
      <c r="F137" s="41" t="s">
        <v>82</v>
      </c>
      <c r="G137" s="41" t="s">
        <v>80</v>
      </c>
      <c r="H137" s="41" t="s">
        <v>83</v>
      </c>
      <c r="I137" s="41">
        <v>3</v>
      </c>
      <c r="J137" s="40">
        <v>1143859161</v>
      </c>
      <c r="K137" s="42" t="s">
        <v>992</v>
      </c>
      <c r="L137" s="12"/>
      <c r="M137" s="12"/>
      <c r="N137" s="12" t="s">
        <v>993</v>
      </c>
      <c r="O137" s="12">
        <v>3164513172</v>
      </c>
      <c r="P137" s="12" t="s">
        <v>994</v>
      </c>
      <c r="Q137" s="23"/>
      <c r="R137" s="23"/>
      <c r="S137" s="14">
        <f t="shared" ca="1" si="44"/>
        <v>0</v>
      </c>
      <c r="T137" s="14" cm="1">
        <f t="array" aca="1" ref="T137" ca="1">IFERROR(SUMPRODUCT((DAY(Q137+ROW(INDIRECT("1:"&amp;R137-Q137)))&lt;&gt;31)*1),0)</f>
        <v>0</v>
      </c>
      <c r="U137" s="14">
        <f t="shared" ca="1" si="45"/>
        <v>0</v>
      </c>
      <c r="V137" s="14" t="s">
        <v>310</v>
      </c>
      <c r="W137" s="14"/>
      <c r="X137" s="14"/>
      <c r="Y137" s="14"/>
      <c r="Z137" s="23"/>
      <c r="AA137" s="23"/>
      <c r="AB137" s="14">
        <f t="shared" ca="1" si="46"/>
        <v>0</v>
      </c>
      <c r="AC137" s="14" cm="1">
        <f t="array" aca="1" ref="AC137" ca="1">IFERROR(SUMPRODUCT((DAY(Z137+ROW(INDIRECT("1:"&amp;AA137-Z137)))&lt;&gt;31)*1),0)</f>
        <v>0</v>
      </c>
      <c r="AD137" s="14">
        <f t="shared" ca="1" si="47"/>
        <v>0</v>
      </c>
      <c r="AE137" s="14"/>
      <c r="AF137" s="14"/>
      <c r="AG137" s="23"/>
      <c r="AH137" s="23"/>
      <c r="AI137" s="14">
        <f t="shared" ca="1" si="48"/>
        <v>0</v>
      </c>
      <c r="AJ137" s="14" cm="1">
        <f t="array" aca="1" ref="AJ137" ca="1">IFERROR(SUMPRODUCT((DAY(AG137+ROW(INDIRECT("1:"&amp;AH137-AG137)))&lt;&gt;31)*1),0)</f>
        <v>0</v>
      </c>
      <c r="AK137" s="14">
        <f t="shared" ca="1" si="49"/>
        <v>0</v>
      </c>
      <c r="AL137" s="14"/>
      <c r="AM137" s="14"/>
      <c r="AN137" s="14"/>
      <c r="AO137" s="14"/>
      <c r="AP137" s="14">
        <f t="shared" ca="1" si="50"/>
        <v>0</v>
      </c>
      <c r="AQ137" s="14" cm="1">
        <f t="array" aca="1" ref="AQ137" ca="1">IFERROR(SUMPRODUCT((DAY(AN137+ROW(INDIRECT("1:"&amp;AO137-AN137)))&lt;&gt;31)*1),0)</f>
        <v>0</v>
      </c>
      <c r="AR137" s="14">
        <f t="shared" ca="1" si="51"/>
        <v>0</v>
      </c>
      <c r="AS137" s="14"/>
      <c r="AT137" s="14"/>
      <c r="AU137" s="14"/>
      <c r="AV137" s="14"/>
      <c r="AW137" s="14">
        <f t="shared" ca="1" si="52"/>
        <v>0</v>
      </c>
      <c r="AX137" s="14" cm="1">
        <f t="array" aca="1" ref="AX137" ca="1">IFERROR(SUMPRODUCT((DAY(AU137+ROW(INDIRECT("1:"&amp;AV137-AU137)))&lt;&gt;31)*1),0)</f>
        <v>0</v>
      </c>
      <c r="AY137" s="14">
        <f t="shared" ca="1" si="53"/>
        <v>0</v>
      </c>
      <c r="AZ137" s="14"/>
      <c r="BA137" s="14"/>
      <c r="BB137" s="14"/>
      <c r="BC137" s="14"/>
      <c r="BD137" s="14">
        <f t="shared" ca="1" si="54"/>
        <v>0</v>
      </c>
      <c r="BE137" s="14" cm="1">
        <f t="array" aca="1" ref="BE137" ca="1">IFERROR(SUMPRODUCT((DAY(BB137+ROW(INDIRECT("1:"&amp;BC137-BB137)))&lt;&gt;31)*1),0)</f>
        <v>0</v>
      </c>
      <c r="BF137" s="14">
        <f t="shared" ca="1" si="55"/>
        <v>0</v>
      </c>
      <c r="BG137" s="14"/>
      <c r="BH137" s="14"/>
      <c r="BI137" s="14">
        <f t="shared" ca="1" si="43"/>
        <v>0</v>
      </c>
      <c r="BJ137" s="14">
        <f t="shared" ca="1" si="43"/>
        <v>0</v>
      </c>
      <c r="BK137" s="14">
        <f t="shared" ca="1" si="43"/>
        <v>0</v>
      </c>
      <c r="BL137" s="23"/>
      <c r="BM137" s="14"/>
      <c r="BN137" s="14"/>
      <c r="BO137" s="14"/>
      <c r="BP137" s="23"/>
      <c r="BQ137" s="14">
        <f t="shared" ca="1" si="56"/>
        <v>0</v>
      </c>
      <c r="BR137" s="14"/>
      <c r="BS137" s="14"/>
      <c r="BT137" s="14"/>
      <c r="BU137" s="14"/>
      <c r="BV137" s="14">
        <f t="shared" ca="1" si="57"/>
        <v>0</v>
      </c>
      <c r="BW137" s="14"/>
      <c r="BX137" s="14"/>
      <c r="BY137" s="14"/>
      <c r="BZ137" s="14">
        <f t="shared" ca="1" si="58"/>
        <v>0</v>
      </c>
      <c r="CA137" s="14"/>
      <c r="CB137" s="14"/>
      <c r="CC137" s="14"/>
      <c r="CD137" s="14">
        <f t="shared" ca="1" si="59"/>
        <v>0</v>
      </c>
      <c r="CE137" s="14"/>
      <c r="CF137" s="14"/>
      <c r="CG137" s="14"/>
      <c r="CH137" s="14">
        <f t="shared" ca="1" si="60"/>
        <v>0</v>
      </c>
      <c r="CI137" s="14"/>
      <c r="CJ137" s="14"/>
      <c r="CK137" s="14"/>
      <c r="CL137" s="14">
        <f t="shared" ca="1" si="61"/>
        <v>0</v>
      </c>
      <c r="CM137" s="14"/>
      <c r="CN137" s="11"/>
      <c r="CO137" s="43">
        <f t="shared" ca="1" si="62"/>
        <v>0</v>
      </c>
      <c r="CP137" s="17"/>
    </row>
    <row r="138" spans="1:94" ht="10.8" customHeight="1" x14ac:dyDescent="0.3">
      <c r="A138" s="40"/>
      <c r="B138" s="41" t="s">
        <v>78</v>
      </c>
      <c r="C138" s="41" t="s">
        <v>79</v>
      </c>
      <c r="D138" s="41" t="s">
        <v>80</v>
      </c>
      <c r="E138" s="41" t="s">
        <v>81</v>
      </c>
      <c r="F138" s="41" t="s">
        <v>82</v>
      </c>
      <c r="G138" s="41" t="s">
        <v>80</v>
      </c>
      <c r="H138" s="41" t="s">
        <v>83</v>
      </c>
      <c r="I138" s="41">
        <v>3</v>
      </c>
      <c r="J138" s="40">
        <v>1130585437</v>
      </c>
      <c r="K138" s="42" t="s">
        <v>995</v>
      </c>
      <c r="L138" s="12"/>
      <c r="M138" s="12"/>
      <c r="N138" s="12" t="s">
        <v>996</v>
      </c>
      <c r="O138" s="12">
        <v>3122388372</v>
      </c>
      <c r="P138" s="12" t="s">
        <v>997</v>
      </c>
      <c r="Q138" s="23"/>
      <c r="R138" s="23"/>
      <c r="S138" s="14">
        <f t="shared" ca="1" si="44"/>
        <v>0</v>
      </c>
      <c r="T138" s="14" cm="1">
        <f t="array" aca="1" ref="T138" ca="1">IFERROR(SUMPRODUCT((DAY(Q138+ROW(INDIRECT("1:"&amp;R138-Q138)))&lt;&gt;31)*1),0)</f>
        <v>0</v>
      </c>
      <c r="U138" s="14">
        <f t="shared" ca="1" si="45"/>
        <v>0</v>
      </c>
      <c r="V138" s="14" t="s">
        <v>310</v>
      </c>
      <c r="W138" s="14"/>
      <c r="X138" s="14"/>
      <c r="Y138" s="14"/>
      <c r="Z138" s="23"/>
      <c r="AA138" s="23"/>
      <c r="AB138" s="14">
        <f t="shared" ca="1" si="46"/>
        <v>0</v>
      </c>
      <c r="AC138" s="14" cm="1">
        <f t="array" aca="1" ref="AC138" ca="1">IFERROR(SUMPRODUCT((DAY(Z138+ROW(INDIRECT("1:"&amp;AA138-Z138)))&lt;&gt;31)*1),0)</f>
        <v>0</v>
      </c>
      <c r="AD138" s="14">
        <f t="shared" ca="1" si="47"/>
        <v>0</v>
      </c>
      <c r="AE138" s="14"/>
      <c r="AF138" s="14"/>
      <c r="AG138" s="23"/>
      <c r="AH138" s="23"/>
      <c r="AI138" s="14">
        <f t="shared" ca="1" si="48"/>
        <v>0</v>
      </c>
      <c r="AJ138" s="14" cm="1">
        <f t="array" aca="1" ref="AJ138" ca="1">IFERROR(SUMPRODUCT((DAY(AG138+ROW(INDIRECT("1:"&amp;AH138-AG138)))&lt;&gt;31)*1),0)</f>
        <v>0</v>
      </c>
      <c r="AK138" s="14">
        <f t="shared" ca="1" si="49"/>
        <v>0</v>
      </c>
      <c r="AL138" s="14"/>
      <c r="AM138" s="14"/>
      <c r="AN138" s="14"/>
      <c r="AO138" s="14"/>
      <c r="AP138" s="14">
        <f t="shared" ca="1" si="50"/>
        <v>0</v>
      </c>
      <c r="AQ138" s="14" cm="1">
        <f t="array" aca="1" ref="AQ138" ca="1">IFERROR(SUMPRODUCT((DAY(AN138+ROW(INDIRECT("1:"&amp;AO138-AN138)))&lt;&gt;31)*1),0)</f>
        <v>0</v>
      </c>
      <c r="AR138" s="14">
        <f t="shared" ca="1" si="51"/>
        <v>0</v>
      </c>
      <c r="AS138" s="14"/>
      <c r="AT138" s="14"/>
      <c r="AU138" s="14"/>
      <c r="AV138" s="14"/>
      <c r="AW138" s="14">
        <f t="shared" ca="1" si="52"/>
        <v>0</v>
      </c>
      <c r="AX138" s="14" cm="1">
        <f t="array" aca="1" ref="AX138" ca="1">IFERROR(SUMPRODUCT((DAY(AU138+ROW(INDIRECT("1:"&amp;AV138-AU138)))&lt;&gt;31)*1),0)</f>
        <v>0</v>
      </c>
      <c r="AY138" s="14">
        <f t="shared" ca="1" si="53"/>
        <v>0</v>
      </c>
      <c r="AZ138" s="14"/>
      <c r="BA138" s="14"/>
      <c r="BB138" s="14"/>
      <c r="BC138" s="14"/>
      <c r="BD138" s="14">
        <f t="shared" ca="1" si="54"/>
        <v>0</v>
      </c>
      <c r="BE138" s="14" cm="1">
        <f t="array" aca="1" ref="BE138" ca="1">IFERROR(SUMPRODUCT((DAY(BB138+ROW(INDIRECT("1:"&amp;BC138-BB138)))&lt;&gt;31)*1),0)</f>
        <v>0</v>
      </c>
      <c r="BF138" s="14">
        <f t="shared" ca="1" si="55"/>
        <v>0</v>
      </c>
      <c r="BG138" s="14"/>
      <c r="BH138" s="14"/>
      <c r="BI138" s="14">
        <f t="shared" ca="1" si="43"/>
        <v>0</v>
      </c>
      <c r="BJ138" s="14">
        <f t="shared" ca="1" si="43"/>
        <v>0</v>
      </c>
      <c r="BK138" s="14">
        <f t="shared" ca="1" si="43"/>
        <v>0</v>
      </c>
      <c r="BL138" s="23"/>
      <c r="BM138" s="14"/>
      <c r="BN138" s="14"/>
      <c r="BO138" s="14"/>
      <c r="BP138" s="23"/>
      <c r="BQ138" s="14">
        <f t="shared" ca="1" si="56"/>
        <v>0</v>
      </c>
      <c r="BR138" s="14"/>
      <c r="BS138" s="14"/>
      <c r="BT138" s="14"/>
      <c r="BU138" s="14"/>
      <c r="BV138" s="14">
        <f t="shared" ca="1" si="57"/>
        <v>0</v>
      </c>
      <c r="BW138" s="14"/>
      <c r="BX138" s="14"/>
      <c r="BY138" s="14"/>
      <c r="BZ138" s="14">
        <f t="shared" ca="1" si="58"/>
        <v>0</v>
      </c>
      <c r="CA138" s="14"/>
      <c r="CB138" s="14"/>
      <c r="CC138" s="14"/>
      <c r="CD138" s="14">
        <f t="shared" ca="1" si="59"/>
        <v>0</v>
      </c>
      <c r="CE138" s="14"/>
      <c r="CF138" s="14"/>
      <c r="CG138" s="14"/>
      <c r="CH138" s="14">
        <f t="shared" ca="1" si="60"/>
        <v>0</v>
      </c>
      <c r="CI138" s="14"/>
      <c r="CJ138" s="14"/>
      <c r="CK138" s="14"/>
      <c r="CL138" s="14">
        <f t="shared" ca="1" si="61"/>
        <v>0</v>
      </c>
      <c r="CM138" s="14"/>
      <c r="CN138" s="11"/>
      <c r="CO138" s="43">
        <f t="shared" ca="1" si="62"/>
        <v>0</v>
      </c>
      <c r="CP138" s="17"/>
    </row>
    <row r="139" spans="1:94" ht="10.8" customHeight="1" x14ac:dyDescent="0.3">
      <c r="A139" s="40"/>
      <c r="B139" s="41" t="s">
        <v>78</v>
      </c>
      <c r="C139" s="41" t="s">
        <v>79</v>
      </c>
      <c r="D139" s="41" t="s">
        <v>80</v>
      </c>
      <c r="E139" s="41" t="s">
        <v>81</v>
      </c>
      <c r="F139" s="41" t="s">
        <v>82</v>
      </c>
      <c r="G139" s="41" t="s">
        <v>80</v>
      </c>
      <c r="H139" s="41" t="s">
        <v>83</v>
      </c>
      <c r="I139" s="41">
        <v>3</v>
      </c>
      <c r="J139" s="40">
        <v>1107101216</v>
      </c>
      <c r="K139" s="42" t="s">
        <v>998</v>
      </c>
      <c r="L139" s="12"/>
      <c r="M139" s="12"/>
      <c r="N139" s="12" t="s">
        <v>999</v>
      </c>
      <c r="O139" s="12">
        <v>3173322189</v>
      </c>
      <c r="P139" s="12" t="s">
        <v>1000</v>
      </c>
      <c r="Q139" s="23"/>
      <c r="R139" s="23"/>
      <c r="S139" s="14">
        <f t="shared" ca="1" si="44"/>
        <v>0</v>
      </c>
      <c r="T139" s="14" cm="1">
        <f t="array" aca="1" ref="T139" ca="1">IFERROR(SUMPRODUCT((DAY(Q139+ROW(INDIRECT("1:"&amp;R139-Q139)))&lt;&gt;31)*1),0)</f>
        <v>0</v>
      </c>
      <c r="U139" s="14">
        <f t="shared" ca="1" si="45"/>
        <v>0</v>
      </c>
      <c r="V139" s="14" t="s">
        <v>310</v>
      </c>
      <c r="W139" s="14"/>
      <c r="X139" s="14"/>
      <c r="Y139" s="14"/>
      <c r="Z139" s="23"/>
      <c r="AA139" s="23"/>
      <c r="AB139" s="14">
        <f t="shared" ca="1" si="46"/>
        <v>0</v>
      </c>
      <c r="AC139" s="14" cm="1">
        <f t="array" aca="1" ref="AC139" ca="1">IFERROR(SUMPRODUCT((DAY(Z139+ROW(INDIRECT("1:"&amp;AA139-Z139)))&lt;&gt;31)*1),0)</f>
        <v>0</v>
      </c>
      <c r="AD139" s="14">
        <f t="shared" ca="1" si="47"/>
        <v>0</v>
      </c>
      <c r="AE139" s="14"/>
      <c r="AF139" s="14"/>
      <c r="AG139" s="23"/>
      <c r="AH139" s="23"/>
      <c r="AI139" s="14">
        <f t="shared" ca="1" si="48"/>
        <v>0</v>
      </c>
      <c r="AJ139" s="14" cm="1">
        <f t="array" aca="1" ref="AJ139" ca="1">IFERROR(SUMPRODUCT((DAY(AG139+ROW(INDIRECT("1:"&amp;AH139-AG139)))&lt;&gt;31)*1),0)</f>
        <v>0</v>
      </c>
      <c r="AK139" s="14">
        <f t="shared" ca="1" si="49"/>
        <v>0</v>
      </c>
      <c r="AL139" s="14"/>
      <c r="AM139" s="14"/>
      <c r="AN139" s="14"/>
      <c r="AO139" s="14"/>
      <c r="AP139" s="14">
        <f t="shared" ca="1" si="50"/>
        <v>0</v>
      </c>
      <c r="AQ139" s="14" cm="1">
        <f t="array" aca="1" ref="AQ139" ca="1">IFERROR(SUMPRODUCT((DAY(AN139+ROW(INDIRECT("1:"&amp;AO139-AN139)))&lt;&gt;31)*1),0)</f>
        <v>0</v>
      </c>
      <c r="AR139" s="14">
        <f t="shared" ca="1" si="51"/>
        <v>0</v>
      </c>
      <c r="AS139" s="14"/>
      <c r="AT139" s="14"/>
      <c r="AU139" s="14"/>
      <c r="AV139" s="14"/>
      <c r="AW139" s="14">
        <f t="shared" ca="1" si="52"/>
        <v>0</v>
      </c>
      <c r="AX139" s="14" cm="1">
        <f t="array" aca="1" ref="AX139" ca="1">IFERROR(SUMPRODUCT((DAY(AU139+ROW(INDIRECT("1:"&amp;AV139-AU139)))&lt;&gt;31)*1),0)</f>
        <v>0</v>
      </c>
      <c r="AY139" s="14">
        <f t="shared" ca="1" si="53"/>
        <v>0</v>
      </c>
      <c r="AZ139" s="14"/>
      <c r="BA139" s="14"/>
      <c r="BB139" s="14"/>
      <c r="BC139" s="14"/>
      <c r="BD139" s="14">
        <f t="shared" ca="1" si="54"/>
        <v>0</v>
      </c>
      <c r="BE139" s="14" cm="1">
        <f t="array" aca="1" ref="BE139" ca="1">IFERROR(SUMPRODUCT((DAY(BB139+ROW(INDIRECT("1:"&amp;BC139-BB139)))&lt;&gt;31)*1),0)</f>
        <v>0</v>
      </c>
      <c r="BF139" s="14">
        <f t="shared" ca="1" si="55"/>
        <v>0</v>
      </c>
      <c r="BG139" s="14"/>
      <c r="BH139" s="14"/>
      <c r="BI139" s="14">
        <f t="shared" ca="1" si="43"/>
        <v>0</v>
      </c>
      <c r="BJ139" s="14">
        <f t="shared" ca="1" si="43"/>
        <v>0</v>
      </c>
      <c r="BK139" s="14">
        <f t="shared" ca="1" si="43"/>
        <v>0</v>
      </c>
      <c r="BL139" s="23"/>
      <c r="BM139" s="14"/>
      <c r="BN139" s="14"/>
      <c r="BO139" s="14"/>
      <c r="BP139" s="23"/>
      <c r="BQ139" s="14">
        <f t="shared" ca="1" si="56"/>
        <v>0</v>
      </c>
      <c r="BR139" s="14"/>
      <c r="BS139" s="14"/>
      <c r="BT139" s="14"/>
      <c r="BU139" s="14"/>
      <c r="BV139" s="14">
        <f t="shared" ca="1" si="57"/>
        <v>0</v>
      </c>
      <c r="BW139" s="14"/>
      <c r="BX139" s="14"/>
      <c r="BY139" s="14"/>
      <c r="BZ139" s="14">
        <f t="shared" ca="1" si="58"/>
        <v>0</v>
      </c>
      <c r="CA139" s="14"/>
      <c r="CB139" s="14"/>
      <c r="CC139" s="14"/>
      <c r="CD139" s="14">
        <f t="shared" ca="1" si="59"/>
        <v>0</v>
      </c>
      <c r="CE139" s="14"/>
      <c r="CF139" s="14"/>
      <c r="CG139" s="14"/>
      <c r="CH139" s="14">
        <f t="shared" ca="1" si="60"/>
        <v>0</v>
      </c>
      <c r="CI139" s="14"/>
      <c r="CJ139" s="14"/>
      <c r="CK139" s="14"/>
      <c r="CL139" s="14">
        <f t="shared" ca="1" si="61"/>
        <v>0</v>
      </c>
      <c r="CM139" s="14"/>
      <c r="CN139" s="11"/>
      <c r="CO139" s="43">
        <f t="shared" ca="1" si="62"/>
        <v>0</v>
      </c>
      <c r="CP139" s="17"/>
    </row>
    <row r="140" spans="1:94" ht="10.8" customHeight="1" x14ac:dyDescent="0.3">
      <c r="A140" s="40"/>
      <c r="B140" s="41" t="s">
        <v>1001</v>
      </c>
      <c r="C140" s="41" t="s">
        <v>419</v>
      </c>
      <c r="D140" s="41" t="s">
        <v>80</v>
      </c>
      <c r="E140" s="41" t="s">
        <v>1002</v>
      </c>
      <c r="F140" s="41" t="s">
        <v>1003</v>
      </c>
      <c r="G140" s="41" t="s">
        <v>80</v>
      </c>
      <c r="H140" s="41" t="s">
        <v>83</v>
      </c>
      <c r="I140" s="41">
        <v>3</v>
      </c>
      <c r="J140" s="40">
        <v>1130593113</v>
      </c>
      <c r="K140" s="42" t="s">
        <v>1004</v>
      </c>
      <c r="L140" s="12"/>
      <c r="M140" s="12"/>
      <c r="N140" s="12" t="s">
        <v>1005</v>
      </c>
      <c r="O140" s="12">
        <v>3183501839</v>
      </c>
      <c r="P140" s="12" t="s">
        <v>1006</v>
      </c>
      <c r="Q140" s="23"/>
      <c r="R140" s="23"/>
      <c r="S140" s="14">
        <f t="shared" ca="1" si="44"/>
        <v>0</v>
      </c>
      <c r="T140" s="14" cm="1">
        <f t="array" aca="1" ref="T140" ca="1">IFERROR(SUMPRODUCT((DAY(Q140+ROW(INDIRECT("1:"&amp;R140-Q140)))&lt;&gt;31)*1),0)</f>
        <v>0</v>
      </c>
      <c r="U140" s="14">
        <f t="shared" ca="1" si="45"/>
        <v>0</v>
      </c>
      <c r="V140" s="14" t="s">
        <v>988</v>
      </c>
      <c r="W140" s="14"/>
      <c r="X140" s="14"/>
      <c r="Y140" s="14"/>
      <c r="Z140" s="23"/>
      <c r="AA140" s="23"/>
      <c r="AB140" s="14">
        <f t="shared" ca="1" si="46"/>
        <v>0</v>
      </c>
      <c r="AC140" s="14" cm="1">
        <f t="array" aca="1" ref="AC140" ca="1">IFERROR(SUMPRODUCT((DAY(Z140+ROW(INDIRECT("1:"&amp;AA140-Z140)))&lt;&gt;31)*1),0)</f>
        <v>0</v>
      </c>
      <c r="AD140" s="14">
        <f t="shared" ca="1" si="47"/>
        <v>0</v>
      </c>
      <c r="AE140" s="14"/>
      <c r="AF140" s="14"/>
      <c r="AG140" s="23"/>
      <c r="AH140" s="23"/>
      <c r="AI140" s="14">
        <f t="shared" ca="1" si="48"/>
        <v>0</v>
      </c>
      <c r="AJ140" s="14" cm="1">
        <f t="array" aca="1" ref="AJ140" ca="1">IFERROR(SUMPRODUCT((DAY(AG140+ROW(INDIRECT("1:"&amp;AH140-AG140)))&lt;&gt;31)*1),0)</f>
        <v>0</v>
      </c>
      <c r="AK140" s="14">
        <f t="shared" ca="1" si="49"/>
        <v>0</v>
      </c>
      <c r="AL140" s="14"/>
      <c r="AM140" s="14"/>
      <c r="AN140" s="14"/>
      <c r="AO140" s="14"/>
      <c r="AP140" s="14">
        <f t="shared" ca="1" si="50"/>
        <v>0</v>
      </c>
      <c r="AQ140" s="14" cm="1">
        <f t="array" aca="1" ref="AQ140" ca="1">IFERROR(SUMPRODUCT((DAY(AN140+ROW(INDIRECT("1:"&amp;AO140-AN140)))&lt;&gt;31)*1),0)</f>
        <v>0</v>
      </c>
      <c r="AR140" s="14">
        <f t="shared" ca="1" si="51"/>
        <v>0</v>
      </c>
      <c r="AS140" s="14"/>
      <c r="AT140" s="14"/>
      <c r="AU140" s="14"/>
      <c r="AV140" s="14"/>
      <c r="AW140" s="14">
        <f t="shared" ca="1" si="52"/>
        <v>0</v>
      </c>
      <c r="AX140" s="14" cm="1">
        <f t="array" aca="1" ref="AX140" ca="1">IFERROR(SUMPRODUCT((DAY(AU140+ROW(INDIRECT("1:"&amp;AV140-AU140)))&lt;&gt;31)*1),0)</f>
        <v>0</v>
      </c>
      <c r="AY140" s="14">
        <f t="shared" ca="1" si="53"/>
        <v>0</v>
      </c>
      <c r="AZ140" s="14"/>
      <c r="BA140" s="14"/>
      <c r="BB140" s="14"/>
      <c r="BC140" s="14"/>
      <c r="BD140" s="14">
        <f t="shared" ca="1" si="54"/>
        <v>0</v>
      </c>
      <c r="BE140" s="14" cm="1">
        <f t="array" aca="1" ref="BE140" ca="1">IFERROR(SUMPRODUCT((DAY(BB140+ROW(INDIRECT("1:"&amp;BC140-BB140)))&lt;&gt;31)*1),0)</f>
        <v>0</v>
      </c>
      <c r="BF140" s="14">
        <f t="shared" ca="1" si="55"/>
        <v>0</v>
      </c>
      <c r="BG140" s="14"/>
      <c r="BH140" s="14"/>
      <c r="BI140" s="14">
        <f t="shared" ca="1" si="43"/>
        <v>0</v>
      </c>
      <c r="BJ140" s="14">
        <f t="shared" ca="1" si="43"/>
        <v>0</v>
      </c>
      <c r="BK140" s="14">
        <f t="shared" ca="1" si="43"/>
        <v>0</v>
      </c>
      <c r="BL140" s="23"/>
      <c r="BM140" s="14"/>
      <c r="BN140" s="14"/>
      <c r="BO140" s="14"/>
      <c r="BP140" s="23"/>
      <c r="BQ140" s="14">
        <f t="shared" ca="1" si="56"/>
        <v>0</v>
      </c>
      <c r="BR140" s="14"/>
      <c r="BS140" s="14"/>
      <c r="BT140" s="14"/>
      <c r="BU140" s="14"/>
      <c r="BV140" s="14">
        <f t="shared" ca="1" si="57"/>
        <v>0</v>
      </c>
      <c r="BW140" s="14"/>
      <c r="BX140" s="14"/>
      <c r="BY140" s="14"/>
      <c r="BZ140" s="14">
        <f t="shared" ca="1" si="58"/>
        <v>0</v>
      </c>
      <c r="CA140" s="14"/>
      <c r="CB140" s="14"/>
      <c r="CC140" s="14"/>
      <c r="CD140" s="14">
        <f t="shared" ca="1" si="59"/>
        <v>0</v>
      </c>
      <c r="CE140" s="14"/>
      <c r="CF140" s="14"/>
      <c r="CG140" s="14"/>
      <c r="CH140" s="14">
        <f t="shared" ca="1" si="60"/>
        <v>0</v>
      </c>
      <c r="CI140" s="14"/>
      <c r="CJ140" s="14"/>
      <c r="CK140" s="14"/>
      <c r="CL140" s="14">
        <f t="shared" ca="1" si="61"/>
        <v>0</v>
      </c>
      <c r="CM140" s="14"/>
      <c r="CN140" s="11"/>
      <c r="CO140" s="43">
        <f t="shared" ca="1" si="62"/>
        <v>0</v>
      </c>
      <c r="CP140" s="17"/>
    </row>
    <row r="141" spans="1:94" ht="10.8" customHeight="1" x14ac:dyDescent="0.3">
      <c r="A141" s="40"/>
      <c r="B141" s="41" t="s">
        <v>1001</v>
      </c>
      <c r="C141" s="41" t="s">
        <v>419</v>
      </c>
      <c r="D141" s="41" t="s">
        <v>80</v>
      </c>
      <c r="E141" s="41" t="s">
        <v>1002</v>
      </c>
      <c r="F141" s="41" t="s">
        <v>1003</v>
      </c>
      <c r="G141" s="41" t="s">
        <v>80</v>
      </c>
      <c r="H141" s="41" t="s">
        <v>83</v>
      </c>
      <c r="I141" s="41">
        <v>3</v>
      </c>
      <c r="J141" s="40">
        <v>16930955</v>
      </c>
      <c r="K141" s="42" t="s">
        <v>1007</v>
      </c>
      <c r="L141" s="12"/>
      <c r="M141" s="12"/>
      <c r="N141" s="12" t="s">
        <v>1008</v>
      </c>
      <c r="O141" s="12">
        <v>3104141665</v>
      </c>
      <c r="P141" s="12" t="s">
        <v>1009</v>
      </c>
      <c r="Q141" s="23"/>
      <c r="R141" s="23"/>
      <c r="S141" s="14">
        <f t="shared" ca="1" si="44"/>
        <v>0</v>
      </c>
      <c r="T141" s="14" cm="1">
        <f t="array" aca="1" ref="T141" ca="1">IFERROR(SUMPRODUCT((DAY(Q141+ROW(INDIRECT("1:"&amp;R141-Q141)))&lt;&gt;31)*1),0)</f>
        <v>0</v>
      </c>
      <c r="U141" s="14">
        <f t="shared" ca="1" si="45"/>
        <v>0</v>
      </c>
      <c r="V141" s="14" t="s">
        <v>988</v>
      </c>
      <c r="W141" s="14"/>
      <c r="X141" s="14"/>
      <c r="Y141" s="14"/>
      <c r="Z141" s="23"/>
      <c r="AA141" s="23"/>
      <c r="AB141" s="14">
        <f t="shared" ca="1" si="46"/>
        <v>0</v>
      </c>
      <c r="AC141" s="14" cm="1">
        <f t="array" aca="1" ref="AC141" ca="1">IFERROR(SUMPRODUCT((DAY(Z141+ROW(INDIRECT("1:"&amp;AA141-Z141)))&lt;&gt;31)*1),0)</f>
        <v>0</v>
      </c>
      <c r="AD141" s="14">
        <f t="shared" ca="1" si="47"/>
        <v>0</v>
      </c>
      <c r="AE141" s="14"/>
      <c r="AF141" s="14"/>
      <c r="AG141" s="23"/>
      <c r="AH141" s="23"/>
      <c r="AI141" s="14">
        <f t="shared" ca="1" si="48"/>
        <v>0</v>
      </c>
      <c r="AJ141" s="14" cm="1">
        <f t="array" aca="1" ref="AJ141" ca="1">IFERROR(SUMPRODUCT((DAY(AG141+ROW(INDIRECT("1:"&amp;AH141-AG141)))&lt;&gt;31)*1),0)</f>
        <v>0</v>
      </c>
      <c r="AK141" s="14">
        <f t="shared" ca="1" si="49"/>
        <v>0</v>
      </c>
      <c r="AL141" s="14"/>
      <c r="AM141" s="14"/>
      <c r="AN141" s="14"/>
      <c r="AO141" s="14"/>
      <c r="AP141" s="14">
        <f t="shared" ca="1" si="50"/>
        <v>0</v>
      </c>
      <c r="AQ141" s="14" cm="1">
        <f t="array" aca="1" ref="AQ141" ca="1">IFERROR(SUMPRODUCT((DAY(AN141+ROW(INDIRECT("1:"&amp;AO141-AN141)))&lt;&gt;31)*1),0)</f>
        <v>0</v>
      </c>
      <c r="AR141" s="14">
        <f t="shared" ca="1" si="51"/>
        <v>0</v>
      </c>
      <c r="AS141" s="14"/>
      <c r="AT141" s="14"/>
      <c r="AU141" s="14"/>
      <c r="AV141" s="14"/>
      <c r="AW141" s="14">
        <f t="shared" ca="1" si="52"/>
        <v>0</v>
      </c>
      <c r="AX141" s="14" cm="1">
        <f t="array" aca="1" ref="AX141" ca="1">IFERROR(SUMPRODUCT((DAY(AU141+ROW(INDIRECT("1:"&amp;AV141-AU141)))&lt;&gt;31)*1),0)</f>
        <v>0</v>
      </c>
      <c r="AY141" s="14">
        <f t="shared" ca="1" si="53"/>
        <v>0</v>
      </c>
      <c r="AZ141" s="14"/>
      <c r="BA141" s="14"/>
      <c r="BB141" s="14"/>
      <c r="BC141" s="14"/>
      <c r="BD141" s="14">
        <f t="shared" ca="1" si="54"/>
        <v>0</v>
      </c>
      <c r="BE141" s="14" cm="1">
        <f t="array" aca="1" ref="BE141" ca="1">IFERROR(SUMPRODUCT((DAY(BB141+ROW(INDIRECT("1:"&amp;BC141-BB141)))&lt;&gt;31)*1),0)</f>
        <v>0</v>
      </c>
      <c r="BF141" s="14">
        <f t="shared" ca="1" si="55"/>
        <v>0</v>
      </c>
      <c r="BG141" s="14"/>
      <c r="BH141" s="14"/>
      <c r="BI141" s="14">
        <f t="shared" ca="1" si="43"/>
        <v>0</v>
      </c>
      <c r="BJ141" s="14">
        <f t="shared" ca="1" si="43"/>
        <v>0</v>
      </c>
      <c r="BK141" s="14">
        <f t="shared" ca="1" si="43"/>
        <v>0</v>
      </c>
      <c r="BL141" s="23"/>
      <c r="BM141" s="14"/>
      <c r="BN141" s="14"/>
      <c r="BO141" s="14"/>
      <c r="BP141" s="23"/>
      <c r="BQ141" s="14">
        <f t="shared" ca="1" si="56"/>
        <v>0</v>
      </c>
      <c r="BR141" s="14"/>
      <c r="BS141" s="14"/>
      <c r="BT141" s="14"/>
      <c r="BU141" s="14"/>
      <c r="BV141" s="14">
        <f t="shared" ca="1" si="57"/>
        <v>0</v>
      </c>
      <c r="BW141" s="14"/>
      <c r="BX141" s="14"/>
      <c r="BY141" s="14"/>
      <c r="BZ141" s="14">
        <f t="shared" ca="1" si="58"/>
        <v>0</v>
      </c>
      <c r="CA141" s="14"/>
      <c r="CB141" s="14"/>
      <c r="CC141" s="14"/>
      <c r="CD141" s="14">
        <f t="shared" ca="1" si="59"/>
        <v>0</v>
      </c>
      <c r="CE141" s="14"/>
      <c r="CF141" s="14"/>
      <c r="CG141" s="14"/>
      <c r="CH141" s="14">
        <f t="shared" ca="1" si="60"/>
        <v>0</v>
      </c>
      <c r="CI141" s="14"/>
      <c r="CJ141" s="14"/>
      <c r="CK141" s="14"/>
      <c r="CL141" s="14">
        <f t="shared" ca="1" si="61"/>
        <v>0</v>
      </c>
      <c r="CM141" s="14"/>
      <c r="CN141" s="11"/>
      <c r="CO141" s="43">
        <f t="shared" ca="1" si="62"/>
        <v>0</v>
      </c>
      <c r="CP141" s="17"/>
    </row>
    <row r="142" spans="1:94" ht="10.8" customHeight="1" x14ac:dyDescent="0.3">
      <c r="A142" s="40"/>
      <c r="B142" s="41" t="s">
        <v>1001</v>
      </c>
      <c r="C142" s="41" t="s">
        <v>419</v>
      </c>
      <c r="D142" s="41" t="s">
        <v>80</v>
      </c>
      <c r="E142" s="41" t="s">
        <v>1002</v>
      </c>
      <c r="F142" s="41" t="s">
        <v>1003</v>
      </c>
      <c r="G142" s="41" t="s">
        <v>80</v>
      </c>
      <c r="H142" s="41" t="s">
        <v>83</v>
      </c>
      <c r="I142" s="41">
        <v>3</v>
      </c>
      <c r="J142" s="40">
        <v>1107067422</v>
      </c>
      <c r="K142" s="42" t="s">
        <v>1010</v>
      </c>
      <c r="L142" s="12"/>
      <c r="M142" s="12"/>
      <c r="N142" s="12" t="s">
        <v>1011</v>
      </c>
      <c r="O142" s="12">
        <v>3163670435</v>
      </c>
      <c r="P142" s="12" t="s">
        <v>1012</v>
      </c>
      <c r="Q142" s="23"/>
      <c r="R142" s="23"/>
      <c r="S142" s="14">
        <f t="shared" ca="1" si="44"/>
        <v>0</v>
      </c>
      <c r="T142" s="14" cm="1">
        <f t="array" aca="1" ref="T142" ca="1">IFERROR(SUMPRODUCT((DAY(Q142+ROW(INDIRECT("1:"&amp;R142-Q142)))&lt;&gt;31)*1),0)</f>
        <v>0</v>
      </c>
      <c r="U142" s="14">
        <f t="shared" ca="1" si="45"/>
        <v>0</v>
      </c>
      <c r="V142" s="14" t="s">
        <v>988</v>
      </c>
      <c r="W142" s="14"/>
      <c r="X142" s="14"/>
      <c r="Y142" s="14"/>
      <c r="Z142" s="23"/>
      <c r="AA142" s="23"/>
      <c r="AB142" s="14">
        <f t="shared" ca="1" si="46"/>
        <v>0</v>
      </c>
      <c r="AC142" s="14" cm="1">
        <f t="array" aca="1" ref="AC142" ca="1">IFERROR(SUMPRODUCT((DAY(Z142+ROW(INDIRECT("1:"&amp;AA142-Z142)))&lt;&gt;31)*1),0)</f>
        <v>0</v>
      </c>
      <c r="AD142" s="14">
        <f t="shared" ca="1" si="47"/>
        <v>0</v>
      </c>
      <c r="AE142" s="14"/>
      <c r="AF142" s="14"/>
      <c r="AG142" s="23"/>
      <c r="AH142" s="23"/>
      <c r="AI142" s="14">
        <f t="shared" ca="1" si="48"/>
        <v>0</v>
      </c>
      <c r="AJ142" s="14" cm="1">
        <f t="array" aca="1" ref="AJ142" ca="1">IFERROR(SUMPRODUCT((DAY(AG142+ROW(INDIRECT("1:"&amp;AH142-AG142)))&lt;&gt;31)*1),0)</f>
        <v>0</v>
      </c>
      <c r="AK142" s="14">
        <f t="shared" ca="1" si="49"/>
        <v>0</v>
      </c>
      <c r="AL142" s="14"/>
      <c r="AM142" s="14"/>
      <c r="AN142" s="14"/>
      <c r="AO142" s="14"/>
      <c r="AP142" s="14">
        <f t="shared" ca="1" si="50"/>
        <v>0</v>
      </c>
      <c r="AQ142" s="14" cm="1">
        <f t="array" aca="1" ref="AQ142" ca="1">IFERROR(SUMPRODUCT((DAY(AN142+ROW(INDIRECT("1:"&amp;AO142-AN142)))&lt;&gt;31)*1),0)</f>
        <v>0</v>
      </c>
      <c r="AR142" s="14">
        <f t="shared" ca="1" si="51"/>
        <v>0</v>
      </c>
      <c r="AS142" s="14"/>
      <c r="AT142" s="14"/>
      <c r="AU142" s="14"/>
      <c r="AV142" s="14"/>
      <c r="AW142" s="14">
        <f t="shared" ca="1" si="52"/>
        <v>0</v>
      </c>
      <c r="AX142" s="14" cm="1">
        <f t="array" aca="1" ref="AX142" ca="1">IFERROR(SUMPRODUCT((DAY(AU142+ROW(INDIRECT("1:"&amp;AV142-AU142)))&lt;&gt;31)*1),0)</f>
        <v>0</v>
      </c>
      <c r="AY142" s="14">
        <f t="shared" ca="1" si="53"/>
        <v>0</v>
      </c>
      <c r="AZ142" s="14"/>
      <c r="BA142" s="14"/>
      <c r="BB142" s="14"/>
      <c r="BC142" s="14"/>
      <c r="BD142" s="14">
        <f t="shared" ca="1" si="54"/>
        <v>0</v>
      </c>
      <c r="BE142" s="14" cm="1">
        <f t="array" aca="1" ref="BE142" ca="1">IFERROR(SUMPRODUCT((DAY(BB142+ROW(INDIRECT("1:"&amp;BC142-BB142)))&lt;&gt;31)*1),0)</f>
        <v>0</v>
      </c>
      <c r="BF142" s="14">
        <f t="shared" ca="1" si="55"/>
        <v>0</v>
      </c>
      <c r="BG142" s="14"/>
      <c r="BH142" s="14"/>
      <c r="BI142" s="14">
        <f t="shared" ca="1" si="43"/>
        <v>0</v>
      </c>
      <c r="BJ142" s="14">
        <f t="shared" ca="1" si="43"/>
        <v>0</v>
      </c>
      <c r="BK142" s="14">
        <f t="shared" ca="1" si="43"/>
        <v>0</v>
      </c>
      <c r="BL142" s="23"/>
      <c r="BM142" s="14"/>
      <c r="BN142" s="14"/>
      <c r="BO142" s="14"/>
      <c r="BP142" s="23"/>
      <c r="BQ142" s="14">
        <f t="shared" ca="1" si="56"/>
        <v>0</v>
      </c>
      <c r="BR142" s="14"/>
      <c r="BS142" s="14"/>
      <c r="BT142" s="14"/>
      <c r="BU142" s="14"/>
      <c r="BV142" s="14">
        <f t="shared" ca="1" si="57"/>
        <v>0</v>
      </c>
      <c r="BW142" s="14"/>
      <c r="BX142" s="14"/>
      <c r="BY142" s="14"/>
      <c r="BZ142" s="14">
        <f t="shared" ca="1" si="58"/>
        <v>0</v>
      </c>
      <c r="CA142" s="14"/>
      <c r="CB142" s="14"/>
      <c r="CC142" s="14"/>
      <c r="CD142" s="14">
        <f t="shared" ca="1" si="59"/>
        <v>0</v>
      </c>
      <c r="CE142" s="14"/>
      <c r="CF142" s="14"/>
      <c r="CG142" s="14"/>
      <c r="CH142" s="14">
        <f t="shared" ca="1" si="60"/>
        <v>0</v>
      </c>
      <c r="CI142" s="14"/>
      <c r="CJ142" s="14"/>
      <c r="CK142" s="14"/>
      <c r="CL142" s="14">
        <f t="shared" ca="1" si="61"/>
        <v>0</v>
      </c>
      <c r="CM142" s="14"/>
      <c r="CN142" s="11"/>
      <c r="CO142" s="43">
        <f t="shared" ca="1" si="62"/>
        <v>0</v>
      </c>
      <c r="CP142" s="17"/>
    </row>
    <row r="143" spans="1:94" ht="10.8" customHeight="1" x14ac:dyDescent="0.3">
      <c r="A143" s="40"/>
      <c r="B143" s="41" t="s">
        <v>1001</v>
      </c>
      <c r="C143" s="41" t="s">
        <v>419</v>
      </c>
      <c r="D143" s="41" t="s">
        <v>80</v>
      </c>
      <c r="E143" s="41" t="s">
        <v>1002</v>
      </c>
      <c r="F143" s="41" t="s">
        <v>1003</v>
      </c>
      <c r="G143" s="41" t="s">
        <v>80</v>
      </c>
      <c r="H143" s="41" t="s">
        <v>83</v>
      </c>
      <c r="I143" s="41">
        <v>3</v>
      </c>
      <c r="J143" s="40">
        <v>1107524714</v>
      </c>
      <c r="K143" s="42" t="s">
        <v>1013</v>
      </c>
      <c r="L143" s="12"/>
      <c r="M143" s="12"/>
      <c r="N143" s="12" t="s">
        <v>1014</v>
      </c>
      <c r="O143" s="12">
        <v>3226204752</v>
      </c>
      <c r="P143" s="12" t="s">
        <v>1015</v>
      </c>
      <c r="Q143" s="23"/>
      <c r="R143" s="23"/>
      <c r="S143" s="14">
        <f t="shared" ca="1" si="44"/>
        <v>0</v>
      </c>
      <c r="T143" s="14" cm="1">
        <f t="array" aca="1" ref="T143" ca="1">IFERROR(SUMPRODUCT((DAY(Q143+ROW(INDIRECT("1:"&amp;R143-Q143)))&lt;&gt;31)*1),0)</f>
        <v>0</v>
      </c>
      <c r="U143" s="14">
        <f t="shared" ca="1" si="45"/>
        <v>0</v>
      </c>
      <c r="V143" s="14" t="s">
        <v>975</v>
      </c>
      <c r="W143" s="14"/>
      <c r="X143" s="14"/>
      <c r="Y143" s="14"/>
      <c r="Z143" s="23"/>
      <c r="AA143" s="23"/>
      <c r="AB143" s="14">
        <f t="shared" ca="1" si="46"/>
        <v>0</v>
      </c>
      <c r="AC143" s="14" cm="1">
        <f t="array" aca="1" ref="AC143" ca="1">IFERROR(SUMPRODUCT((DAY(Z143+ROW(INDIRECT("1:"&amp;AA143-Z143)))&lt;&gt;31)*1),0)</f>
        <v>0</v>
      </c>
      <c r="AD143" s="14">
        <f t="shared" ca="1" si="47"/>
        <v>0</v>
      </c>
      <c r="AE143" s="14"/>
      <c r="AF143" s="14"/>
      <c r="AG143" s="23"/>
      <c r="AH143" s="23"/>
      <c r="AI143" s="14">
        <f t="shared" ca="1" si="48"/>
        <v>0</v>
      </c>
      <c r="AJ143" s="14" cm="1">
        <f t="array" aca="1" ref="AJ143" ca="1">IFERROR(SUMPRODUCT((DAY(AG143+ROW(INDIRECT("1:"&amp;AH143-AG143)))&lt;&gt;31)*1),0)</f>
        <v>0</v>
      </c>
      <c r="AK143" s="14">
        <f t="shared" ca="1" si="49"/>
        <v>0</v>
      </c>
      <c r="AL143" s="14"/>
      <c r="AM143" s="14"/>
      <c r="AN143" s="14"/>
      <c r="AO143" s="14"/>
      <c r="AP143" s="14">
        <f t="shared" ca="1" si="50"/>
        <v>0</v>
      </c>
      <c r="AQ143" s="14" cm="1">
        <f t="array" aca="1" ref="AQ143" ca="1">IFERROR(SUMPRODUCT((DAY(AN143+ROW(INDIRECT("1:"&amp;AO143-AN143)))&lt;&gt;31)*1),0)</f>
        <v>0</v>
      </c>
      <c r="AR143" s="14">
        <f t="shared" ca="1" si="51"/>
        <v>0</v>
      </c>
      <c r="AS143" s="14"/>
      <c r="AT143" s="14"/>
      <c r="AU143" s="14"/>
      <c r="AV143" s="14"/>
      <c r="AW143" s="14">
        <f t="shared" ca="1" si="52"/>
        <v>0</v>
      </c>
      <c r="AX143" s="14" cm="1">
        <f t="array" aca="1" ref="AX143" ca="1">IFERROR(SUMPRODUCT((DAY(AU143+ROW(INDIRECT("1:"&amp;AV143-AU143)))&lt;&gt;31)*1),0)</f>
        <v>0</v>
      </c>
      <c r="AY143" s="14">
        <f t="shared" ca="1" si="53"/>
        <v>0</v>
      </c>
      <c r="AZ143" s="14"/>
      <c r="BA143" s="14"/>
      <c r="BB143" s="14"/>
      <c r="BC143" s="14"/>
      <c r="BD143" s="14">
        <f t="shared" ca="1" si="54"/>
        <v>0</v>
      </c>
      <c r="BE143" s="14" cm="1">
        <f t="array" aca="1" ref="BE143" ca="1">IFERROR(SUMPRODUCT((DAY(BB143+ROW(INDIRECT("1:"&amp;BC143-BB143)))&lt;&gt;31)*1),0)</f>
        <v>0</v>
      </c>
      <c r="BF143" s="14">
        <f t="shared" ca="1" si="55"/>
        <v>0</v>
      </c>
      <c r="BG143" s="14"/>
      <c r="BH143" s="14"/>
      <c r="BI143" s="14">
        <f t="shared" ca="1" si="43"/>
        <v>0</v>
      </c>
      <c r="BJ143" s="14">
        <f t="shared" ca="1" si="43"/>
        <v>0</v>
      </c>
      <c r="BK143" s="14">
        <f t="shared" ca="1" si="43"/>
        <v>0</v>
      </c>
      <c r="BL143" s="23"/>
      <c r="BM143" s="14"/>
      <c r="BN143" s="14"/>
      <c r="BO143" s="14"/>
      <c r="BP143" s="23"/>
      <c r="BQ143" s="14">
        <f t="shared" ca="1" si="56"/>
        <v>0</v>
      </c>
      <c r="BR143" s="14"/>
      <c r="BS143" s="14"/>
      <c r="BT143" s="14"/>
      <c r="BU143" s="14"/>
      <c r="BV143" s="14">
        <f t="shared" ca="1" si="57"/>
        <v>0</v>
      </c>
      <c r="BW143" s="14"/>
      <c r="BX143" s="14"/>
      <c r="BY143" s="14"/>
      <c r="BZ143" s="14">
        <f t="shared" ca="1" si="58"/>
        <v>0</v>
      </c>
      <c r="CA143" s="14"/>
      <c r="CB143" s="14"/>
      <c r="CC143" s="14"/>
      <c r="CD143" s="14">
        <f t="shared" ca="1" si="59"/>
        <v>0</v>
      </c>
      <c r="CE143" s="14"/>
      <c r="CF143" s="14"/>
      <c r="CG143" s="14"/>
      <c r="CH143" s="14">
        <f t="shared" ca="1" si="60"/>
        <v>0</v>
      </c>
      <c r="CI143" s="14"/>
      <c r="CJ143" s="14"/>
      <c r="CK143" s="14"/>
      <c r="CL143" s="14">
        <f t="shared" ca="1" si="61"/>
        <v>0</v>
      </c>
      <c r="CM143" s="14"/>
      <c r="CN143" s="11"/>
      <c r="CO143" s="43">
        <f t="shared" ca="1" si="62"/>
        <v>0</v>
      </c>
      <c r="CP143" s="17"/>
    </row>
    <row r="144" spans="1:94" ht="10.8" customHeight="1" x14ac:dyDescent="0.3">
      <c r="A144" s="40"/>
      <c r="B144" s="41" t="s">
        <v>147</v>
      </c>
      <c r="C144" s="41" t="s">
        <v>148</v>
      </c>
      <c r="D144" s="41" t="s">
        <v>80</v>
      </c>
      <c r="E144" s="41" t="s">
        <v>149</v>
      </c>
      <c r="F144" s="41" t="s">
        <v>1016</v>
      </c>
      <c r="G144" s="41" t="s">
        <v>151</v>
      </c>
      <c r="H144" s="41" t="s">
        <v>152</v>
      </c>
      <c r="I144" s="41">
        <v>4</v>
      </c>
      <c r="J144" s="40">
        <v>27126723</v>
      </c>
      <c r="K144" s="42" t="s">
        <v>1017</v>
      </c>
      <c r="L144" s="12"/>
      <c r="M144" s="12"/>
      <c r="N144" s="12" t="s">
        <v>1018</v>
      </c>
      <c r="O144" s="12" t="s">
        <v>1019</v>
      </c>
      <c r="P144" s="12" t="s">
        <v>1020</v>
      </c>
      <c r="Q144" s="23"/>
      <c r="R144" s="23"/>
      <c r="S144" s="14">
        <f t="shared" ca="1" si="44"/>
        <v>0</v>
      </c>
      <c r="T144" s="14" cm="1">
        <f t="array" aca="1" ref="T144" ca="1">IFERROR(SUMPRODUCT((DAY(Q144+ROW(INDIRECT("1:"&amp;R144-Q144)))&lt;&gt;31)*1),0)</f>
        <v>0</v>
      </c>
      <c r="U144" s="14">
        <f t="shared" ca="1" si="45"/>
        <v>0</v>
      </c>
      <c r="V144" s="14" t="s">
        <v>1021</v>
      </c>
      <c r="W144" s="14"/>
      <c r="X144" s="14"/>
      <c r="Y144" s="14"/>
      <c r="Z144" s="23"/>
      <c r="AA144" s="23"/>
      <c r="AB144" s="14">
        <f t="shared" ca="1" si="46"/>
        <v>0</v>
      </c>
      <c r="AC144" s="14" cm="1">
        <f t="array" aca="1" ref="AC144" ca="1">IFERROR(SUMPRODUCT((DAY(Z144+ROW(INDIRECT("1:"&amp;AA144-Z144)))&lt;&gt;31)*1),0)</f>
        <v>0</v>
      </c>
      <c r="AD144" s="14">
        <f t="shared" ca="1" si="47"/>
        <v>0</v>
      </c>
      <c r="AE144" s="14"/>
      <c r="AF144" s="14"/>
      <c r="AG144" s="23"/>
      <c r="AH144" s="23"/>
      <c r="AI144" s="14">
        <f t="shared" ca="1" si="48"/>
        <v>0</v>
      </c>
      <c r="AJ144" s="14" cm="1">
        <f t="array" aca="1" ref="AJ144" ca="1">IFERROR(SUMPRODUCT((DAY(AG144+ROW(INDIRECT("1:"&amp;AH144-AG144)))&lt;&gt;31)*1),0)</f>
        <v>0</v>
      </c>
      <c r="AK144" s="14">
        <f t="shared" ca="1" si="49"/>
        <v>0</v>
      </c>
      <c r="AL144" s="14"/>
      <c r="AM144" s="14"/>
      <c r="AN144" s="14"/>
      <c r="AO144" s="14"/>
      <c r="AP144" s="14">
        <f t="shared" ca="1" si="50"/>
        <v>0</v>
      </c>
      <c r="AQ144" s="14" cm="1">
        <f t="array" aca="1" ref="AQ144" ca="1">IFERROR(SUMPRODUCT((DAY(AN144+ROW(INDIRECT("1:"&amp;AO144-AN144)))&lt;&gt;31)*1),0)</f>
        <v>0</v>
      </c>
      <c r="AR144" s="14">
        <f t="shared" ca="1" si="51"/>
        <v>0</v>
      </c>
      <c r="AS144" s="14"/>
      <c r="AT144" s="14"/>
      <c r="AU144" s="14"/>
      <c r="AV144" s="14"/>
      <c r="AW144" s="14">
        <f t="shared" ca="1" si="52"/>
        <v>0</v>
      </c>
      <c r="AX144" s="14" cm="1">
        <f t="array" aca="1" ref="AX144" ca="1">IFERROR(SUMPRODUCT((DAY(AU144+ROW(INDIRECT("1:"&amp;AV144-AU144)))&lt;&gt;31)*1),0)</f>
        <v>0</v>
      </c>
      <c r="AY144" s="14">
        <f t="shared" ca="1" si="53"/>
        <v>0</v>
      </c>
      <c r="AZ144" s="14"/>
      <c r="BA144" s="14"/>
      <c r="BB144" s="14"/>
      <c r="BC144" s="14"/>
      <c r="BD144" s="14">
        <f t="shared" ca="1" si="54"/>
        <v>0</v>
      </c>
      <c r="BE144" s="14" cm="1">
        <f t="array" aca="1" ref="BE144" ca="1">IFERROR(SUMPRODUCT((DAY(BB144+ROW(INDIRECT("1:"&amp;BC144-BB144)))&lt;&gt;31)*1),0)</f>
        <v>0</v>
      </c>
      <c r="BF144" s="14">
        <f t="shared" ca="1" si="55"/>
        <v>0</v>
      </c>
      <c r="BG144" s="14"/>
      <c r="BH144" s="14"/>
      <c r="BI144" s="14">
        <f t="shared" ca="1" si="43"/>
        <v>0</v>
      </c>
      <c r="BJ144" s="14">
        <f t="shared" ca="1" si="43"/>
        <v>0</v>
      </c>
      <c r="BK144" s="14">
        <f t="shared" ca="1" si="43"/>
        <v>0</v>
      </c>
      <c r="BL144" s="23"/>
      <c r="BM144" s="14"/>
      <c r="BN144" s="14"/>
      <c r="BO144" s="14"/>
      <c r="BP144" s="23"/>
      <c r="BQ144" s="14">
        <f t="shared" ca="1" si="56"/>
        <v>0</v>
      </c>
      <c r="BR144" s="14"/>
      <c r="BS144" s="14"/>
      <c r="BT144" s="14"/>
      <c r="BU144" s="14"/>
      <c r="BV144" s="14">
        <f t="shared" ca="1" si="57"/>
        <v>0</v>
      </c>
      <c r="BW144" s="14"/>
      <c r="BX144" s="14"/>
      <c r="BY144" s="14"/>
      <c r="BZ144" s="14">
        <f t="shared" ca="1" si="58"/>
        <v>0</v>
      </c>
      <c r="CA144" s="14"/>
      <c r="CB144" s="14"/>
      <c r="CC144" s="14"/>
      <c r="CD144" s="14">
        <f t="shared" ca="1" si="59"/>
        <v>0</v>
      </c>
      <c r="CE144" s="14"/>
      <c r="CF144" s="14"/>
      <c r="CG144" s="14"/>
      <c r="CH144" s="14">
        <f t="shared" ca="1" si="60"/>
        <v>0</v>
      </c>
      <c r="CI144" s="14"/>
      <c r="CJ144" s="14"/>
      <c r="CK144" s="14"/>
      <c r="CL144" s="14">
        <f t="shared" ca="1" si="61"/>
        <v>0</v>
      </c>
      <c r="CM144" s="14"/>
      <c r="CN144" s="11"/>
      <c r="CO144" s="43">
        <f t="shared" ca="1" si="62"/>
        <v>0</v>
      </c>
      <c r="CP144" s="17"/>
    </row>
    <row r="145" spans="1:94" ht="10.8" customHeight="1" x14ac:dyDescent="0.3">
      <c r="A145" s="40"/>
      <c r="B145" s="41" t="s">
        <v>147</v>
      </c>
      <c r="C145" s="41" t="s">
        <v>148</v>
      </c>
      <c r="D145" s="41" t="s">
        <v>80</v>
      </c>
      <c r="E145" s="41" t="s">
        <v>149</v>
      </c>
      <c r="F145" s="41" t="s">
        <v>1016</v>
      </c>
      <c r="G145" s="41" t="s">
        <v>151</v>
      </c>
      <c r="H145" s="41" t="s">
        <v>152</v>
      </c>
      <c r="I145" s="41">
        <v>4</v>
      </c>
      <c r="J145" s="40">
        <v>1070954779</v>
      </c>
      <c r="K145" s="42" t="s">
        <v>1022</v>
      </c>
      <c r="L145" s="12"/>
      <c r="M145" s="12"/>
      <c r="N145" s="12" t="s">
        <v>1023</v>
      </c>
      <c r="O145" s="12">
        <v>3142473776</v>
      </c>
      <c r="P145" s="12" t="s">
        <v>1024</v>
      </c>
      <c r="Q145" s="23"/>
      <c r="R145" s="23"/>
      <c r="S145" s="14">
        <f t="shared" ca="1" si="44"/>
        <v>0</v>
      </c>
      <c r="T145" s="14" cm="1">
        <f t="array" aca="1" ref="T145" ca="1">IFERROR(SUMPRODUCT((DAY(Q145+ROW(INDIRECT("1:"&amp;R145-Q145)))&lt;&gt;31)*1),0)</f>
        <v>0</v>
      </c>
      <c r="U145" s="14">
        <f t="shared" ca="1" si="45"/>
        <v>0</v>
      </c>
      <c r="V145" s="14" t="s">
        <v>1025</v>
      </c>
      <c r="W145" s="14"/>
      <c r="X145" s="14"/>
      <c r="Y145" s="14"/>
      <c r="Z145" s="23"/>
      <c r="AA145" s="23"/>
      <c r="AB145" s="14">
        <f t="shared" ca="1" si="46"/>
        <v>0</v>
      </c>
      <c r="AC145" s="14" cm="1">
        <f t="array" aca="1" ref="AC145" ca="1">IFERROR(SUMPRODUCT((DAY(Z145+ROW(INDIRECT("1:"&amp;AA145-Z145)))&lt;&gt;31)*1),0)</f>
        <v>0</v>
      </c>
      <c r="AD145" s="14">
        <f t="shared" ca="1" si="47"/>
        <v>0</v>
      </c>
      <c r="AE145" s="14"/>
      <c r="AF145" s="14"/>
      <c r="AG145" s="23"/>
      <c r="AH145" s="23"/>
      <c r="AI145" s="14">
        <f t="shared" ca="1" si="48"/>
        <v>0</v>
      </c>
      <c r="AJ145" s="14" cm="1">
        <f t="array" aca="1" ref="AJ145" ca="1">IFERROR(SUMPRODUCT((DAY(AG145+ROW(INDIRECT("1:"&amp;AH145-AG145)))&lt;&gt;31)*1),0)</f>
        <v>0</v>
      </c>
      <c r="AK145" s="14">
        <f t="shared" ca="1" si="49"/>
        <v>0</v>
      </c>
      <c r="AL145" s="14"/>
      <c r="AM145" s="14"/>
      <c r="AN145" s="14"/>
      <c r="AO145" s="14"/>
      <c r="AP145" s="14">
        <f t="shared" ca="1" si="50"/>
        <v>0</v>
      </c>
      <c r="AQ145" s="14" cm="1">
        <f t="array" aca="1" ref="AQ145" ca="1">IFERROR(SUMPRODUCT((DAY(AN145+ROW(INDIRECT("1:"&amp;AO145-AN145)))&lt;&gt;31)*1),0)</f>
        <v>0</v>
      </c>
      <c r="AR145" s="14">
        <f t="shared" ca="1" si="51"/>
        <v>0</v>
      </c>
      <c r="AS145" s="14"/>
      <c r="AT145" s="14"/>
      <c r="AU145" s="14"/>
      <c r="AV145" s="14"/>
      <c r="AW145" s="14">
        <f t="shared" ca="1" si="52"/>
        <v>0</v>
      </c>
      <c r="AX145" s="14" cm="1">
        <f t="array" aca="1" ref="AX145" ca="1">IFERROR(SUMPRODUCT((DAY(AU145+ROW(INDIRECT("1:"&amp;AV145-AU145)))&lt;&gt;31)*1),0)</f>
        <v>0</v>
      </c>
      <c r="AY145" s="14">
        <f t="shared" ca="1" si="53"/>
        <v>0</v>
      </c>
      <c r="AZ145" s="14"/>
      <c r="BA145" s="14"/>
      <c r="BB145" s="14"/>
      <c r="BC145" s="14"/>
      <c r="BD145" s="14">
        <f t="shared" ca="1" si="54"/>
        <v>0</v>
      </c>
      <c r="BE145" s="14" cm="1">
        <f t="array" aca="1" ref="BE145" ca="1">IFERROR(SUMPRODUCT((DAY(BB145+ROW(INDIRECT("1:"&amp;BC145-BB145)))&lt;&gt;31)*1),0)</f>
        <v>0</v>
      </c>
      <c r="BF145" s="14">
        <f t="shared" ca="1" si="55"/>
        <v>0</v>
      </c>
      <c r="BG145" s="14"/>
      <c r="BH145" s="14"/>
      <c r="BI145" s="14">
        <f t="shared" ca="1" si="43"/>
        <v>0</v>
      </c>
      <c r="BJ145" s="14">
        <f t="shared" ca="1" si="43"/>
        <v>0</v>
      </c>
      <c r="BK145" s="14">
        <f t="shared" ca="1" si="43"/>
        <v>0</v>
      </c>
      <c r="BL145" s="23"/>
      <c r="BM145" s="14"/>
      <c r="BN145" s="14"/>
      <c r="BO145" s="14"/>
      <c r="BP145" s="23"/>
      <c r="BQ145" s="14">
        <f t="shared" ca="1" si="56"/>
        <v>0</v>
      </c>
      <c r="BR145" s="14"/>
      <c r="BS145" s="14"/>
      <c r="BT145" s="14"/>
      <c r="BU145" s="14"/>
      <c r="BV145" s="14">
        <f t="shared" ca="1" si="57"/>
        <v>0</v>
      </c>
      <c r="BW145" s="14"/>
      <c r="BX145" s="14"/>
      <c r="BY145" s="14"/>
      <c r="BZ145" s="14">
        <f t="shared" ca="1" si="58"/>
        <v>0</v>
      </c>
      <c r="CA145" s="14"/>
      <c r="CB145" s="14"/>
      <c r="CC145" s="14"/>
      <c r="CD145" s="14">
        <f t="shared" ca="1" si="59"/>
        <v>0</v>
      </c>
      <c r="CE145" s="14"/>
      <c r="CF145" s="14"/>
      <c r="CG145" s="14"/>
      <c r="CH145" s="14">
        <f t="shared" ca="1" si="60"/>
        <v>0</v>
      </c>
      <c r="CI145" s="14"/>
      <c r="CJ145" s="14"/>
      <c r="CK145" s="14"/>
      <c r="CL145" s="14">
        <f t="shared" ca="1" si="61"/>
        <v>0</v>
      </c>
      <c r="CM145" s="14"/>
      <c r="CN145" s="11"/>
      <c r="CO145" s="43">
        <f t="shared" ca="1" si="62"/>
        <v>0</v>
      </c>
      <c r="CP145" s="17"/>
    </row>
    <row r="146" spans="1:94" ht="10.8" customHeight="1" x14ac:dyDescent="0.3">
      <c r="A146" s="40"/>
      <c r="B146" s="41" t="s">
        <v>147</v>
      </c>
      <c r="C146" s="41" t="s">
        <v>148</v>
      </c>
      <c r="D146" s="41" t="s">
        <v>80</v>
      </c>
      <c r="E146" s="41" t="s">
        <v>149</v>
      </c>
      <c r="F146" s="41" t="s">
        <v>1016</v>
      </c>
      <c r="G146" s="41" t="s">
        <v>151</v>
      </c>
      <c r="H146" s="41" t="s">
        <v>152</v>
      </c>
      <c r="I146" s="41">
        <v>4</v>
      </c>
      <c r="J146" s="40">
        <v>1143876315</v>
      </c>
      <c r="K146" s="42" t="s">
        <v>1026</v>
      </c>
      <c r="L146" s="12"/>
      <c r="M146" s="12"/>
      <c r="N146" s="12" t="s">
        <v>1027</v>
      </c>
      <c r="O146" s="12">
        <v>3183870671</v>
      </c>
      <c r="P146" s="12" t="s">
        <v>1028</v>
      </c>
      <c r="Q146" s="23"/>
      <c r="R146" s="23"/>
      <c r="S146" s="14">
        <f t="shared" ca="1" si="44"/>
        <v>0</v>
      </c>
      <c r="T146" s="14" cm="1">
        <f t="array" aca="1" ref="T146" ca="1">IFERROR(SUMPRODUCT((DAY(Q146+ROW(INDIRECT("1:"&amp;R146-Q146)))&lt;&gt;31)*1),0)</f>
        <v>0</v>
      </c>
      <c r="U146" s="14">
        <f t="shared" ca="1" si="45"/>
        <v>0</v>
      </c>
      <c r="V146" s="14" t="s">
        <v>429</v>
      </c>
      <c r="W146" s="14"/>
      <c r="X146" s="14"/>
      <c r="Y146" s="14"/>
      <c r="Z146" s="23"/>
      <c r="AA146" s="23"/>
      <c r="AB146" s="14">
        <f t="shared" ca="1" si="46"/>
        <v>0</v>
      </c>
      <c r="AC146" s="14" cm="1">
        <f t="array" aca="1" ref="AC146" ca="1">IFERROR(SUMPRODUCT((DAY(Z146+ROW(INDIRECT("1:"&amp;AA146-Z146)))&lt;&gt;31)*1),0)</f>
        <v>0</v>
      </c>
      <c r="AD146" s="14">
        <f t="shared" ca="1" si="47"/>
        <v>0</v>
      </c>
      <c r="AE146" s="14"/>
      <c r="AF146" s="14"/>
      <c r="AG146" s="23"/>
      <c r="AH146" s="23"/>
      <c r="AI146" s="14">
        <f t="shared" ca="1" si="48"/>
        <v>0</v>
      </c>
      <c r="AJ146" s="14" cm="1">
        <f t="array" aca="1" ref="AJ146" ca="1">IFERROR(SUMPRODUCT((DAY(AG146+ROW(INDIRECT("1:"&amp;AH146-AG146)))&lt;&gt;31)*1),0)</f>
        <v>0</v>
      </c>
      <c r="AK146" s="14">
        <f t="shared" ca="1" si="49"/>
        <v>0</v>
      </c>
      <c r="AL146" s="14"/>
      <c r="AM146" s="14"/>
      <c r="AN146" s="14"/>
      <c r="AO146" s="14"/>
      <c r="AP146" s="14">
        <f t="shared" ca="1" si="50"/>
        <v>0</v>
      </c>
      <c r="AQ146" s="14" cm="1">
        <f t="array" aca="1" ref="AQ146" ca="1">IFERROR(SUMPRODUCT((DAY(AN146+ROW(INDIRECT("1:"&amp;AO146-AN146)))&lt;&gt;31)*1),0)</f>
        <v>0</v>
      </c>
      <c r="AR146" s="14">
        <f t="shared" ca="1" si="51"/>
        <v>0</v>
      </c>
      <c r="AS146" s="14"/>
      <c r="AT146" s="14"/>
      <c r="AU146" s="14"/>
      <c r="AV146" s="14"/>
      <c r="AW146" s="14">
        <f t="shared" ca="1" si="52"/>
        <v>0</v>
      </c>
      <c r="AX146" s="14" cm="1">
        <f t="array" aca="1" ref="AX146" ca="1">IFERROR(SUMPRODUCT((DAY(AU146+ROW(INDIRECT("1:"&amp;AV146-AU146)))&lt;&gt;31)*1),0)</f>
        <v>0</v>
      </c>
      <c r="AY146" s="14">
        <f t="shared" ca="1" si="53"/>
        <v>0</v>
      </c>
      <c r="AZ146" s="14"/>
      <c r="BA146" s="14"/>
      <c r="BB146" s="14"/>
      <c r="BC146" s="14"/>
      <c r="BD146" s="14">
        <f t="shared" ca="1" si="54"/>
        <v>0</v>
      </c>
      <c r="BE146" s="14" cm="1">
        <f t="array" aca="1" ref="BE146" ca="1">IFERROR(SUMPRODUCT((DAY(BB146+ROW(INDIRECT("1:"&amp;BC146-BB146)))&lt;&gt;31)*1),0)</f>
        <v>0</v>
      </c>
      <c r="BF146" s="14">
        <f t="shared" ca="1" si="55"/>
        <v>0</v>
      </c>
      <c r="BG146" s="14"/>
      <c r="BH146" s="14"/>
      <c r="BI146" s="14">
        <f t="shared" ca="1" si="43"/>
        <v>0</v>
      </c>
      <c r="BJ146" s="14">
        <f t="shared" ca="1" si="43"/>
        <v>0</v>
      </c>
      <c r="BK146" s="14">
        <f t="shared" ca="1" si="43"/>
        <v>0</v>
      </c>
      <c r="BL146" s="23"/>
      <c r="BM146" s="14"/>
      <c r="BN146" s="14"/>
      <c r="BO146" s="14"/>
      <c r="BP146" s="23"/>
      <c r="BQ146" s="14">
        <f t="shared" ca="1" si="56"/>
        <v>0</v>
      </c>
      <c r="BR146" s="14"/>
      <c r="BS146" s="14"/>
      <c r="BT146" s="14"/>
      <c r="BU146" s="14"/>
      <c r="BV146" s="14">
        <f t="shared" ca="1" si="57"/>
        <v>0</v>
      </c>
      <c r="BW146" s="14"/>
      <c r="BX146" s="14"/>
      <c r="BY146" s="14"/>
      <c r="BZ146" s="14">
        <f t="shared" ca="1" si="58"/>
        <v>0</v>
      </c>
      <c r="CA146" s="14"/>
      <c r="CB146" s="14"/>
      <c r="CC146" s="14"/>
      <c r="CD146" s="14">
        <f t="shared" ca="1" si="59"/>
        <v>0</v>
      </c>
      <c r="CE146" s="14"/>
      <c r="CF146" s="14"/>
      <c r="CG146" s="14"/>
      <c r="CH146" s="14">
        <f t="shared" ca="1" si="60"/>
        <v>0</v>
      </c>
      <c r="CI146" s="14"/>
      <c r="CJ146" s="14"/>
      <c r="CK146" s="14"/>
      <c r="CL146" s="14">
        <f t="shared" ca="1" si="61"/>
        <v>0</v>
      </c>
      <c r="CM146" s="14"/>
      <c r="CN146" s="11"/>
      <c r="CO146" s="43">
        <f t="shared" ca="1" si="62"/>
        <v>0</v>
      </c>
      <c r="CP146" s="17"/>
    </row>
    <row r="147" spans="1:94" ht="10.8" customHeight="1" x14ac:dyDescent="0.3">
      <c r="A147" s="40"/>
      <c r="B147" s="41" t="s">
        <v>147</v>
      </c>
      <c r="C147" s="41" t="s">
        <v>148</v>
      </c>
      <c r="D147" s="41" t="s">
        <v>80</v>
      </c>
      <c r="E147" s="41" t="s">
        <v>149</v>
      </c>
      <c r="F147" s="41" t="s">
        <v>1016</v>
      </c>
      <c r="G147" s="41" t="s">
        <v>151</v>
      </c>
      <c r="H147" s="41" t="s">
        <v>152</v>
      </c>
      <c r="I147" s="41">
        <v>4</v>
      </c>
      <c r="J147" s="40">
        <v>1144171125</v>
      </c>
      <c r="K147" s="42" t="s">
        <v>1029</v>
      </c>
      <c r="L147" s="12"/>
      <c r="M147" s="12"/>
      <c r="N147" s="12" t="s">
        <v>1030</v>
      </c>
      <c r="O147" s="12">
        <v>3173785148</v>
      </c>
      <c r="P147" s="12" t="s">
        <v>1031</v>
      </c>
      <c r="Q147" s="23"/>
      <c r="R147" s="23"/>
      <c r="S147" s="14">
        <f t="shared" ca="1" si="44"/>
        <v>0</v>
      </c>
      <c r="T147" s="14" cm="1">
        <f t="array" aca="1" ref="T147" ca="1">IFERROR(SUMPRODUCT((DAY(Q147+ROW(INDIRECT("1:"&amp;R147-Q147)))&lt;&gt;31)*1),0)</f>
        <v>0</v>
      </c>
      <c r="U147" s="14">
        <f t="shared" ca="1" si="45"/>
        <v>0</v>
      </c>
      <c r="V147" s="14" t="s">
        <v>1032</v>
      </c>
      <c r="W147" s="14"/>
      <c r="X147" s="14"/>
      <c r="Y147" s="14"/>
      <c r="Z147" s="23"/>
      <c r="AA147" s="23"/>
      <c r="AB147" s="14">
        <f t="shared" ca="1" si="46"/>
        <v>0</v>
      </c>
      <c r="AC147" s="14" cm="1">
        <f t="array" aca="1" ref="AC147" ca="1">IFERROR(SUMPRODUCT((DAY(Z147+ROW(INDIRECT("1:"&amp;AA147-Z147)))&lt;&gt;31)*1),0)</f>
        <v>0</v>
      </c>
      <c r="AD147" s="14">
        <f t="shared" ca="1" si="47"/>
        <v>0</v>
      </c>
      <c r="AE147" s="14"/>
      <c r="AF147" s="14"/>
      <c r="AG147" s="23"/>
      <c r="AH147" s="23"/>
      <c r="AI147" s="14">
        <f t="shared" ca="1" si="48"/>
        <v>0</v>
      </c>
      <c r="AJ147" s="14" cm="1">
        <f t="array" aca="1" ref="AJ147" ca="1">IFERROR(SUMPRODUCT((DAY(AG147+ROW(INDIRECT("1:"&amp;AH147-AG147)))&lt;&gt;31)*1),0)</f>
        <v>0</v>
      </c>
      <c r="AK147" s="14">
        <f t="shared" ca="1" si="49"/>
        <v>0</v>
      </c>
      <c r="AL147" s="14"/>
      <c r="AM147" s="14"/>
      <c r="AN147" s="14"/>
      <c r="AO147" s="14"/>
      <c r="AP147" s="14">
        <f t="shared" ca="1" si="50"/>
        <v>0</v>
      </c>
      <c r="AQ147" s="14" cm="1">
        <f t="array" aca="1" ref="AQ147" ca="1">IFERROR(SUMPRODUCT((DAY(AN147+ROW(INDIRECT("1:"&amp;AO147-AN147)))&lt;&gt;31)*1),0)</f>
        <v>0</v>
      </c>
      <c r="AR147" s="14">
        <f t="shared" ca="1" si="51"/>
        <v>0</v>
      </c>
      <c r="AS147" s="14"/>
      <c r="AT147" s="14"/>
      <c r="AU147" s="14"/>
      <c r="AV147" s="14"/>
      <c r="AW147" s="14">
        <f t="shared" ca="1" si="52"/>
        <v>0</v>
      </c>
      <c r="AX147" s="14" cm="1">
        <f t="array" aca="1" ref="AX147" ca="1">IFERROR(SUMPRODUCT((DAY(AU147+ROW(INDIRECT("1:"&amp;AV147-AU147)))&lt;&gt;31)*1),0)</f>
        <v>0</v>
      </c>
      <c r="AY147" s="14">
        <f t="shared" ca="1" si="53"/>
        <v>0</v>
      </c>
      <c r="AZ147" s="14"/>
      <c r="BA147" s="14"/>
      <c r="BB147" s="14"/>
      <c r="BC147" s="14"/>
      <c r="BD147" s="14">
        <f t="shared" ca="1" si="54"/>
        <v>0</v>
      </c>
      <c r="BE147" s="14" cm="1">
        <f t="array" aca="1" ref="BE147" ca="1">IFERROR(SUMPRODUCT((DAY(BB147+ROW(INDIRECT("1:"&amp;BC147-BB147)))&lt;&gt;31)*1),0)</f>
        <v>0</v>
      </c>
      <c r="BF147" s="14">
        <f t="shared" ca="1" si="55"/>
        <v>0</v>
      </c>
      <c r="BG147" s="14"/>
      <c r="BH147" s="14"/>
      <c r="BI147" s="14">
        <f t="shared" ca="1" si="43"/>
        <v>0</v>
      </c>
      <c r="BJ147" s="14">
        <f t="shared" ca="1" si="43"/>
        <v>0</v>
      </c>
      <c r="BK147" s="14">
        <f t="shared" ca="1" si="43"/>
        <v>0</v>
      </c>
      <c r="BL147" s="23"/>
      <c r="BM147" s="14"/>
      <c r="BN147" s="14"/>
      <c r="BO147" s="14"/>
      <c r="BP147" s="23"/>
      <c r="BQ147" s="14">
        <f t="shared" ca="1" si="56"/>
        <v>0</v>
      </c>
      <c r="BR147" s="14"/>
      <c r="BS147" s="14"/>
      <c r="BT147" s="14"/>
      <c r="BU147" s="14"/>
      <c r="BV147" s="14">
        <f t="shared" ca="1" si="57"/>
        <v>0</v>
      </c>
      <c r="BW147" s="14"/>
      <c r="BX147" s="14"/>
      <c r="BY147" s="14"/>
      <c r="BZ147" s="14">
        <f t="shared" ca="1" si="58"/>
        <v>0</v>
      </c>
      <c r="CA147" s="14"/>
      <c r="CB147" s="14"/>
      <c r="CC147" s="14"/>
      <c r="CD147" s="14">
        <f t="shared" ca="1" si="59"/>
        <v>0</v>
      </c>
      <c r="CE147" s="14"/>
      <c r="CF147" s="14"/>
      <c r="CG147" s="14"/>
      <c r="CH147" s="14">
        <f t="shared" ca="1" si="60"/>
        <v>0</v>
      </c>
      <c r="CI147" s="14"/>
      <c r="CJ147" s="14"/>
      <c r="CK147" s="14"/>
      <c r="CL147" s="14">
        <f t="shared" ca="1" si="61"/>
        <v>0</v>
      </c>
      <c r="CM147" s="14"/>
      <c r="CN147" s="11"/>
      <c r="CO147" s="43">
        <f t="shared" ca="1" si="62"/>
        <v>0</v>
      </c>
      <c r="CP147" s="17"/>
    </row>
    <row r="148" spans="1:94" ht="10.8" customHeight="1" x14ac:dyDescent="0.3">
      <c r="A148" s="40"/>
      <c r="B148" s="41" t="s">
        <v>147</v>
      </c>
      <c r="C148" s="41" t="s">
        <v>1033</v>
      </c>
      <c r="D148" s="41" t="s">
        <v>149</v>
      </c>
      <c r="E148" s="41" t="s">
        <v>149</v>
      </c>
      <c r="F148" s="41" t="s">
        <v>1034</v>
      </c>
      <c r="G148" s="41" t="s">
        <v>151</v>
      </c>
      <c r="H148" s="41" t="s">
        <v>152</v>
      </c>
      <c r="I148" s="41">
        <v>2</v>
      </c>
      <c r="J148" s="40">
        <v>94320141</v>
      </c>
      <c r="K148" s="42" t="s">
        <v>1035</v>
      </c>
      <c r="L148" s="12"/>
      <c r="M148" s="12"/>
      <c r="N148" s="12" t="s">
        <v>1036</v>
      </c>
      <c r="O148" s="12">
        <v>3188306236</v>
      </c>
      <c r="P148" s="12" t="s">
        <v>1037</v>
      </c>
      <c r="Q148" s="23"/>
      <c r="R148" s="23"/>
      <c r="S148" s="14">
        <f t="shared" ca="1" si="44"/>
        <v>0</v>
      </c>
      <c r="T148" s="14" cm="1">
        <f t="array" aca="1" ref="T148" ca="1">IFERROR(SUMPRODUCT((DAY(Q148+ROW(INDIRECT("1:"&amp;R148-Q148)))&lt;&gt;31)*1),0)</f>
        <v>0</v>
      </c>
      <c r="U148" s="14">
        <f t="shared" ca="1" si="45"/>
        <v>0</v>
      </c>
      <c r="V148" s="14" t="s">
        <v>1038</v>
      </c>
      <c r="W148" s="14"/>
      <c r="X148" s="14"/>
      <c r="Y148" s="14"/>
      <c r="Z148" s="23"/>
      <c r="AA148" s="23"/>
      <c r="AB148" s="14">
        <f t="shared" ca="1" si="46"/>
        <v>0</v>
      </c>
      <c r="AC148" s="14" cm="1">
        <f t="array" aca="1" ref="AC148" ca="1">IFERROR(SUMPRODUCT((DAY(Z148+ROW(INDIRECT("1:"&amp;AA148-Z148)))&lt;&gt;31)*1),0)</f>
        <v>0</v>
      </c>
      <c r="AD148" s="14">
        <f t="shared" ca="1" si="47"/>
        <v>0</v>
      </c>
      <c r="AE148" s="14"/>
      <c r="AF148" s="14"/>
      <c r="AG148" s="23"/>
      <c r="AH148" s="23"/>
      <c r="AI148" s="14">
        <f t="shared" ca="1" si="48"/>
        <v>0</v>
      </c>
      <c r="AJ148" s="14" cm="1">
        <f t="array" aca="1" ref="AJ148" ca="1">IFERROR(SUMPRODUCT((DAY(AG148+ROW(INDIRECT("1:"&amp;AH148-AG148)))&lt;&gt;31)*1),0)</f>
        <v>0</v>
      </c>
      <c r="AK148" s="14">
        <f t="shared" ca="1" si="49"/>
        <v>0</v>
      </c>
      <c r="AL148" s="14"/>
      <c r="AM148" s="14"/>
      <c r="AN148" s="14"/>
      <c r="AO148" s="14"/>
      <c r="AP148" s="14">
        <f t="shared" ca="1" si="50"/>
        <v>0</v>
      </c>
      <c r="AQ148" s="14" cm="1">
        <f t="array" aca="1" ref="AQ148" ca="1">IFERROR(SUMPRODUCT((DAY(AN148+ROW(INDIRECT("1:"&amp;AO148-AN148)))&lt;&gt;31)*1),0)</f>
        <v>0</v>
      </c>
      <c r="AR148" s="14">
        <f t="shared" ca="1" si="51"/>
        <v>0</v>
      </c>
      <c r="AS148" s="14"/>
      <c r="AT148" s="14"/>
      <c r="AU148" s="14"/>
      <c r="AV148" s="14"/>
      <c r="AW148" s="14">
        <f t="shared" ca="1" si="52"/>
        <v>0</v>
      </c>
      <c r="AX148" s="14" cm="1">
        <f t="array" aca="1" ref="AX148" ca="1">IFERROR(SUMPRODUCT((DAY(AU148+ROW(INDIRECT("1:"&amp;AV148-AU148)))&lt;&gt;31)*1),0)</f>
        <v>0</v>
      </c>
      <c r="AY148" s="14">
        <f t="shared" ca="1" si="53"/>
        <v>0</v>
      </c>
      <c r="AZ148" s="14"/>
      <c r="BA148" s="14"/>
      <c r="BB148" s="14"/>
      <c r="BC148" s="14"/>
      <c r="BD148" s="14">
        <f t="shared" ca="1" si="54"/>
        <v>0</v>
      </c>
      <c r="BE148" s="14" cm="1">
        <f t="array" aca="1" ref="BE148" ca="1">IFERROR(SUMPRODUCT((DAY(BB148+ROW(INDIRECT("1:"&amp;BC148-BB148)))&lt;&gt;31)*1),0)</f>
        <v>0</v>
      </c>
      <c r="BF148" s="14">
        <f t="shared" ca="1" si="55"/>
        <v>0</v>
      </c>
      <c r="BG148" s="14"/>
      <c r="BH148" s="14"/>
      <c r="BI148" s="14">
        <f t="shared" ca="1" si="43"/>
        <v>0</v>
      </c>
      <c r="BJ148" s="14">
        <f t="shared" ca="1" si="43"/>
        <v>0</v>
      </c>
      <c r="BK148" s="14">
        <f t="shared" ca="1" si="43"/>
        <v>0</v>
      </c>
      <c r="BL148" s="23"/>
      <c r="BM148" s="14"/>
      <c r="BN148" s="14"/>
      <c r="BO148" s="14"/>
      <c r="BP148" s="23"/>
      <c r="BQ148" s="14">
        <f t="shared" ca="1" si="56"/>
        <v>0</v>
      </c>
      <c r="BR148" s="14"/>
      <c r="BS148" s="14"/>
      <c r="BT148" s="14"/>
      <c r="BU148" s="14"/>
      <c r="BV148" s="14">
        <f t="shared" ca="1" si="57"/>
        <v>0</v>
      </c>
      <c r="BW148" s="14"/>
      <c r="BX148" s="14"/>
      <c r="BY148" s="14"/>
      <c r="BZ148" s="14">
        <f t="shared" ca="1" si="58"/>
        <v>0</v>
      </c>
      <c r="CA148" s="14"/>
      <c r="CB148" s="14"/>
      <c r="CC148" s="14"/>
      <c r="CD148" s="14">
        <f t="shared" ca="1" si="59"/>
        <v>0</v>
      </c>
      <c r="CE148" s="14"/>
      <c r="CF148" s="14"/>
      <c r="CG148" s="14"/>
      <c r="CH148" s="14">
        <f t="shared" ca="1" si="60"/>
        <v>0</v>
      </c>
      <c r="CI148" s="14"/>
      <c r="CJ148" s="14"/>
      <c r="CK148" s="14"/>
      <c r="CL148" s="14">
        <f t="shared" ca="1" si="61"/>
        <v>0</v>
      </c>
      <c r="CM148" s="14"/>
      <c r="CN148" s="11"/>
      <c r="CO148" s="43">
        <f t="shared" ca="1" si="62"/>
        <v>0</v>
      </c>
      <c r="CP148" s="17"/>
    </row>
    <row r="149" spans="1:94" ht="10.8" customHeight="1" x14ac:dyDescent="0.3">
      <c r="A149" s="40"/>
      <c r="B149" s="41" t="s">
        <v>147</v>
      </c>
      <c r="C149" s="41" t="s">
        <v>1033</v>
      </c>
      <c r="D149" s="41" t="s">
        <v>149</v>
      </c>
      <c r="E149" s="41" t="s">
        <v>149</v>
      </c>
      <c r="F149" s="41" t="s">
        <v>1034</v>
      </c>
      <c r="G149" s="41" t="s">
        <v>151</v>
      </c>
      <c r="H149" s="41" t="s">
        <v>152</v>
      </c>
      <c r="I149" s="41">
        <v>2</v>
      </c>
      <c r="J149" s="40">
        <v>1007619556</v>
      </c>
      <c r="K149" s="42" t="s">
        <v>1039</v>
      </c>
      <c r="L149" s="12"/>
      <c r="M149" s="12"/>
      <c r="N149" s="12" t="s">
        <v>1040</v>
      </c>
      <c r="O149" s="12">
        <v>3167285430</v>
      </c>
      <c r="P149" s="12" t="s">
        <v>1041</v>
      </c>
      <c r="Q149" s="23"/>
      <c r="R149" s="23"/>
      <c r="S149" s="14">
        <f t="shared" ca="1" si="44"/>
        <v>0</v>
      </c>
      <c r="T149" s="14" cm="1">
        <f t="array" aca="1" ref="T149" ca="1">IFERROR(SUMPRODUCT((DAY(Q149+ROW(INDIRECT("1:"&amp;R149-Q149)))&lt;&gt;31)*1),0)</f>
        <v>0</v>
      </c>
      <c r="U149" s="14">
        <f t="shared" ca="1" si="45"/>
        <v>0</v>
      </c>
      <c r="V149" s="14" t="s">
        <v>320</v>
      </c>
      <c r="W149" s="14"/>
      <c r="X149" s="14"/>
      <c r="Y149" s="14"/>
      <c r="Z149" s="23"/>
      <c r="AA149" s="23"/>
      <c r="AB149" s="14">
        <f t="shared" ca="1" si="46"/>
        <v>0</v>
      </c>
      <c r="AC149" s="14" cm="1">
        <f t="array" aca="1" ref="AC149" ca="1">IFERROR(SUMPRODUCT((DAY(Z149+ROW(INDIRECT("1:"&amp;AA149-Z149)))&lt;&gt;31)*1),0)</f>
        <v>0</v>
      </c>
      <c r="AD149" s="14">
        <f t="shared" ca="1" si="47"/>
        <v>0</v>
      </c>
      <c r="AE149" s="14"/>
      <c r="AF149" s="14"/>
      <c r="AG149" s="23"/>
      <c r="AH149" s="23"/>
      <c r="AI149" s="14">
        <f t="shared" ca="1" si="48"/>
        <v>0</v>
      </c>
      <c r="AJ149" s="14" cm="1">
        <f t="array" aca="1" ref="AJ149" ca="1">IFERROR(SUMPRODUCT((DAY(AG149+ROW(INDIRECT("1:"&amp;AH149-AG149)))&lt;&gt;31)*1),0)</f>
        <v>0</v>
      </c>
      <c r="AK149" s="14">
        <f t="shared" ca="1" si="49"/>
        <v>0</v>
      </c>
      <c r="AL149" s="14"/>
      <c r="AM149" s="14"/>
      <c r="AN149" s="14"/>
      <c r="AO149" s="14"/>
      <c r="AP149" s="14">
        <f t="shared" ca="1" si="50"/>
        <v>0</v>
      </c>
      <c r="AQ149" s="14" cm="1">
        <f t="array" aca="1" ref="AQ149" ca="1">IFERROR(SUMPRODUCT((DAY(AN149+ROW(INDIRECT("1:"&amp;AO149-AN149)))&lt;&gt;31)*1),0)</f>
        <v>0</v>
      </c>
      <c r="AR149" s="14">
        <f t="shared" ca="1" si="51"/>
        <v>0</v>
      </c>
      <c r="AS149" s="14"/>
      <c r="AT149" s="14"/>
      <c r="AU149" s="14"/>
      <c r="AV149" s="14"/>
      <c r="AW149" s="14">
        <f t="shared" ca="1" si="52"/>
        <v>0</v>
      </c>
      <c r="AX149" s="14" cm="1">
        <f t="array" aca="1" ref="AX149" ca="1">IFERROR(SUMPRODUCT((DAY(AU149+ROW(INDIRECT("1:"&amp;AV149-AU149)))&lt;&gt;31)*1),0)</f>
        <v>0</v>
      </c>
      <c r="AY149" s="14">
        <f t="shared" ca="1" si="53"/>
        <v>0</v>
      </c>
      <c r="AZ149" s="14"/>
      <c r="BA149" s="14"/>
      <c r="BB149" s="14"/>
      <c r="BC149" s="14"/>
      <c r="BD149" s="14">
        <f t="shared" ca="1" si="54"/>
        <v>0</v>
      </c>
      <c r="BE149" s="14" cm="1">
        <f t="array" aca="1" ref="BE149" ca="1">IFERROR(SUMPRODUCT((DAY(BB149+ROW(INDIRECT("1:"&amp;BC149-BB149)))&lt;&gt;31)*1),0)</f>
        <v>0</v>
      </c>
      <c r="BF149" s="14">
        <f t="shared" ca="1" si="55"/>
        <v>0</v>
      </c>
      <c r="BG149" s="14"/>
      <c r="BH149" s="14"/>
      <c r="BI149" s="14">
        <f t="shared" ref="BI149:BK149" ca="1" si="63">S149+AB149+AI149+AP149+AW149+BD149</f>
        <v>0</v>
      </c>
      <c r="BJ149" s="14">
        <f t="shared" ca="1" si="63"/>
        <v>0</v>
      </c>
      <c r="BK149" s="14">
        <f t="shared" ca="1" si="63"/>
        <v>0</v>
      </c>
      <c r="BL149" s="23"/>
      <c r="BM149" s="14"/>
      <c r="BN149" s="14"/>
      <c r="BO149" s="14"/>
      <c r="BP149" s="23"/>
      <c r="BQ149" s="14">
        <f t="shared" ca="1" si="56"/>
        <v>0</v>
      </c>
      <c r="BR149" s="14"/>
      <c r="BS149" s="14"/>
      <c r="BT149" s="14"/>
      <c r="BU149" s="14"/>
      <c r="BV149" s="14">
        <f t="shared" ca="1" si="57"/>
        <v>0</v>
      </c>
      <c r="BW149" s="14"/>
      <c r="BX149" s="14"/>
      <c r="BY149" s="14"/>
      <c r="BZ149" s="14">
        <f t="shared" ca="1" si="58"/>
        <v>0</v>
      </c>
      <c r="CA149" s="14"/>
      <c r="CB149" s="14"/>
      <c r="CC149" s="14"/>
      <c r="CD149" s="14">
        <f t="shared" ca="1" si="59"/>
        <v>0</v>
      </c>
      <c r="CE149" s="14"/>
      <c r="CF149" s="14"/>
      <c r="CG149" s="14"/>
      <c r="CH149" s="14">
        <f t="shared" ca="1" si="60"/>
        <v>0</v>
      </c>
      <c r="CI149" s="14"/>
      <c r="CJ149" s="14"/>
      <c r="CK149" s="14"/>
      <c r="CL149" s="14">
        <f t="shared" ca="1" si="61"/>
        <v>0</v>
      </c>
      <c r="CM149" s="14"/>
      <c r="CN149" s="11"/>
      <c r="CO149" s="43">
        <f t="shared" ca="1" si="62"/>
        <v>0</v>
      </c>
      <c r="CP149" s="17"/>
    </row>
  </sheetData>
  <autoFilter ref="A1:CP84" xr:uid="{00000000-0009-0000-0000-000003000000}"/>
  <conditionalFormatting sqref="A2:CM149">
    <cfRule type="expression" dxfId="6" priority="6">
      <formula>#REF!="FALTAN DOCUMENTOS"</formula>
    </cfRule>
    <cfRule type="expression" dxfId="5" priority="7">
      <formula>#REF!="OK TODO"</formula>
    </cfRule>
  </conditionalFormatting>
  <conditionalFormatting sqref="Q2:CM149 N4:P81">
    <cfRule type="cellIs" dxfId="4" priority="1" operator="equal">
      <formula>"SI"</formula>
    </cfRule>
    <cfRule type="cellIs" dxfId="3" priority="2" operator="equal">
      <formula>"NO"</formula>
    </cfRule>
    <cfRule type="cellIs" dxfId="2" priority="3" operator="equal">
      <formula>"OK"</formula>
    </cfRule>
    <cfRule type="cellIs" dxfId="1" priority="4" operator="equal">
      <formula>0</formula>
    </cfRule>
    <cfRule type="cellIs" dxfId="0" priority="5" operator="equal">
      <formula>"FALTA"</formula>
    </cfRule>
  </conditionalFormatting>
  <hyperlinks>
    <hyperlink ref="P31" r:id="rId1" xr:uid="{1C59E6C9-CFFB-4254-93A5-7B49AC4B154B}"/>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RESUMEN DOCUMENTACION 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lopez</dc:creator>
  <cp:lastModifiedBy>diego lopez</cp:lastModifiedBy>
  <dcterms:created xsi:type="dcterms:W3CDTF">2025-10-28T16:04:26Z</dcterms:created>
  <dcterms:modified xsi:type="dcterms:W3CDTF">2025-10-28T16:05:44Z</dcterms:modified>
</cp:coreProperties>
</file>