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64.xml" ContentType="application/vnd.ms-excel.controlproperties+xml"/>
  <Override PartName="/xl/drawings/drawing4.xml" ContentType="application/vnd.openxmlformats-officedocument.drawing+xml"/>
  <Override PartName="/xl/ctrlProps/ctrlProp65.xml" ContentType="application/vnd.ms-excel.controlproperties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ctrlProps/ctrlProp66.xml" ContentType="application/vnd.ms-excel.controlproperties+xml"/>
  <Override PartName="/xl/tables/table2.xml" ContentType="application/vnd.openxmlformats-officedocument.spreadsheetml.table+xml"/>
  <Override PartName="/xl/drawings/drawing6.xml" ContentType="application/vnd.openxmlformats-officedocument.drawing+xml"/>
  <Override PartName="/xl/ctrlProps/ctrlProp67.xml" ContentType="application/vnd.ms-excel.controlproperties+xml"/>
  <Override PartName="/xl/tables/table3.xml" ContentType="application/vnd.openxmlformats-officedocument.spreadsheetml.table+xml"/>
  <Override PartName="/xl/drawings/drawing7.xml" ContentType="application/vnd.openxmlformats-officedocument.drawing+xml"/>
  <Override PartName="/xl/ctrlProps/ctrlProp68.xml" ContentType="application/vnd.ms-excel.controlproperties+xml"/>
  <Override PartName="/xl/tables/table4.xml" ContentType="application/vnd.openxmlformats-officedocument.spreadsheetml.table+xml"/>
  <Override PartName="/xl/drawings/drawing8.xml" ContentType="application/vnd.openxmlformats-officedocument.drawing+xml"/>
  <Override PartName="/xl/ctrlProps/ctrlProp69.xml" ContentType="application/vnd.ms-excel.controlproperties+xml"/>
  <Override PartName="/xl/ctrlProps/ctrlProp70.xml" ContentType="application/vnd.ms-excel.controlproperties+xml"/>
  <Override PartName="/xl/tables/table5.xml" ContentType="application/vnd.openxmlformats-officedocument.spreadsheetml.table+xml"/>
  <Override PartName="/xl/drawings/drawing9.xml" ContentType="application/vnd.openxmlformats-officedocument.drawing+xml"/>
  <Override PartName="/xl/ctrlProps/ctrlProp71.xml" ContentType="application/vnd.ms-excel.controlproperties+xml"/>
  <Override PartName="/xl/tables/table6.xml" ContentType="application/vnd.openxmlformats-officedocument.spreadsheetml.table+xml"/>
  <Override PartName="/xl/drawings/drawing10.xml" ContentType="application/vnd.openxmlformats-officedocument.drawing+xml"/>
  <Override PartName="/xl/ctrlProps/ctrlProp72.xml" ContentType="application/vnd.ms-excel.controlproperties+xml"/>
  <Override PartName="/xl/tables/table7.xml" ContentType="application/vnd.openxmlformats-officedocument.spreadsheetml.table+xml"/>
  <Override PartName="/xl/drawings/drawing11.xml" ContentType="application/vnd.openxmlformats-officedocument.drawing+xml"/>
  <Override PartName="/xl/ctrlProps/ctrlProp73.xml" ContentType="application/vnd.ms-excel.controlproperties+xml"/>
  <Override PartName="/xl/tables/table8.xml" ContentType="application/vnd.openxmlformats-officedocument.spreadsheetml.table+xml"/>
  <Override PartName="/xl/drawings/drawing12.xml" ContentType="application/vnd.openxmlformats-officedocument.drawing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tables/table9.xml" ContentType="application/vnd.openxmlformats-officedocument.spreadsheetml.table+xml"/>
  <Override PartName="/xl/drawings/drawing13.xml" ContentType="application/vnd.openxmlformats-officedocument.drawing+xml"/>
  <Override PartName="/xl/ctrlProps/ctrlProp78.xml" ContentType="application/vnd.ms-excel.controlproperties+xml"/>
  <Override PartName="/xl/drawings/drawing14.xml" ContentType="application/vnd.openxmlformats-officedocument.drawing+xml"/>
  <Override PartName="/xl/ctrlProps/ctrlProp79.xml" ContentType="application/vnd.ms-excel.controlproperties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5.xml" ContentType="application/vnd.openxmlformats-officedocument.drawing+xml"/>
  <Override PartName="/xl/ctrlProps/ctrlProp80.xml" ContentType="application/vnd.ms-excel.controlproperties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6.xml" ContentType="application/vnd.openxmlformats-officedocument.drawing+xml"/>
  <Override PartName="/xl/ctrlProps/ctrlProp81.xml" ContentType="application/vnd.ms-excel.controlproperties+xml"/>
  <Override PartName="/xl/drawings/drawing17.xml" ContentType="application/vnd.openxmlformats-officedocument.drawing+xml"/>
  <Override PartName="/xl/ctrlProps/ctrlProp82.xml" ContentType="application/vnd.ms-excel.controlproperties+xml"/>
  <Override PartName="/xl/tables/table16.xml" ContentType="application/vnd.openxmlformats-officedocument.spreadsheetml.table+xml"/>
  <Override PartName="/xl/drawings/drawing18.xml" ContentType="application/vnd.openxmlformats-officedocument.drawing+xml"/>
  <Override PartName="/xl/ctrlProps/ctrlProp83.xml" ContentType="application/vnd.ms-excel.controlproperties+xml"/>
  <Override PartName="/xl/tables/table17.xml" ContentType="application/vnd.openxmlformats-officedocument.spreadsheetml.table+xml"/>
  <Override PartName="/xl/drawings/drawing19.xml" ContentType="application/vnd.openxmlformats-officedocument.drawing+xml"/>
  <Override PartName="/xl/ctrlProps/ctrlProp84.xml" ContentType="application/vnd.ms-excel.controlproperties+xml"/>
  <Override PartName="/xl/tables/table18.xml" ContentType="application/vnd.openxmlformats-officedocument.spreadsheetml.table+xml"/>
  <Override PartName="/xl/drawings/drawing20.xml" ContentType="application/vnd.openxmlformats-officedocument.drawing+xml"/>
  <Override PartName="/xl/ctrlProps/ctrlProp85.xml" ContentType="application/vnd.ms-excel.controlproperties+xml"/>
  <Override PartName="/xl/tables/table19.xml" ContentType="application/vnd.openxmlformats-officedocument.spreadsheetml.table+xml"/>
  <Override PartName="/xl/drawings/drawing21.xml" ContentType="application/vnd.openxmlformats-officedocument.drawing+xml"/>
  <Override PartName="/xl/ctrlProps/ctrlProp86.xml" ContentType="application/vnd.ms-excel.controlproperties+xml"/>
  <Override PartName="/xl/tables/table20.xml" ContentType="application/vnd.openxmlformats-officedocument.spreadsheetml.table+xml"/>
  <Override PartName="/xl/drawings/drawing22.xml" ContentType="application/vnd.openxmlformats-officedocument.drawing+xml"/>
  <Override PartName="/xl/ctrlProps/ctrlProp87.xml" ContentType="application/vnd.ms-excel.controlproperties+xml"/>
  <Override PartName="/xl/tables/table21.xml" ContentType="application/vnd.openxmlformats-officedocument.spreadsheetml.table+xml"/>
  <Override PartName="/xl/drawings/drawing23.xml" ContentType="application/vnd.openxmlformats-officedocument.drawing+xml"/>
  <Override PartName="/xl/ctrlProps/ctrlProp88.xml" ContentType="application/vnd.ms-excel.controlproperties+xml"/>
  <Override PartName="/xl/tables/table22.xml" ContentType="application/vnd.openxmlformats-officedocument.spreadsheetml.table+xml"/>
  <Override PartName="/xl/drawings/drawing24.xml" ContentType="application/vnd.openxmlformats-officedocument.drawing+xml"/>
  <Override PartName="/xl/ctrlProps/ctrlProp89.xml" ContentType="application/vnd.ms-excel.controlproperties+xml"/>
  <Override PartName="/xl/tables/table23.xml" ContentType="application/vnd.openxmlformats-officedocument.spreadsheetml.table+xml"/>
  <Override PartName="/xl/drawings/drawing25.xml" ContentType="application/vnd.openxmlformats-officedocument.drawing+xml"/>
  <Override PartName="/xl/ctrlProps/ctrlProp90.xml" ContentType="application/vnd.ms-excel.controlproperties+xml"/>
  <Override PartName="/xl/tables/table24.xml" ContentType="application/vnd.openxmlformats-officedocument.spreadsheetml.table+xml"/>
  <Override PartName="/xl/drawings/drawing26.xml" ContentType="application/vnd.openxmlformats-officedocument.drawing+xml"/>
  <Override PartName="/xl/ctrlProps/ctrlProp91.xml" ContentType="application/vnd.ms-excel.controlproperties+xml"/>
  <Override PartName="/xl/tables/table25.xml" ContentType="application/vnd.openxmlformats-officedocument.spreadsheetml.table+xml"/>
  <Override PartName="/xl/drawings/drawing27.xml" ContentType="application/vnd.openxmlformats-officedocument.drawing+xml"/>
  <Override PartName="/xl/ctrlProps/ctrlProp92.xml" ContentType="application/vnd.ms-excel.controlproperties+xml"/>
  <Override PartName="/xl/tables/table26.xml" ContentType="application/vnd.openxmlformats-officedocument.spreadsheetml.table+xml"/>
  <Override PartName="/xl/drawings/drawing28.xml" ContentType="application/vnd.openxmlformats-officedocument.drawing+xml"/>
  <Override PartName="/xl/ctrlProps/ctrlProp93.xml" ContentType="application/vnd.ms-excel.controlproperties+xml"/>
  <Override PartName="/xl/tables/table27.xml" ContentType="application/vnd.openxmlformats-officedocument.spreadsheetml.table+xml"/>
  <Override PartName="/xl/drawings/drawing29.xml" ContentType="application/vnd.openxmlformats-officedocument.drawing+xml"/>
  <Override PartName="/xl/ctrlProps/ctrlProp94.xml" ContentType="application/vnd.ms-excel.controlproperties+xml"/>
  <Override PartName="/xl/tables/table28.xml" ContentType="application/vnd.openxmlformats-officedocument.spreadsheetml.table+xml"/>
  <Override PartName="/xl/drawings/drawing30.xml" ContentType="application/vnd.openxmlformats-officedocument.drawing+xml"/>
  <Override PartName="/xl/ctrlProps/ctrlProp95.xml" ContentType="application/vnd.ms-excel.controlproperties+xml"/>
  <Override PartName="/xl/drawings/drawing31.xml" ContentType="application/vnd.openxmlformats-officedocument.drawing+xml"/>
  <Override PartName="/xl/ctrlProps/ctrlProp96.xml" ContentType="application/vnd.ms-excel.controlproperties+xml"/>
  <Override PartName="/xl/drawings/drawing32.xml" ContentType="application/vnd.openxmlformats-officedocument.drawing+xml"/>
  <Override PartName="/xl/ctrlProps/ctrlProp97.xml" ContentType="application/vnd.ms-excel.controlproperties+xml"/>
  <Override PartName="/xl/drawings/drawing33.xml" ContentType="application/vnd.openxmlformats-officedocument.drawing+xml"/>
  <Override PartName="/xl/ctrlProps/ctrlProp98.xml" ContentType="application/vnd.ms-excel.controlproperties+xml"/>
  <Override PartName="/xl/drawings/drawing34.xml" ContentType="application/vnd.openxmlformats-officedocument.drawing+xml"/>
  <Override PartName="/xl/ctrlProps/ctrlProp99.xml" ContentType="application/vnd.ms-excel.controlproperties+xml"/>
  <Override PartName="/xl/drawings/drawing35.xml" ContentType="application/vnd.openxmlformats-officedocument.drawing+xml"/>
  <Override PartName="/xl/ctrlProps/ctrlProp100.xml" ContentType="application/vnd.ms-excel.controlproperties+xml"/>
  <Override PartName="/xl/drawings/drawing36.xml" ContentType="application/vnd.openxmlformats-officedocument.drawing+xml"/>
  <Override PartName="/xl/ctrlProps/ctrlProp101.xml" ContentType="application/vnd.ms-excel.controlproperties+xml"/>
  <Override PartName="/xl/drawings/drawing37.xml" ContentType="application/vnd.openxmlformats-officedocument.drawing+xml"/>
  <Override PartName="/xl/ctrlProps/ctrlProp102.xml" ContentType="application/vnd.ms-excel.controlproperties+xml"/>
  <Override PartName="/xl/drawings/drawing38.xml" ContentType="application/vnd.openxmlformats-officedocument.drawing+xml"/>
  <Override PartName="/xl/ctrlProps/ctrlProp103.xml" ContentType="application/vnd.ms-excel.controlproperties+xml"/>
  <Override PartName="/xl/drawings/drawing39.xml" ContentType="application/vnd.openxmlformats-officedocument.drawing+xml"/>
  <Override PartName="/xl/ctrlProps/ctrlProp104.xml" ContentType="application/vnd.ms-excel.controlproperties+xml"/>
  <Override PartName="/xl/drawings/drawing40.xml" ContentType="application/vnd.openxmlformats-officedocument.drawing+xml"/>
  <Override PartName="/xl/ctrlProps/ctrlProp105.xml" ContentType="application/vnd.ms-excel.controlproperties+xml"/>
  <Override PartName="/xl/drawings/drawing41.xml" ContentType="application/vnd.openxmlformats-officedocument.drawing+xml"/>
  <Override PartName="/xl/ctrlProps/ctrlProp106.xml" ContentType="application/vnd.ms-excel.controlproperties+xml"/>
  <Override PartName="/xl/drawings/drawing42.xml" ContentType="application/vnd.openxmlformats-officedocument.drawing+xml"/>
  <Override PartName="/xl/ctrlProps/ctrlProp107.xml" ContentType="application/vnd.ms-excel.controlproperties+xml"/>
  <Override PartName="/xl/comments1.xml" ContentType="application/vnd.openxmlformats-officedocument.spreadsheetml.comments+xml"/>
  <Override PartName="/xl/drawings/drawing43.xml" ContentType="application/vnd.openxmlformats-officedocument.drawing+xml"/>
  <Override PartName="/xl/ctrlProps/ctrlProp108.xml" ContentType="application/vnd.ms-excel.controlproperties+xml"/>
  <Override PartName="/xl/drawings/drawing44.xml" ContentType="application/vnd.openxmlformats-officedocument.drawing+xml"/>
  <Override PartName="/xl/ctrlProps/ctrlProp109.xml" ContentType="application/vnd.ms-excel.controlproperties+xml"/>
  <Override PartName="/xl/drawings/drawing45.xml" ContentType="application/vnd.openxmlformats-officedocument.drawing+xml"/>
  <Override PartName="/xl/ctrlProps/ctrlProp110.xml" ContentType="application/vnd.ms-excel.controlproperties+xml"/>
  <Override PartName="/xl/drawings/drawing46.xml" ContentType="application/vnd.openxmlformats-officedocument.drawing+xml"/>
  <Override PartName="/xl/ctrlProps/ctrlProp111.xml" ContentType="application/vnd.ms-excel.controlproperties+xml"/>
  <Override PartName="/xl/drawings/drawing47.xml" ContentType="application/vnd.openxmlformats-officedocument.drawing+xml"/>
  <Override PartName="/xl/ctrlProps/ctrlProp112.xml" ContentType="application/vnd.ms-excel.controlproperties+xml"/>
  <Override PartName="/xl/drawings/drawing48.xml" ContentType="application/vnd.openxmlformats-officedocument.drawing+xml"/>
  <Override PartName="/xl/ctrlProps/ctrlProp113.xml" ContentType="application/vnd.ms-excel.controlproperties+xml"/>
  <Override PartName="/xl/drawings/drawing49.xml" ContentType="application/vnd.openxmlformats-officedocument.drawing+xml"/>
  <Override PartName="/xl/ctrlProps/ctrlProp114.xml" ContentType="application/vnd.ms-excel.controlproperties+xml"/>
  <Override PartName="/xl/drawings/drawing50.xml" ContentType="application/vnd.openxmlformats-officedocument.drawing+xml"/>
  <Override PartName="/xl/ctrlProps/ctrlProp115.xml" ContentType="application/vnd.ms-excel.controlproperties+xml"/>
  <Override PartName="/xl/drawings/drawing51.xml" ContentType="application/vnd.openxmlformats-officedocument.drawing+xml"/>
  <Override PartName="/xl/ctrlProps/ctrlProp116.xml" ContentType="application/vnd.ms-excel.controlproperties+xml"/>
  <Override PartName="/xl/drawings/drawing52.xml" ContentType="application/vnd.openxmlformats-officedocument.drawing+xml"/>
  <Override PartName="/xl/ctrlProps/ctrlProp117.xml" ContentType="application/vnd.ms-excel.controlproperties+xml"/>
  <Override PartName="/xl/drawings/drawing53.xml" ContentType="application/vnd.openxmlformats-officedocument.drawing+xml"/>
  <Override PartName="/xl/ctrlProps/ctrlProp118.xml" ContentType="application/vnd.ms-excel.controlproperties+xml"/>
  <Override PartName="/xl/drawings/drawing54.xml" ContentType="application/vnd.openxmlformats-officedocument.drawing+xml"/>
  <Override PartName="/xl/ctrlProps/ctrlProp119.xml" ContentType="application/vnd.ms-excel.controlproperties+xml"/>
  <Override PartName="/xl/drawings/drawing55.xml" ContentType="application/vnd.openxmlformats-officedocument.drawing+xml"/>
  <Override PartName="/xl/ctrlProps/ctrlProp120.xml" ContentType="application/vnd.ms-excel.controlproperties+xml"/>
  <Override PartName="/xl/drawings/drawing56.xml" ContentType="application/vnd.openxmlformats-officedocument.drawing+xml"/>
  <Override PartName="/xl/ctrlProps/ctrlProp121.xml" ContentType="application/vnd.ms-excel.controlproperties+xml"/>
  <Override PartName="/xl/drawings/drawing57.xml" ContentType="application/vnd.openxmlformats-officedocument.drawing+xml"/>
  <Override PartName="/xl/ctrlProps/ctrlProp122.xml" ContentType="application/vnd.ms-excel.controlproperties+xml"/>
  <Override PartName="/xl/drawings/drawing58.xml" ContentType="application/vnd.openxmlformats-officedocument.drawing+xml"/>
  <Override PartName="/xl/ctrlProps/ctrlProp123.xml" ContentType="application/vnd.ms-excel.controlproperties+xml"/>
  <Override PartName="/xl/drawings/drawing59.xml" ContentType="application/vnd.openxmlformats-officedocument.drawing+xml"/>
  <Override PartName="/xl/ctrlProps/ctrlProp124.xml" ContentType="application/vnd.ms-excel.controlproperties+xml"/>
  <Override PartName="/xl/drawings/drawing60.xml" ContentType="application/vnd.openxmlformats-officedocument.drawing+xml"/>
  <Override PartName="/xl/ctrlProps/ctrlProp125.xml" ContentType="application/vnd.ms-excel.controlproperties+xml"/>
  <Override PartName="/xl/drawings/drawing61.xml" ContentType="application/vnd.openxmlformats-officedocument.drawing+xml"/>
  <Override PartName="/xl/ctrlProps/ctrlProp126.xml" ContentType="application/vnd.ms-excel.controlproperties+xml"/>
  <Override PartName="/xl/drawings/drawing62.xml" ContentType="application/vnd.openxmlformats-officedocument.drawing+xml"/>
  <Override PartName="/xl/ctrlProps/ctrlProp127.xml" ContentType="application/vnd.ms-excel.controlproperties+xml"/>
  <Override PartName="/xl/drawings/drawing63.xml" ContentType="application/vnd.openxmlformats-officedocument.drawing+xml"/>
  <Override PartName="/xl/ctrlProps/ctrlProp128.xml" ContentType="application/vnd.ms-excel.controlproperties+xml"/>
  <Override PartName="/xl/drawings/drawing64.xml" ContentType="application/vnd.openxmlformats-officedocument.drawing+xml"/>
  <Override PartName="/xl/ctrlProps/ctrlProp129.xml" ContentType="application/vnd.ms-excel.controlproperties+xml"/>
  <Override PartName="/xl/drawings/drawing65.xml" ContentType="application/vnd.openxmlformats-officedocument.drawing+xml"/>
  <Override PartName="/xl/ctrlProps/ctrlProp130.xml" ContentType="application/vnd.ms-excel.controlproperties+xml"/>
  <Override PartName="/xl/drawings/drawing66.xml" ContentType="application/vnd.openxmlformats-officedocument.drawing+xml"/>
  <Override PartName="/xl/ctrlProps/ctrlProp131.xml" ContentType="application/vnd.ms-excel.controlproperties+xml"/>
  <Override PartName="/xl/drawings/drawing67.xml" ContentType="application/vnd.openxmlformats-officedocument.drawing+xml"/>
  <Override PartName="/xl/ctrlProps/ctrlProp132.xml" ContentType="application/vnd.ms-excel.controlproperties+xml"/>
  <Override PartName="/xl/drawings/drawing68.xml" ContentType="application/vnd.openxmlformats-officedocument.drawing+xml"/>
  <Override PartName="/xl/ctrlProps/ctrlProp133.xml" ContentType="application/vnd.ms-excel.controlproperties+xml"/>
  <Override PartName="/xl/drawings/drawing69.xml" ContentType="application/vnd.openxmlformats-officedocument.drawing+xml"/>
  <Override PartName="/xl/ctrlProps/ctrlProp134.xml" ContentType="application/vnd.ms-excel.controlproperties+xml"/>
  <Override PartName="/xl/drawings/drawing70.xml" ContentType="application/vnd.openxmlformats-officedocument.drawing+xml"/>
  <Override PartName="/xl/ctrlProps/ctrlProp135.xml" ContentType="application/vnd.ms-excel.controlproperties+xml"/>
  <Override PartName="/xl/drawings/drawing71.xml" ContentType="application/vnd.openxmlformats-officedocument.drawing+xml"/>
  <Override PartName="/xl/ctrlProps/ctrlProp136.xml" ContentType="application/vnd.ms-excel.controlproperties+xml"/>
  <Override PartName="/xl/drawings/drawing72.xml" ContentType="application/vnd.openxmlformats-officedocument.drawing+xml"/>
  <Override PartName="/xl/ctrlProps/ctrlProp137.xml" ContentType="application/vnd.ms-excel.controlproperties+xml"/>
  <Override PartName="/xl/drawings/drawing73.xml" ContentType="application/vnd.openxmlformats-officedocument.drawing+xml"/>
  <Override PartName="/xl/ctrlProps/ctrlProp138.xml" ContentType="application/vnd.ms-excel.controlproperties+xml"/>
  <Override PartName="/xl/drawings/drawing74.xml" ContentType="application/vnd.openxmlformats-officedocument.drawing+xml"/>
  <Override PartName="/xl/ctrlProps/ctrlProp139.xml" ContentType="application/vnd.ms-excel.controlproperties+xml"/>
  <Override PartName="/xl/drawings/drawing75.xml" ContentType="application/vnd.openxmlformats-officedocument.drawing+xml"/>
  <Override PartName="/xl/ctrlProps/ctrlProp140.xml" ContentType="application/vnd.ms-excel.controlproperties+xml"/>
  <Override PartName="/xl/drawings/drawing76.xml" ContentType="application/vnd.openxmlformats-officedocument.drawing+xml"/>
  <Override PartName="/xl/ctrlProps/ctrlProp141.xml" ContentType="application/vnd.ms-excel.controlproperties+xml"/>
  <Override PartName="/xl/drawings/drawing77.xml" ContentType="application/vnd.openxmlformats-officedocument.drawing+xml"/>
  <Override PartName="/xl/ctrlProps/ctrlProp142.xml" ContentType="application/vnd.ms-excel.controlproperties+xml"/>
  <Override PartName="/xl/drawings/drawing78.xml" ContentType="application/vnd.openxmlformats-officedocument.drawing+xml"/>
  <Override PartName="/xl/ctrlProps/ctrlProp143.xml" ContentType="application/vnd.ms-excel.controlproperties+xml"/>
  <Override PartName="/xl/drawings/drawing79.xml" ContentType="application/vnd.openxmlformats-officedocument.drawing+xml"/>
  <Override PartName="/xl/ctrlProps/ctrlProp144.xml" ContentType="application/vnd.ms-excel.controlproperties+xml"/>
  <Override PartName="/xl/drawings/drawing80.xml" ContentType="application/vnd.openxmlformats-officedocument.drawing+xml"/>
  <Override PartName="/xl/ctrlProps/ctrlProp145.xml" ContentType="application/vnd.ms-excel.controlproperties+xml"/>
  <Override PartName="/xl/drawings/drawing81.xml" ContentType="application/vnd.openxmlformats-officedocument.drawing+xml"/>
  <Override PartName="/xl/ctrlProps/ctrlProp146.xml" ContentType="application/vnd.ms-excel.controlproperties+xml"/>
  <Override PartName="/xl/drawings/drawing82.xml" ContentType="application/vnd.openxmlformats-officedocument.drawing+xml"/>
  <Override PartName="/xl/ctrlProps/ctrlProp147.xml" ContentType="application/vnd.ms-excel.controlproperties+xml"/>
  <Override PartName="/xl/drawings/drawing83.xml" ContentType="application/vnd.openxmlformats-officedocument.drawing+xml"/>
  <Override PartName="/xl/ctrlProps/ctrlProp148.xml" ContentType="application/vnd.ms-excel.controlproperties+xml"/>
  <Override PartName="/xl/drawings/drawing84.xml" ContentType="application/vnd.openxmlformats-officedocument.drawing+xml"/>
  <Override PartName="/xl/ctrlProps/ctrlProp149.xml" ContentType="application/vnd.ms-excel.controlproperties+xml"/>
  <Override PartName="/xl/drawings/drawing85.xml" ContentType="application/vnd.openxmlformats-officedocument.drawing+xml"/>
  <Override PartName="/xl/ctrlProps/ctrlProp150.xml" ContentType="application/vnd.ms-excel.controlproperties+xml"/>
  <Override PartName="/xl/drawings/drawing86.xml" ContentType="application/vnd.openxmlformats-officedocument.drawing+xml"/>
  <Override PartName="/xl/ctrlProps/ctrlProp151.xml" ContentType="application/vnd.ms-excel.controlproperties+xml"/>
  <Override PartName="/xl/drawings/drawing87.xml" ContentType="application/vnd.openxmlformats-officedocument.drawing+xml"/>
  <Override PartName="/xl/ctrlProps/ctrlProp152.xml" ContentType="application/vnd.ms-excel.controlproperties+xml"/>
  <Override PartName="/xl/drawings/drawing88.xml" ContentType="application/vnd.openxmlformats-officedocument.drawing+xml"/>
  <Override PartName="/xl/ctrlProps/ctrlProp153.xml" ContentType="application/vnd.ms-excel.controlproperties+xml"/>
  <Override PartName="/xl/drawings/drawing89.xml" ContentType="application/vnd.openxmlformats-officedocument.drawing+xml"/>
  <Override PartName="/xl/ctrlProps/ctrlProp154.xml" ContentType="application/vnd.ms-excel.controlproperties+xml"/>
  <Override PartName="/xl/drawings/drawing90.xml" ContentType="application/vnd.openxmlformats-officedocument.drawing+xml"/>
  <Override PartName="/xl/ctrlProps/ctrlProp155.xml" ContentType="application/vnd.ms-excel.controlproperties+xml"/>
  <Override PartName="/xl/drawings/drawing91.xml" ContentType="application/vnd.openxmlformats-officedocument.drawing+xml"/>
  <Override PartName="/xl/ctrlProps/ctrlProp156.xml" ContentType="application/vnd.ms-excel.controlproperties+xml"/>
  <Override PartName="/xl/drawings/drawing92.xml" ContentType="application/vnd.openxmlformats-officedocument.drawing+xml"/>
  <Override PartName="/xl/ctrlProps/ctrlProp157.xml" ContentType="application/vnd.ms-excel.controlproperties+xml"/>
  <Override PartName="/xl/drawings/drawing93.xml" ContentType="application/vnd.openxmlformats-officedocument.drawing+xml"/>
  <Override PartName="/xl/ctrlProps/ctrlProp158.xml" ContentType="application/vnd.ms-excel.controlproperties+xml"/>
  <Override PartName="/xl/drawings/drawing94.xml" ContentType="application/vnd.openxmlformats-officedocument.drawing+xml"/>
  <Override PartName="/xl/ctrlProps/ctrlProp159.xml" ContentType="application/vnd.ms-excel.controlproperties+xml"/>
  <Override PartName="/xl/drawings/drawing95.xml" ContentType="application/vnd.openxmlformats-officedocument.drawing+xml"/>
  <Override PartName="/xl/ctrlProps/ctrlProp160.xml" ContentType="application/vnd.ms-excel.controlproperties+xml"/>
  <Override PartName="/xl/drawings/drawing96.xml" ContentType="application/vnd.openxmlformats-officedocument.drawing+xml"/>
  <Override PartName="/xl/ctrlProps/ctrlProp161.xml" ContentType="application/vnd.ms-excel.controlproperties+xml"/>
  <Override PartName="/xl/drawings/drawing97.xml" ContentType="application/vnd.openxmlformats-officedocument.drawing+xml"/>
  <Override PartName="/xl/ctrlProps/ctrlProp162.xml" ContentType="application/vnd.ms-excel.controlproperties+xml"/>
  <Override PartName="/xl/drawings/drawing98.xml" ContentType="application/vnd.openxmlformats-officedocument.drawing+xml"/>
  <Override PartName="/xl/ctrlProps/ctrlProp163.xml" ContentType="application/vnd.ms-excel.controlproperties+xml"/>
  <Override PartName="/xl/drawings/drawing99.xml" ContentType="application/vnd.openxmlformats-officedocument.drawing+xml"/>
  <Override PartName="/xl/ctrlProps/ctrlProp164.xml" ContentType="application/vnd.ms-excel.controlproperties+xml"/>
  <Override PartName="/xl/drawings/drawing100.xml" ContentType="application/vnd.openxmlformats-officedocument.drawing+xml"/>
  <Override PartName="/xl/ctrlProps/ctrlProp165.xml" ContentType="application/vnd.ms-excel.controlproperties+xml"/>
  <Override PartName="/xl/drawings/drawing101.xml" ContentType="application/vnd.openxmlformats-officedocument.drawing+xml"/>
  <Override PartName="/xl/ctrlProps/ctrlProp166.xml" ContentType="application/vnd.ms-excel.controlproperties+xml"/>
  <Override PartName="/xl/drawings/drawing102.xml" ContentType="application/vnd.openxmlformats-officedocument.drawing+xml"/>
  <Override PartName="/xl/ctrlProps/ctrlProp167.xml" ContentType="application/vnd.ms-excel.controlproperties+xml"/>
  <Override PartName="/xl/drawings/drawing103.xml" ContentType="application/vnd.openxmlformats-officedocument.drawing+xml"/>
  <Override PartName="/xl/ctrlProps/ctrlProp168.xml" ContentType="application/vnd.ms-excel.controlproperties+xml"/>
  <Override PartName="/xl/drawings/drawing104.xml" ContentType="application/vnd.openxmlformats-officedocument.drawing+xml"/>
  <Override PartName="/xl/ctrlProps/ctrlProp169.xml" ContentType="application/vnd.ms-excel.controlproperties+xml"/>
  <Override PartName="/xl/comments2.xml" ContentType="application/vnd.openxmlformats-officedocument.spreadsheetml.comments+xml"/>
  <Override PartName="/xl/drawings/drawing105.xml" ContentType="application/vnd.openxmlformats-officedocument.drawing+xml"/>
  <Override PartName="/xl/ctrlProps/ctrlProp170.xml" ContentType="application/vnd.ms-excel.controlproperties+xml"/>
  <Override PartName="/xl/drawings/drawing106.xml" ContentType="application/vnd.openxmlformats-officedocument.drawing+xml"/>
  <Override PartName="/xl/ctrlProps/ctrlProp171.xml" ContentType="application/vnd.ms-excel.controlproperties+xml"/>
  <Override PartName="/xl/drawings/drawing107.xml" ContentType="application/vnd.openxmlformats-officedocument.drawing+xml"/>
  <Override PartName="/xl/ctrlProps/ctrlProp172.xml" ContentType="application/vnd.ms-excel.controlproperties+xml"/>
  <Override PartName="/xl/drawings/drawing108.xml" ContentType="application/vnd.openxmlformats-officedocument.drawing+xml"/>
  <Override PartName="/xl/ctrlProps/ctrlProp173.xml" ContentType="application/vnd.ms-excel.controlproperties+xml"/>
  <Override PartName="/xl/drawings/drawing109.xml" ContentType="application/vnd.openxmlformats-officedocument.drawing+xml"/>
  <Override PartName="/xl/ctrlProps/ctrlProp174.xml" ContentType="application/vnd.ms-excel.controlproperties+xml"/>
  <Override PartName="/xl/drawings/drawing110.xml" ContentType="application/vnd.openxmlformats-officedocument.drawing+xml"/>
  <Override PartName="/xl/ctrlProps/ctrlProp175.xml" ContentType="application/vnd.ms-excel.controlproperties+xml"/>
  <Override PartName="/xl/drawings/drawing111.xml" ContentType="application/vnd.openxmlformats-officedocument.drawing+xml"/>
  <Override PartName="/xl/ctrlProps/ctrlProp176.xml" ContentType="application/vnd.ms-excel.controlproperties+xml"/>
  <Override PartName="/xl/drawings/drawing112.xml" ContentType="application/vnd.openxmlformats-officedocument.drawing+xml"/>
  <Override PartName="/xl/ctrlProps/ctrlProp177.xml" ContentType="application/vnd.ms-excel.controlproperties+xml"/>
  <Override PartName="/xl/drawings/drawing113.xml" ContentType="application/vnd.openxmlformats-officedocument.drawing+xml"/>
  <Override PartName="/xl/ctrlProps/ctrlProp178.xml" ContentType="application/vnd.ms-excel.controlproperties+xml"/>
  <Override PartName="/xl/drawings/drawing114.xml" ContentType="application/vnd.openxmlformats-officedocument.drawing+xml"/>
  <Override PartName="/xl/ctrlProps/ctrlProp179.xml" ContentType="application/vnd.ms-excel.controlproperties+xml"/>
  <Override PartName="/xl/comments3.xml" ContentType="application/vnd.openxmlformats-officedocument.spreadsheetml.comments+xml"/>
  <Override PartName="/xl/drawings/drawing115.xml" ContentType="application/vnd.openxmlformats-officedocument.drawing+xml"/>
  <Override PartName="/xl/ctrlProps/ctrlProp180.xml" ContentType="application/vnd.ms-excel.controlproperties+xml"/>
  <Override PartName="/xl/drawings/drawing116.xml" ContentType="application/vnd.openxmlformats-officedocument.drawing+xml"/>
  <Override PartName="/xl/ctrlProps/ctrlProp181.xml" ContentType="application/vnd.ms-excel.controlproperties+xml"/>
  <Override PartName="/xl/drawings/drawing117.xml" ContentType="application/vnd.openxmlformats-officedocument.drawing+xml"/>
  <Override PartName="/xl/ctrlProps/ctrlProp182.xml" ContentType="application/vnd.ms-excel.controlproperties+xml"/>
  <Override PartName="/xl/drawings/drawing118.xml" ContentType="application/vnd.openxmlformats-officedocument.drawing+xml"/>
  <Override PartName="/xl/ctrlProps/ctrlProp183.xml" ContentType="application/vnd.ms-excel.controlproperties+xml"/>
  <Override PartName="/xl/drawings/drawing119.xml" ContentType="application/vnd.openxmlformats-officedocument.drawing+xml"/>
  <Override PartName="/xl/ctrlProps/ctrlProp184.xml" ContentType="application/vnd.ms-excel.controlproperties+xml"/>
  <Override PartName="/xl/drawings/drawing120.xml" ContentType="application/vnd.openxmlformats-officedocument.drawing+xml"/>
  <Override PartName="/xl/ctrlProps/ctrlProp185.xml" ContentType="application/vnd.ms-excel.controlproperties+xml"/>
  <Override PartName="/xl/drawings/drawing121.xml" ContentType="application/vnd.openxmlformats-officedocument.drawing+xml"/>
  <Override PartName="/xl/ctrlProps/ctrlProp186.xml" ContentType="application/vnd.ms-excel.controlproperties+xml"/>
  <Override PartName="/xl/drawings/drawing122.xml" ContentType="application/vnd.openxmlformats-officedocument.drawing+xml"/>
  <Override PartName="/xl/ctrlProps/ctrlProp187.xml" ContentType="application/vnd.ms-excel.controlproperties+xml"/>
  <Override PartName="/xl/drawings/drawing123.xml" ContentType="application/vnd.openxmlformats-officedocument.drawing+xml"/>
  <Override PartName="/xl/ctrlProps/ctrlProp188.xml" ContentType="application/vnd.ms-excel.controlproperties+xml"/>
  <Override PartName="/xl/drawings/drawing124.xml" ContentType="application/vnd.openxmlformats-officedocument.drawing+xml"/>
  <Override PartName="/xl/ctrlProps/ctrlProp189.xml" ContentType="application/vnd.ms-excel.controlproperties+xml"/>
  <Override PartName="/xl/drawings/drawing125.xml" ContentType="application/vnd.openxmlformats-officedocument.drawing+xml"/>
  <Override PartName="/xl/ctrlProps/ctrlProp190.xml" ContentType="application/vnd.ms-excel.controlproperties+xml"/>
  <Override PartName="/xl/drawings/drawing126.xml" ContentType="application/vnd.openxmlformats-officedocument.drawing+xml"/>
  <Override PartName="/xl/ctrlProps/ctrlProp191.xml" ContentType="application/vnd.ms-excel.controlproperties+xml"/>
  <Override PartName="/xl/drawings/drawing127.xml" ContentType="application/vnd.openxmlformats-officedocument.drawing+xml"/>
  <Override PartName="/xl/ctrlProps/ctrlProp192.xml" ContentType="application/vnd.ms-excel.controlpropertie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updateLinks="never" codeName="ThisWorkbook"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dmoutinho3\Desktop\"/>
    </mc:Choice>
  </mc:AlternateContent>
  <xr:revisionPtr revIDLastSave="0" documentId="8_{3B3C6278-3465-4DBC-B1B2-5CA3287E594D}" xr6:coauthVersionLast="47" xr6:coauthVersionMax="47" xr10:uidLastSave="{00000000-0000-0000-0000-000000000000}"/>
  <bookViews>
    <workbookView xWindow="-98" yWindow="-98" windowWidth="28996" windowHeight="15796" tabRatio="880" firstSheet="1" activeTab="1" xr2:uid="{00000000-000D-0000-FFFF-FFFF00000000}"/>
  </bookViews>
  <sheets>
    <sheet name="Project Details" sheetId="219" r:id="rId1"/>
    <sheet name="Menu" sheetId="32" r:id="rId2"/>
    <sheet name="Company Details" sheetId="122" r:id="rId3"/>
    <sheet name="Users" sheetId="8" r:id="rId4"/>
    <sheet name="System Settings" sheetId="156" r:id="rId5"/>
    <sheet name="Licensing" sheetId="301" r:id="rId6"/>
    <sheet name="Doc. Numbering" sheetId="77" r:id="rId7"/>
    <sheet name="Currencies" sheetId="38" r:id="rId8"/>
    <sheet name="Posting periods" sheetId="79" r:id="rId9"/>
    <sheet name="Password Policy" sheetId="192" r:id="rId10"/>
    <sheet name="BAS Codes" sheetId="392" r:id="rId11"/>
    <sheet name="Tax Codes" sheetId="360" r:id="rId12"/>
    <sheet name="VAT Determination" sheetId="349" r:id="rId13"/>
    <sheet name="Withholding Tax" sheetId="158" r:id="rId14"/>
    <sheet name="Chart Of Accounts" sheetId="393" r:id="rId15"/>
    <sheet name="GL Account Determ" sheetId="391" r:id="rId16"/>
    <sheet name="TAX Groups" sheetId="359" r:id="rId17"/>
    <sheet name="Reference Field Links" sheetId="187" r:id="rId18"/>
    <sheet name="Non-Stock Expenses" sheetId="196" r:id="rId19"/>
    <sheet name="Transaction Codes" sheetId="159" r:id="rId20"/>
    <sheet name="Dimensions" sheetId="110" r:id="rId21"/>
    <sheet name="Cost Centres" sheetId="346" r:id="rId22"/>
    <sheet name="Projects" sheetId="157" r:id="rId23"/>
    <sheet name="FA Dep. Types" sheetId="37" r:id="rId24"/>
    <sheet name="FA Classes" sheetId="35" r:id="rId25"/>
    <sheet name="FA Dep. Areas" sheetId="36" r:id="rId26"/>
    <sheet name="Intrastat Countries" sheetId="298" r:id="rId27"/>
    <sheet name="Intrastat Regions" sheetId="299" r:id="rId28"/>
    <sheet name="Commodity Codes" sheetId="297" r:id="rId29"/>
    <sheet name="Incoterms" sheetId="296" r:id="rId30"/>
    <sheet name="Customs Procedures" sheetId="295" r:id="rId31"/>
    <sheet name="Nature of Transactions" sheetId="294" r:id="rId32"/>
    <sheet name="Statistical Procedures" sheetId="293" r:id="rId33"/>
    <sheet name="Transportation Modes" sheetId="291" r:id="rId34"/>
    <sheet name="Ports" sheetId="290" r:id="rId35"/>
    <sheet name="Supplementary Units" sheetId="289" r:id="rId36"/>
    <sheet name="Customers Groups" sheetId="29" r:id="rId37"/>
    <sheet name="Suppliers Groups" sheetId="188" r:id="rId38"/>
    <sheet name="BP Properties" sheetId="49" r:id="rId39"/>
    <sheet name="Payment Terms" sheetId="48" r:id="rId40"/>
    <sheet name="Industries" sheetId="182" r:id="rId41"/>
    <sheet name="Territories" sheetId="183" r:id="rId42"/>
    <sheet name="Item Groups" sheetId="164" r:id="rId43"/>
    <sheet name="UoM" sheetId="190" r:id="rId44"/>
    <sheet name="UoM Groups" sheetId="189" r:id="rId45"/>
    <sheet name="Warehouses" sheetId="165" r:id="rId46"/>
    <sheet name="Weight Units" sheetId="168" r:id="rId47"/>
    <sheet name="Package Types" sheetId="200" r:id="rId48"/>
    <sheet name="Length &amp; Width Units" sheetId="191" r:id="rId49"/>
    <sheet name="Manufacturers" sheetId="167" r:id="rId50"/>
    <sheet name="Item Properties" sheetId="163" r:id="rId51"/>
    <sheet name="Warehouse Sublevels" sheetId="171" r:id="rId52"/>
    <sheet name="Warehouse Sublevels Codes" sheetId="172" r:id="rId53"/>
    <sheet name="Bin Attribute Codes" sheetId="210" r:id="rId54"/>
    <sheet name="Bin Attributes" sheetId="209" r:id="rId55"/>
    <sheet name="Pricelists" sheetId="195" r:id="rId56"/>
    <sheet name="Sales Employees" sheetId="18" r:id="rId57"/>
    <sheet name="Freight" sheetId="170" r:id="rId58"/>
    <sheet name="Shipping Types" sheetId="166" r:id="rId59"/>
    <sheet name="Landed Cost" sheetId="26" r:id="rId60"/>
    <sheet name="Activity Types" sheetId="169" r:id="rId61"/>
    <sheet name="Activity Subjects" sheetId="180" r:id="rId62"/>
    <sheet name="Opportunity Stages" sheetId="193" r:id="rId63"/>
    <sheet name="Opportunity Relationships" sheetId="194" r:id="rId64"/>
    <sheet name="Won_Lost Reasons" sheetId="185" r:id="rId65"/>
    <sheet name="Competitors" sheetId="186" r:id="rId66"/>
    <sheet name="Banks" sheetId="184" r:id="rId67"/>
    <sheet name="House Banks" sheetId="5" r:id="rId68"/>
    <sheet name="Payment Methods" sheetId="4" r:id="rId69"/>
    <sheet name="Credit Cards" sheetId="197" r:id="rId70"/>
    <sheet name="Call Status" sheetId="202" r:id="rId71"/>
    <sheet name="Call Origins" sheetId="203" r:id="rId72"/>
    <sheet name="Problem Types" sheetId="204" r:id="rId73"/>
    <sheet name="Problem Subtypes" sheetId="205" r:id="rId74"/>
    <sheet name="Knowledge Base Solution Status" sheetId="206" r:id="rId75"/>
    <sheet name="Queues" sheetId="207" r:id="rId76"/>
    <sheet name="Departments" sheetId="198" r:id="rId77"/>
    <sheet name="Positions" sheetId="201" r:id="rId78"/>
    <sheet name="Branches" sheetId="199" r:id="rId79"/>
    <sheet name="Employees" sheetId="39" r:id="rId80"/>
    <sheet name="Resource Properties" sheetId="208" r:id="rId81"/>
    <sheet name="Resource Groups" sheetId="211" r:id="rId82"/>
    <sheet name="Stages PM" sheetId="350" r:id="rId83"/>
    <sheet name="Activity Types PM" sheetId="351" r:id="rId84"/>
    <sheet name="Landscape" sheetId="318" r:id="rId85"/>
    <sheet name="Business Partner Group" sheetId="319" r:id="rId86"/>
    <sheet name="Currency" sheetId="320" r:id="rId87"/>
    <sheet name="Discount Groups" sheetId="321" r:id="rId88"/>
    <sheet name="Freight Charges" sheetId="322" r:id="rId89"/>
    <sheet name="Item Group" sheetId="323" r:id="rId90"/>
    <sheet name="Length Measures" sheetId="324" r:id="rId91"/>
    <sheet name="Manufacturer" sheetId="325" r:id="rId92"/>
    <sheet name="Package Type" sheetId="326" r:id="rId93"/>
    <sheet name="Payment Terms_IC" sheetId="327" r:id="rId94"/>
    <sheet name="Pricelists_IC" sheetId="328" r:id="rId95"/>
    <sheet name="UOMGroup" sheetId="330" r:id="rId96"/>
    <sheet name="UnitofMeasure" sheetId="331" r:id="rId97"/>
    <sheet name="WeightMeasure" sheetId="333" r:id="rId98"/>
    <sheet name="General Settings" sheetId="334" r:id="rId99"/>
    <sheet name="Alert Administration" sheetId="335" r:id="rId100"/>
    <sheet name="Consolidation Account Mapping" sheetId="336" r:id="rId101"/>
    <sheet name="Consolidation Acct Setup" sheetId="337" r:id="rId102"/>
    <sheet name="Branch Account Set Up" sheetId="338" r:id="rId103"/>
    <sheet name="Default Account Set Up" sheetId="339" r:id="rId104"/>
    <sheet name="Default Acct Classification_BS" sheetId="340" r:id="rId105"/>
    <sheet name="Default Acct Classification_PL" sheetId="341" r:id="rId106"/>
    <sheet name="User Defined Default Account" sheetId="342" r:id="rId107"/>
    <sheet name="Account Classification Mapping" sheetId="343" r:id="rId108"/>
    <sheet name="B1Server Details" sheetId="344" r:id="rId109"/>
    <sheet name="Messaging Setup" sheetId="345" r:id="rId110"/>
    <sheet name="Global Data Authorisation" sheetId="332" r:id="rId111"/>
    <sheet name="Global Data Distribution" sheetId="329" r:id="rId112"/>
    <sheet name="Order Types" sheetId="364" r:id="rId113"/>
    <sheet name="UDT1" sheetId="366" r:id="rId114"/>
    <sheet name="UDF" sheetId="213" r:id="rId115"/>
    <sheet name="UDFD" sheetId="361" r:id="rId116"/>
    <sheet name="UDT" sheetId="214" r:id="rId117"/>
    <sheet name="UDO" sheetId="220" r:id="rId118"/>
    <sheet name="Queries" sheetId="215" r:id="rId119"/>
    <sheet name="Approval Procedures" sheetId="363" r:id="rId120"/>
    <sheet name="B1UP Validations" sheetId="216" r:id="rId121"/>
    <sheet name="Transaction Notification" sheetId="217" r:id="rId122"/>
    <sheet name="Alerts" sheetId="365" r:id="rId123"/>
    <sheet name="Balloon One" sheetId="368" r:id="rId124"/>
    <sheet name="Development" sheetId="369" r:id="rId125"/>
    <sheet name="Produmex Scan" sheetId="370" r:id="rId126"/>
    <sheet name="BPA" sheetId="372" r:id="rId127"/>
    <sheet name="Values" sheetId="62" r:id="rId128"/>
    <sheet name="QA Handover" sheetId="394" r:id="rId129"/>
  </sheets>
  <externalReferences>
    <externalReference r:id="rId130"/>
    <externalReference r:id="rId131"/>
  </externalReferences>
  <definedNames>
    <definedName name="_xlnm._FilterDatabase" localSheetId="98" hidden="1">'General Settings'!$A$1:$C$26</definedName>
    <definedName name="_xlnm._FilterDatabase" localSheetId="15" hidden="1">'GL Account Determ'!#REF!</definedName>
    <definedName name="_xlnm._FilterDatabase" localSheetId="4" hidden="1">'System Settings'!$A$1:$AT$111</definedName>
    <definedName name="_xlnm._FilterDatabase" localSheetId="44" hidden="1">'UoM Groups'!$F$2:$I$5</definedName>
    <definedName name="B">#REF!</definedName>
    <definedName name="Balance_Sheet">Values!$AF$3:$AF$30</definedName>
    <definedName name="BankH">'House Banks'!#REF!</definedName>
    <definedName name="BranchSet">'Branch Account Set Up'!#REF!</definedName>
    <definedName name="CC">'Credit Cards'!#REF!</definedName>
    <definedName name="ClasiM">'Account Classification Mapping'!#REF!</definedName>
    <definedName name="CoA" localSheetId="15">'GL Account Determ'!#REF!</definedName>
    <definedName name="CoA">#REF!</definedName>
    <definedName name="CoAA" localSheetId="15">'GL Account Determ'!#REF!</definedName>
    <definedName name="CoAA">#REF!</definedName>
    <definedName name="CoAOfficial">Values!$AM$1:$AN$1000</definedName>
    <definedName name="CoAUK" localSheetId="15">'GL Account Determ'!$AN$1:$AN$994</definedName>
    <definedName name="CoAUK">#REF!</definedName>
    <definedName name="CoAUS">#REF!</definedName>
    <definedName name="CoAUSS">#REF!</definedName>
    <definedName name="ConMap">'Consolidation Account Mapping'!#REF!</definedName>
    <definedName name="Consol">'Consolidation Acct Setup'!#REF!</definedName>
    <definedName name="Consolidation">'Consolidation Acct Setup'!#REF!</definedName>
    <definedName name="ConsolM">'Consolidation Account Mapping'!#REF!</definedName>
    <definedName name="Customer_Group">#REF!</definedName>
    <definedName name="DefaultBS">'Default Acct Classification_BS'!#REF!</definedName>
    <definedName name="DefaultPL">'Default Acct Classification_PL'!#REF!</definedName>
    <definedName name="DefaultSet">'Default Account Set Up'!#REF!</definedName>
    <definedName name="FA">'FA Classes'!#REF!</definedName>
    <definedName name="Fre">Freight!#REF!</definedName>
    <definedName name="Freight">#REF!</definedName>
    <definedName name="GL_Account">#REF!</definedName>
    <definedName name="IG">'Item Groups'!#REF!</definedName>
    <definedName name="InternalUDF">UDF!#REF!</definedName>
    <definedName name="Item_Group">#REF!</definedName>
    <definedName name="IUDF">UDFD!$J$4:$K$253</definedName>
    <definedName name="Landed">'Landed Cost'!#REF!</definedName>
    <definedName name="Language">Values!$T$52:$U$77</definedName>
    <definedName name="Name">Values!$AN$1:$AO$1000</definedName>
    <definedName name="Non">'Non-Stock Expenses'!#REF!</definedName>
    <definedName name="Num">Values!$X$2:$Y$49</definedName>
    <definedName name="Numm">Values!$X$3:$Y$49</definedName>
    <definedName name="Other">Values!$AD$3:$AD$31</definedName>
    <definedName name="Price">Values!$A$14:$B$19</definedName>
    <definedName name="Profit_and_Loss">Values!$AG$3:$AG$17</definedName>
    <definedName name="Ship_To_Address">#REF!</definedName>
    <definedName name="Supplier_Group">#REF!</definedName>
    <definedName name="TableUDF">UDF!#REF!</definedName>
    <definedName name="Tax_Status">#REF!</definedName>
    <definedName name="Trial_Balance">Values!$AH$3:$AH$12</definedName>
    <definedName name="TUDF">UDFD!$M$4:$N$253</definedName>
    <definedName name="UDFAICO">'User Defined Default Account'!$A$3:$B$102</definedName>
    <definedName name="Unit">'UoM Groups'!$B$4:$D$19</definedName>
    <definedName name="Vat">#REF!</definedName>
    <definedName name="VAT_Number">#REF!</definedName>
    <definedName name="VATCounty">'TAX Groups'!$N$9:$P$12</definedName>
    <definedName name="VATR">'TAX Groups'!$N$4:$O$72</definedName>
    <definedName name="VatSpe">'TAX Groups'!$N$69:$O$72</definedName>
    <definedName name="VATState">'TAX Groups'!$N$4:$O$8</definedName>
    <definedName name="VATStatee">'TAX Groups'!$N$13:$O$68</definedName>
    <definedName name="VATUS">#REF!</definedName>
    <definedName name="Ware">Warehouses!#REF!</definedName>
    <definedName name="Warehouse">#REF!</definedName>
    <definedName name="Warehouses">Warehouses!$A$4:$B$31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70" i="62" l="1"/>
  <c r="AM70" i="62" s="1"/>
  <c r="AN70" i="62"/>
  <c r="AO70" i="62"/>
  <c r="AL71" i="62"/>
  <c r="AM71" i="62" s="1"/>
  <c r="AN71" i="62"/>
  <c r="AO71" i="62"/>
  <c r="AL72" i="62"/>
  <c r="AN72" i="62"/>
  <c r="AO72" i="62"/>
  <c r="AL73" i="62"/>
  <c r="AN73" i="62"/>
  <c r="AO73" i="62"/>
  <c r="AL74" i="62"/>
  <c r="AN74" i="62"/>
  <c r="AO74" i="62"/>
  <c r="AL75" i="62"/>
  <c r="AM75" i="62" s="1"/>
  <c r="AN75" i="62"/>
  <c r="AO75" i="62"/>
  <c r="AL76" i="62"/>
  <c r="AM76" i="62" s="1"/>
  <c r="AN76" i="62"/>
  <c r="AO76" i="62"/>
  <c r="AL77" i="62"/>
  <c r="AM77" i="62" s="1"/>
  <c r="AN77" i="62"/>
  <c r="AO77" i="62"/>
  <c r="AL78" i="62"/>
  <c r="AN78" i="62"/>
  <c r="AO78" i="62"/>
  <c r="AL79" i="62"/>
  <c r="AM79" i="62" s="1"/>
  <c r="AN79" i="62"/>
  <c r="AO79" i="62"/>
  <c r="AL80" i="62"/>
  <c r="AM80" i="62" s="1"/>
  <c r="AN80" i="62"/>
  <c r="AO80" i="62"/>
  <c r="AL81" i="62"/>
  <c r="AN81" i="62"/>
  <c r="AO81" i="62"/>
  <c r="AL82" i="62"/>
  <c r="AM82" i="62" s="1"/>
  <c r="AN82" i="62"/>
  <c r="AO82" i="62"/>
  <c r="AL83" i="62"/>
  <c r="AM83" i="62" s="1"/>
  <c r="AN83" i="62"/>
  <c r="AO83" i="62"/>
  <c r="AL84" i="62"/>
  <c r="AM84" i="62" s="1"/>
  <c r="AN84" i="62"/>
  <c r="AO84" i="62"/>
  <c r="AL85" i="62"/>
  <c r="AM85" i="62" s="1"/>
  <c r="AN85" i="62"/>
  <c r="AO85" i="62"/>
  <c r="AL86" i="62"/>
  <c r="AN86" i="62"/>
  <c r="AO86" i="62"/>
  <c r="AL87" i="62"/>
  <c r="AM87" i="62" s="1"/>
  <c r="AN87" i="62"/>
  <c r="AO87" i="62"/>
  <c r="AL88" i="62"/>
  <c r="AM88" i="62" s="1"/>
  <c r="AN88" i="62"/>
  <c r="AO88" i="62"/>
  <c r="AL89" i="62"/>
  <c r="AN89" i="62"/>
  <c r="AO89" i="62"/>
  <c r="AL90" i="62"/>
  <c r="AN90" i="62"/>
  <c r="AO90" i="62"/>
  <c r="AL91" i="62"/>
  <c r="AM91" i="62" s="1"/>
  <c r="AN91" i="62"/>
  <c r="AO91" i="62"/>
  <c r="AL92" i="62"/>
  <c r="AM92" i="62" s="1"/>
  <c r="AN92" i="62"/>
  <c r="AO92" i="62"/>
  <c r="AL93" i="62"/>
  <c r="AN93" i="62"/>
  <c r="AO93" i="62"/>
  <c r="AL94" i="62"/>
  <c r="AN94" i="62"/>
  <c r="AO94" i="62"/>
  <c r="AL95" i="62"/>
  <c r="AM95" i="62" s="1"/>
  <c r="AN95" i="62"/>
  <c r="AO95" i="62"/>
  <c r="AL96" i="62"/>
  <c r="AM96" i="62" s="1"/>
  <c r="AN96" i="62"/>
  <c r="AO96" i="62"/>
  <c r="AL97" i="62"/>
  <c r="AN97" i="62"/>
  <c r="AO97" i="62"/>
  <c r="AL98" i="62"/>
  <c r="AM98" i="62" s="1"/>
  <c r="AN98" i="62"/>
  <c r="AO98" i="62"/>
  <c r="AL99" i="62"/>
  <c r="AM99" i="62" s="1"/>
  <c r="AN99" i="62"/>
  <c r="AO99" i="62"/>
  <c r="AL100" i="62"/>
  <c r="AM100" i="62" s="1"/>
  <c r="AN100" i="62"/>
  <c r="AO100" i="62"/>
  <c r="AL101" i="62"/>
  <c r="AM101" i="62" s="1"/>
  <c r="AN101" i="62"/>
  <c r="AO101" i="62"/>
  <c r="AL102" i="62"/>
  <c r="AM102" i="62" s="1"/>
  <c r="AN102" i="62"/>
  <c r="AO102" i="62"/>
  <c r="AL103" i="62"/>
  <c r="AM103" i="62" s="1"/>
  <c r="AN103" i="62"/>
  <c r="AO103" i="62"/>
  <c r="AL104" i="62"/>
  <c r="AM104" i="62" s="1"/>
  <c r="AN104" i="62"/>
  <c r="AO104" i="62"/>
  <c r="AL105" i="62"/>
  <c r="AN105" i="62"/>
  <c r="AO105" i="62"/>
  <c r="AL106" i="62"/>
  <c r="AM106" i="62" s="1"/>
  <c r="AN106" i="62"/>
  <c r="AO106" i="62"/>
  <c r="AL107" i="62"/>
  <c r="AM107" i="62" s="1"/>
  <c r="AN107" i="62"/>
  <c r="AO107" i="62"/>
  <c r="AL108" i="62"/>
  <c r="AN108" i="62"/>
  <c r="AO108" i="62"/>
  <c r="AL109" i="62"/>
  <c r="AM109" i="62" s="1"/>
  <c r="AN109" i="62"/>
  <c r="AO109" i="62"/>
  <c r="AL110" i="62"/>
  <c r="AM110" i="62" s="1"/>
  <c r="AN110" i="62"/>
  <c r="AO110" i="62"/>
  <c r="AL111" i="62"/>
  <c r="AM111" i="62" s="1"/>
  <c r="AN111" i="62"/>
  <c r="AO111" i="62"/>
  <c r="AL112" i="62"/>
  <c r="AM112" i="62" s="1"/>
  <c r="AN112" i="62"/>
  <c r="AO112" i="62"/>
  <c r="AL113" i="62"/>
  <c r="AN113" i="62"/>
  <c r="AO113" i="62"/>
  <c r="AL114" i="62"/>
  <c r="AN114" i="62"/>
  <c r="AO114" i="62"/>
  <c r="AL115" i="62"/>
  <c r="AN115" i="62"/>
  <c r="AO115" i="62"/>
  <c r="AL116" i="62"/>
  <c r="AN116" i="62"/>
  <c r="AO116" i="62"/>
  <c r="AL117" i="62"/>
  <c r="AN117" i="62"/>
  <c r="AO117" i="62"/>
  <c r="AL118" i="62"/>
  <c r="AN118" i="62"/>
  <c r="AO118" i="62"/>
  <c r="AL119" i="62"/>
  <c r="AM119" i="62" s="1"/>
  <c r="AN119" i="62"/>
  <c r="AO119" i="62"/>
  <c r="AL120" i="62"/>
  <c r="AM120" i="62" s="1"/>
  <c r="AN120" i="62"/>
  <c r="AO120" i="62"/>
  <c r="AL121" i="62"/>
  <c r="AN121" i="62"/>
  <c r="AO121" i="62"/>
  <c r="AL122" i="62"/>
  <c r="AN122" i="62"/>
  <c r="AO122" i="62"/>
  <c r="AL123" i="62"/>
  <c r="AM123" i="62" s="1"/>
  <c r="AN123" i="62"/>
  <c r="AO123" i="62"/>
  <c r="AL124" i="62"/>
  <c r="AN124" i="62"/>
  <c r="AM124" i="62" s="1"/>
  <c r="AO124" i="62"/>
  <c r="AL125" i="62"/>
  <c r="AM125" i="62" s="1"/>
  <c r="AN125" i="62"/>
  <c r="AO125" i="62"/>
  <c r="AL126" i="62"/>
  <c r="AN126" i="62"/>
  <c r="AO126" i="62"/>
  <c r="AL127" i="62"/>
  <c r="AM127" i="62" s="1"/>
  <c r="AN127" i="62"/>
  <c r="AO127" i="62"/>
  <c r="AL128" i="62"/>
  <c r="AN128" i="62"/>
  <c r="AO128" i="62"/>
  <c r="AL129" i="62"/>
  <c r="AN129" i="62"/>
  <c r="AO129" i="62"/>
  <c r="AL130" i="62"/>
  <c r="AM130" i="62" s="1"/>
  <c r="AN130" i="62"/>
  <c r="AO130" i="62"/>
  <c r="AL131" i="62"/>
  <c r="AM131" i="62" s="1"/>
  <c r="AN131" i="62"/>
  <c r="AO131" i="62"/>
  <c r="AL132" i="62"/>
  <c r="AN132" i="62"/>
  <c r="AO132" i="62"/>
  <c r="AL133" i="62"/>
  <c r="AN133" i="62"/>
  <c r="AO133" i="62"/>
  <c r="AL134" i="62"/>
  <c r="AN134" i="62"/>
  <c r="AO134" i="62"/>
  <c r="AL135" i="62"/>
  <c r="AM135" i="62" s="1"/>
  <c r="AN135" i="62"/>
  <c r="AO135" i="62"/>
  <c r="AL136" i="62"/>
  <c r="AM136" i="62" s="1"/>
  <c r="AN136" i="62"/>
  <c r="AO136" i="62"/>
  <c r="AL137" i="62"/>
  <c r="AN137" i="62"/>
  <c r="AO137" i="62"/>
  <c r="AL138" i="62"/>
  <c r="AN138" i="62"/>
  <c r="AO138" i="62"/>
  <c r="AL139" i="62"/>
  <c r="AM139" i="62" s="1"/>
  <c r="AN139" i="62"/>
  <c r="AO139" i="62"/>
  <c r="AL140" i="62"/>
  <c r="AN140" i="62"/>
  <c r="AO140" i="62"/>
  <c r="AL141" i="62"/>
  <c r="AN141" i="62"/>
  <c r="AO141" i="62"/>
  <c r="AL142" i="62"/>
  <c r="AN142" i="62"/>
  <c r="AO142" i="62"/>
  <c r="AL143" i="62"/>
  <c r="AM143" i="62" s="1"/>
  <c r="AN143" i="62"/>
  <c r="AO143" i="62"/>
  <c r="AL144" i="62"/>
  <c r="AM144" i="62" s="1"/>
  <c r="AN144" i="62"/>
  <c r="AO144" i="62"/>
  <c r="AL145" i="62"/>
  <c r="AN145" i="62"/>
  <c r="AO145" i="62"/>
  <c r="AL146" i="62"/>
  <c r="AN146" i="62"/>
  <c r="AO146" i="62"/>
  <c r="AL147" i="62"/>
  <c r="AM147" i="62" s="1"/>
  <c r="AN147" i="62"/>
  <c r="AO147" i="62"/>
  <c r="AL148" i="62"/>
  <c r="AN148" i="62"/>
  <c r="AO148" i="62"/>
  <c r="AL149" i="62"/>
  <c r="AM149" i="62" s="1"/>
  <c r="AN149" i="62"/>
  <c r="AO149" i="62"/>
  <c r="AL150" i="62"/>
  <c r="AN150" i="62"/>
  <c r="AO150" i="62"/>
  <c r="AL151" i="62"/>
  <c r="AM151" i="62" s="1"/>
  <c r="AN151" i="62"/>
  <c r="AO151" i="62"/>
  <c r="AL152" i="62"/>
  <c r="AM152" i="62" s="1"/>
  <c r="AN152" i="62"/>
  <c r="AO152" i="62"/>
  <c r="AL153" i="62"/>
  <c r="AN153" i="62"/>
  <c r="AO153" i="62"/>
  <c r="AL154" i="62"/>
  <c r="AN154" i="62"/>
  <c r="AO154" i="62"/>
  <c r="AL155" i="62"/>
  <c r="AM155" i="62" s="1"/>
  <c r="AN155" i="62"/>
  <c r="AO155" i="62"/>
  <c r="AL156" i="62"/>
  <c r="AM156" i="62" s="1"/>
  <c r="AN156" i="62"/>
  <c r="AO156" i="62"/>
  <c r="AL157" i="62"/>
  <c r="AN157" i="62"/>
  <c r="AO157" i="62"/>
  <c r="AL158" i="62"/>
  <c r="AN158" i="62"/>
  <c r="AO158" i="62"/>
  <c r="AL159" i="62"/>
  <c r="AN159" i="62"/>
  <c r="AO159" i="62"/>
  <c r="AL160" i="62"/>
  <c r="AM160" i="62" s="1"/>
  <c r="AN160" i="62"/>
  <c r="AO160" i="62"/>
  <c r="AL161" i="62"/>
  <c r="AN161" i="62"/>
  <c r="AO161" i="62"/>
  <c r="AL162" i="62"/>
  <c r="AM162" i="62" s="1"/>
  <c r="AN162" i="62"/>
  <c r="AO162" i="62"/>
  <c r="AL163" i="62"/>
  <c r="AM163" i="62" s="1"/>
  <c r="AN163" i="62"/>
  <c r="AO163" i="62"/>
  <c r="AL164" i="62"/>
  <c r="AN164" i="62"/>
  <c r="AO164" i="62"/>
  <c r="AL165" i="62"/>
  <c r="AM165" i="62" s="1"/>
  <c r="AN165" i="62"/>
  <c r="AO165" i="62"/>
  <c r="AL166" i="62"/>
  <c r="AN166" i="62"/>
  <c r="AO166" i="62"/>
  <c r="AL167" i="62"/>
  <c r="AM167" i="62" s="1"/>
  <c r="AN167" i="62"/>
  <c r="AO167" i="62"/>
  <c r="AL168" i="62"/>
  <c r="AM168" i="62" s="1"/>
  <c r="AN168" i="62"/>
  <c r="AO168" i="62"/>
  <c r="AL169" i="62"/>
  <c r="AN169" i="62"/>
  <c r="AO169" i="62"/>
  <c r="AL170" i="62"/>
  <c r="AN170" i="62"/>
  <c r="AO170" i="62"/>
  <c r="AL171" i="62"/>
  <c r="AM171" i="62" s="1"/>
  <c r="AN171" i="62"/>
  <c r="AO171" i="62"/>
  <c r="AL172" i="62"/>
  <c r="AN172" i="62"/>
  <c r="AO172" i="62"/>
  <c r="AL173" i="62"/>
  <c r="AM173" i="62" s="1"/>
  <c r="AN173" i="62"/>
  <c r="AO173" i="62"/>
  <c r="AL174" i="62"/>
  <c r="AM174" i="62" s="1"/>
  <c r="AN174" i="62"/>
  <c r="AO174" i="62"/>
  <c r="AL175" i="62"/>
  <c r="AM175" i="62" s="1"/>
  <c r="AN175" i="62"/>
  <c r="AO175" i="62"/>
  <c r="AL176" i="62"/>
  <c r="AM176" i="62" s="1"/>
  <c r="AN176" i="62"/>
  <c r="AO176" i="62"/>
  <c r="AL177" i="62"/>
  <c r="AN177" i="62"/>
  <c r="AO177" i="62"/>
  <c r="AL178" i="62"/>
  <c r="AN178" i="62"/>
  <c r="AO178" i="62"/>
  <c r="AL179" i="62"/>
  <c r="AM179" i="62" s="1"/>
  <c r="AN179" i="62"/>
  <c r="AO179" i="62"/>
  <c r="AL180" i="62"/>
  <c r="AM180" i="62" s="1"/>
  <c r="AN180" i="62"/>
  <c r="AO180" i="62"/>
  <c r="AL181" i="62"/>
  <c r="AM181" i="62" s="1"/>
  <c r="AN181" i="62"/>
  <c r="AO181" i="62"/>
  <c r="AL182" i="62"/>
  <c r="AM182" i="62" s="1"/>
  <c r="AN182" i="62"/>
  <c r="AO182" i="62"/>
  <c r="AL183" i="62"/>
  <c r="AM183" i="62" s="1"/>
  <c r="AN183" i="62"/>
  <c r="AO183" i="62"/>
  <c r="AL184" i="62"/>
  <c r="AM184" i="62" s="1"/>
  <c r="AN184" i="62"/>
  <c r="AO184" i="62"/>
  <c r="AL185" i="62"/>
  <c r="AN185" i="62"/>
  <c r="AO185" i="62"/>
  <c r="AL186" i="62"/>
  <c r="AN186" i="62"/>
  <c r="AO186" i="62"/>
  <c r="AL187" i="62"/>
  <c r="AN187" i="62"/>
  <c r="AO187" i="62"/>
  <c r="AL188" i="62"/>
  <c r="AM188" i="62" s="1"/>
  <c r="AN188" i="62"/>
  <c r="AO188" i="62"/>
  <c r="AL189" i="62"/>
  <c r="AM189" i="62" s="1"/>
  <c r="AN189" i="62"/>
  <c r="AO189" i="62"/>
  <c r="AL190" i="62"/>
  <c r="AM190" i="62" s="1"/>
  <c r="AN190" i="62"/>
  <c r="AO190" i="62"/>
  <c r="AL191" i="62"/>
  <c r="AM191" i="62" s="1"/>
  <c r="AN191" i="62"/>
  <c r="AO191" i="62"/>
  <c r="AL192" i="62"/>
  <c r="AM192" i="62" s="1"/>
  <c r="AN192" i="62"/>
  <c r="AO192" i="62"/>
  <c r="AL193" i="62"/>
  <c r="AN193" i="62"/>
  <c r="AO193" i="62"/>
  <c r="AL194" i="62"/>
  <c r="AN194" i="62"/>
  <c r="AO194" i="62"/>
  <c r="AL195" i="62"/>
  <c r="AM195" i="62" s="1"/>
  <c r="AN195" i="62"/>
  <c r="AO195" i="62"/>
  <c r="AL196" i="62"/>
  <c r="AM196" i="62" s="1"/>
  <c r="AN196" i="62"/>
  <c r="AO196" i="62"/>
  <c r="AL197" i="62"/>
  <c r="AM197" i="62" s="1"/>
  <c r="AN197" i="62"/>
  <c r="AO197" i="62"/>
  <c r="AL198" i="62"/>
  <c r="AN198" i="62"/>
  <c r="AO198" i="62"/>
  <c r="AL199" i="62"/>
  <c r="AM199" i="62" s="1"/>
  <c r="AN199" i="62"/>
  <c r="AO199" i="62"/>
  <c r="AL200" i="62"/>
  <c r="AM200" i="62" s="1"/>
  <c r="AN200" i="62"/>
  <c r="AO200" i="62"/>
  <c r="AL201" i="62"/>
  <c r="AN201" i="62"/>
  <c r="AO201" i="62"/>
  <c r="AL202" i="62"/>
  <c r="AN202" i="62"/>
  <c r="AO202" i="62"/>
  <c r="AL203" i="62"/>
  <c r="AM203" i="62" s="1"/>
  <c r="AN203" i="62"/>
  <c r="AO203" i="62"/>
  <c r="AL204" i="62"/>
  <c r="AM204" i="62" s="1"/>
  <c r="AN204" i="62"/>
  <c r="AO204" i="62"/>
  <c r="AL205" i="62"/>
  <c r="AM205" i="62" s="1"/>
  <c r="AN205" i="62"/>
  <c r="AO205" i="62"/>
  <c r="AL206" i="62"/>
  <c r="AM206" i="62" s="1"/>
  <c r="AN206" i="62"/>
  <c r="AO206" i="62"/>
  <c r="AL207" i="62"/>
  <c r="AM207" i="62" s="1"/>
  <c r="AN207" i="62"/>
  <c r="AO207" i="62"/>
  <c r="AL208" i="62"/>
  <c r="AM208" i="62" s="1"/>
  <c r="AN208" i="62"/>
  <c r="AO208" i="62"/>
  <c r="AL209" i="62"/>
  <c r="AN209" i="62"/>
  <c r="AO209" i="62"/>
  <c r="AL210" i="62"/>
  <c r="AM210" i="62" s="1"/>
  <c r="AN210" i="62"/>
  <c r="AO210" i="62"/>
  <c r="AL211" i="62"/>
  <c r="AM211" i="62" s="1"/>
  <c r="AN211" i="62"/>
  <c r="AO211" i="62"/>
  <c r="AL212" i="62"/>
  <c r="AM212" i="62" s="1"/>
  <c r="AN212" i="62"/>
  <c r="AO212" i="62"/>
  <c r="AL213" i="62"/>
  <c r="AM213" i="62" s="1"/>
  <c r="AN213" i="62"/>
  <c r="AO213" i="62"/>
  <c r="AL214" i="62"/>
  <c r="AM214" i="62" s="1"/>
  <c r="AN214" i="62"/>
  <c r="AO214" i="62"/>
  <c r="AL215" i="62"/>
  <c r="AM215" i="62" s="1"/>
  <c r="AN215" i="62"/>
  <c r="AO215" i="62"/>
  <c r="AL216" i="62"/>
  <c r="AM216" i="62" s="1"/>
  <c r="AN216" i="62"/>
  <c r="AO216" i="62"/>
  <c r="AL217" i="62"/>
  <c r="AN217" i="62"/>
  <c r="AO217" i="62"/>
  <c r="AL218" i="62"/>
  <c r="AM218" i="62" s="1"/>
  <c r="AN218" i="62"/>
  <c r="AO218" i="62"/>
  <c r="AL219" i="62"/>
  <c r="AM219" i="62" s="1"/>
  <c r="AN219" i="62"/>
  <c r="AO219" i="62"/>
  <c r="AL220" i="62"/>
  <c r="AM220" i="62" s="1"/>
  <c r="AN220" i="62"/>
  <c r="AO220" i="62"/>
  <c r="AL221" i="62"/>
  <c r="AM221" i="62" s="1"/>
  <c r="AN221" i="62"/>
  <c r="AO221" i="62"/>
  <c r="AL222" i="62"/>
  <c r="AN222" i="62"/>
  <c r="AO222" i="62"/>
  <c r="AL223" i="62"/>
  <c r="AM223" i="62" s="1"/>
  <c r="AN223" i="62"/>
  <c r="AO223" i="62"/>
  <c r="AL224" i="62"/>
  <c r="AM224" i="62" s="1"/>
  <c r="AN224" i="62"/>
  <c r="AO224" i="62"/>
  <c r="AL225" i="62"/>
  <c r="AN225" i="62"/>
  <c r="AO225" i="62"/>
  <c r="AL226" i="62"/>
  <c r="AM226" i="62" s="1"/>
  <c r="AN226" i="62"/>
  <c r="AO226" i="62"/>
  <c r="AL227" i="62"/>
  <c r="AM227" i="62" s="1"/>
  <c r="AN227" i="62"/>
  <c r="AO227" i="62"/>
  <c r="AL228" i="62"/>
  <c r="AM228" i="62" s="1"/>
  <c r="AN228" i="62"/>
  <c r="AO228" i="62"/>
  <c r="AL229" i="62"/>
  <c r="AM229" i="62" s="1"/>
  <c r="AN229" i="62"/>
  <c r="AO229" i="62"/>
  <c r="AL230" i="62"/>
  <c r="AM230" i="62" s="1"/>
  <c r="AN230" i="62"/>
  <c r="AO230" i="62"/>
  <c r="AL231" i="62"/>
  <c r="AM231" i="62" s="1"/>
  <c r="AN231" i="62"/>
  <c r="AO231" i="62"/>
  <c r="AL232" i="62"/>
  <c r="AM232" i="62" s="1"/>
  <c r="AN232" i="62"/>
  <c r="AO232" i="62"/>
  <c r="AL233" i="62"/>
  <c r="AN233" i="62"/>
  <c r="AO233" i="62"/>
  <c r="AL234" i="62"/>
  <c r="AN234" i="62"/>
  <c r="AO234" i="62"/>
  <c r="AL235" i="62"/>
  <c r="AM235" i="62" s="1"/>
  <c r="AN235" i="62"/>
  <c r="AO235" i="62"/>
  <c r="AL236" i="62"/>
  <c r="AM236" i="62" s="1"/>
  <c r="AN236" i="62"/>
  <c r="AO236" i="62"/>
  <c r="AL237" i="62"/>
  <c r="AN237" i="62"/>
  <c r="AO237" i="62"/>
  <c r="AL238" i="62"/>
  <c r="AN238" i="62"/>
  <c r="AO238" i="62"/>
  <c r="AL239" i="62"/>
  <c r="AM239" i="62" s="1"/>
  <c r="AN239" i="62"/>
  <c r="AO239" i="62"/>
  <c r="AL240" i="62"/>
  <c r="AN240" i="62"/>
  <c r="AO240" i="62"/>
  <c r="AL241" i="62"/>
  <c r="AN241" i="62"/>
  <c r="AO241" i="62"/>
  <c r="AL242" i="62"/>
  <c r="AM242" i="62" s="1"/>
  <c r="AN242" i="62"/>
  <c r="AO242" i="62"/>
  <c r="AL243" i="62"/>
  <c r="AM243" i="62" s="1"/>
  <c r="AN243" i="62"/>
  <c r="AO243" i="62"/>
  <c r="AL244" i="62"/>
  <c r="AM244" i="62" s="1"/>
  <c r="AN244" i="62"/>
  <c r="AO244" i="62"/>
  <c r="AL245" i="62"/>
  <c r="AN245" i="62"/>
  <c r="AO245" i="62"/>
  <c r="AL246" i="62"/>
  <c r="AN246" i="62"/>
  <c r="AO246" i="62"/>
  <c r="AL247" i="62"/>
  <c r="AM247" i="62" s="1"/>
  <c r="AN247" i="62"/>
  <c r="AO247" i="62"/>
  <c r="AL248" i="62"/>
  <c r="AM248" i="62" s="1"/>
  <c r="AN248" i="62"/>
  <c r="AO248" i="62"/>
  <c r="AL249" i="62"/>
  <c r="AN249" i="62"/>
  <c r="AO249" i="62"/>
  <c r="AL250" i="62"/>
  <c r="AM250" i="62" s="1"/>
  <c r="AN250" i="62"/>
  <c r="AO250" i="62"/>
  <c r="AL251" i="62"/>
  <c r="AM251" i="62" s="1"/>
  <c r="AN251" i="62"/>
  <c r="AO251" i="62"/>
  <c r="AL252" i="62"/>
  <c r="AN252" i="62"/>
  <c r="AO252" i="62"/>
  <c r="AL253" i="62"/>
  <c r="AM253" i="62" s="1"/>
  <c r="AN253" i="62"/>
  <c r="AO253" i="62"/>
  <c r="AL254" i="62"/>
  <c r="AN254" i="62"/>
  <c r="AO254" i="62"/>
  <c r="AL255" i="62"/>
  <c r="AM255" i="62" s="1"/>
  <c r="AN255" i="62"/>
  <c r="AO255" i="62"/>
  <c r="AL256" i="62"/>
  <c r="AM256" i="62" s="1"/>
  <c r="AN256" i="62"/>
  <c r="AO256" i="62"/>
  <c r="AL257" i="62"/>
  <c r="AN257" i="62"/>
  <c r="AO257" i="62"/>
  <c r="AL258" i="62"/>
  <c r="AN258" i="62"/>
  <c r="AO258" i="62"/>
  <c r="AL259" i="62"/>
  <c r="AM259" i="62" s="1"/>
  <c r="AN259" i="62"/>
  <c r="AO259" i="62"/>
  <c r="AL260" i="62"/>
  <c r="AN260" i="62"/>
  <c r="AO260" i="62"/>
  <c r="AL261" i="62"/>
  <c r="AM261" i="62" s="1"/>
  <c r="AN261" i="62"/>
  <c r="AO261" i="62"/>
  <c r="AL262" i="62"/>
  <c r="AN262" i="62"/>
  <c r="AO262" i="62"/>
  <c r="AL263" i="62"/>
  <c r="AM263" i="62" s="1"/>
  <c r="AN263" i="62"/>
  <c r="AO263" i="62"/>
  <c r="AL264" i="62"/>
  <c r="AN264" i="62"/>
  <c r="AO264" i="62"/>
  <c r="AL265" i="62"/>
  <c r="AN265" i="62"/>
  <c r="AO265" i="62"/>
  <c r="AL266" i="62"/>
  <c r="AN266" i="62"/>
  <c r="AO266" i="62"/>
  <c r="AL267" i="62"/>
  <c r="AM267" i="62" s="1"/>
  <c r="AN267" i="62"/>
  <c r="AO267" i="62"/>
  <c r="AL268" i="62"/>
  <c r="AM268" i="62" s="1"/>
  <c r="AN268" i="62"/>
  <c r="AO268" i="62"/>
  <c r="AL269" i="62"/>
  <c r="AM269" i="62" s="1"/>
  <c r="AN269" i="62"/>
  <c r="AO269" i="62"/>
  <c r="AL270" i="62"/>
  <c r="AM270" i="62" s="1"/>
  <c r="AN270" i="62"/>
  <c r="AO270" i="62"/>
  <c r="AL271" i="62"/>
  <c r="AM271" i="62" s="1"/>
  <c r="AN271" i="62"/>
  <c r="AO271" i="62"/>
  <c r="AL272" i="62"/>
  <c r="AM272" i="62" s="1"/>
  <c r="AN272" i="62"/>
  <c r="AO272" i="62"/>
  <c r="AL273" i="62"/>
  <c r="AN273" i="62"/>
  <c r="AO273" i="62"/>
  <c r="AL274" i="62"/>
  <c r="AM274" i="62" s="1"/>
  <c r="AN274" i="62"/>
  <c r="AO274" i="62"/>
  <c r="AL275" i="62"/>
  <c r="AM275" i="62" s="1"/>
  <c r="AN275" i="62"/>
  <c r="AO275" i="62"/>
  <c r="AL276" i="62"/>
  <c r="AM276" i="62" s="1"/>
  <c r="AN276" i="62"/>
  <c r="AO276" i="62"/>
  <c r="AL277" i="62"/>
  <c r="AM277" i="62" s="1"/>
  <c r="AN277" i="62"/>
  <c r="AO277" i="62"/>
  <c r="AL278" i="62"/>
  <c r="AM278" i="62" s="1"/>
  <c r="AN278" i="62"/>
  <c r="AO278" i="62"/>
  <c r="AL279" i="62"/>
  <c r="AM279" i="62" s="1"/>
  <c r="AN279" i="62"/>
  <c r="AO279" i="62"/>
  <c r="AL280" i="62"/>
  <c r="AM280" i="62" s="1"/>
  <c r="AN280" i="62"/>
  <c r="AO280" i="62"/>
  <c r="AL281" i="62"/>
  <c r="AN281" i="62"/>
  <c r="AO281" i="62"/>
  <c r="AL282" i="62"/>
  <c r="AM282" i="62" s="1"/>
  <c r="AN282" i="62"/>
  <c r="AO282" i="62"/>
  <c r="AL283" i="62"/>
  <c r="AM283" i="62" s="1"/>
  <c r="AN283" i="62"/>
  <c r="AO283" i="62"/>
  <c r="AL284" i="62"/>
  <c r="AM284" i="62" s="1"/>
  <c r="AN284" i="62"/>
  <c r="AO284" i="62"/>
  <c r="AL285" i="62"/>
  <c r="AM285" i="62" s="1"/>
  <c r="AN285" i="62"/>
  <c r="AO285" i="62"/>
  <c r="AL286" i="62"/>
  <c r="AM286" i="62" s="1"/>
  <c r="AN286" i="62"/>
  <c r="AO286" i="62"/>
  <c r="AL287" i="62"/>
  <c r="AM287" i="62" s="1"/>
  <c r="AN287" i="62"/>
  <c r="AO287" i="62"/>
  <c r="AL288" i="62"/>
  <c r="AM288" i="62" s="1"/>
  <c r="AN288" i="62"/>
  <c r="AO288" i="62"/>
  <c r="AL289" i="62"/>
  <c r="AN289" i="62"/>
  <c r="AO289" i="62"/>
  <c r="AL290" i="62"/>
  <c r="AN290" i="62"/>
  <c r="AO290" i="62"/>
  <c r="AL291" i="62"/>
  <c r="AM291" i="62" s="1"/>
  <c r="AN291" i="62"/>
  <c r="AO291" i="62"/>
  <c r="AL292" i="62"/>
  <c r="AM292" i="62" s="1"/>
  <c r="AN292" i="62"/>
  <c r="AO292" i="62"/>
  <c r="AL293" i="62"/>
  <c r="AM293" i="62" s="1"/>
  <c r="AN293" i="62"/>
  <c r="AO293" i="62"/>
  <c r="AL294" i="62"/>
  <c r="AM294" i="62" s="1"/>
  <c r="AN294" i="62"/>
  <c r="AO294" i="62"/>
  <c r="AL295" i="62"/>
  <c r="AM295" i="62" s="1"/>
  <c r="AN295" i="62"/>
  <c r="AO295" i="62"/>
  <c r="AL296" i="62"/>
  <c r="AM296" i="62" s="1"/>
  <c r="AN296" i="62"/>
  <c r="AO296" i="62"/>
  <c r="AL297" i="62"/>
  <c r="AN297" i="62"/>
  <c r="AO297" i="62"/>
  <c r="AL298" i="62"/>
  <c r="AN298" i="62"/>
  <c r="AO298" i="62"/>
  <c r="AL299" i="62"/>
  <c r="AM299" i="62" s="1"/>
  <c r="AN299" i="62"/>
  <c r="AO299" i="62"/>
  <c r="AL300" i="62"/>
  <c r="AN300" i="62"/>
  <c r="AO300" i="62"/>
  <c r="AL301" i="62"/>
  <c r="AN301" i="62"/>
  <c r="AO301" i="62"/>
  <c r="AL302" i="62"/>
  <c r="AM302" i="62" s="1"/>
  <c r="AN302" i="62"/>
  <c r="AO302" i="62"/>
  <c r="AL303" i="62"/>
  <c r="AM303" i="62" s="1"/>
  <c r="AN303" i="62"/>
  <c r="AO303" i="62"/>
  <c r="AL304" i="62"/>
  <c r="AM304" i="62" s="1"/>
  <c r="AN304" i="62"/>
  <c r="AO304" i="62"/>
  <c r="AL305" i="62"/>
  <c r="AN305" i="62"/>
  <c r="AO305" i="62"/>
  <c r="AL306" i="62"/>
  <c r="AM306" i="62" s="1"/>
  <c r="AN306" i="62"/>
  <c r="AO306" i="62"/>
  <c r="AL307" i="62"/>
  <c r="AM307" i="62" s="1"/>
  <c r="AN307" i="62"/>
  <c r="AO307" i="62"/>
  <c r="AL308" i="62"/>
  <c r="AN308" i="62"/>
  <c r="AO308" i="62"/>
  <c r="AL309" i="62"/>
  <c r="AN309" i="62"/>
  <c r="AO309" i="62"/>
  <c r="AL310" i="62"/>
  <c r="AM310" i="62" s="1"/>
  <c r="AN310" i="62"/>
  <c r="AO310" i="62"/>
  <c r="AL311" i="62"/>
  <c r="AM311" i="62" s="1"/>
  <c r="AN311" i="62"/>
  <c r="AO311" i="62"/>
  <c r="AL312" i="62"/>
  <c r="AM312" i="62" s="1"/>
  <c r="AN312" i="62"/>
  <c r="AO312" i="62"/>
  <c r="AL313" i="62"/>
  <c r="AN313" i="62"/>
  <c r="AO313" i="62"/>
  <c r="AL314" i="62"/>
  <c r="AM314" i="62" s="1"/>
  <c r="AN314" i="62"/>
  <c r="AO314" i="62"/>
  <c r="AL315" i="62"/>
  <c r="AM315" i="62" s="1"/>
  <c r="AN315" i="62"/>
  <c r="AO315" i="62"/>
  <c r="AL316" i="62"/>
  <c r="AN316" i="62"/>
  <c r="AO316" i="62"/>
  <c r="AL317" i="62"/>
  <c r="AM317" i="62" s="1"/>
  <c r="AN317" i="62"/>
  <c r="AO317" i="62"/>
  <c r="AL318" i="62"/>
  <c r="AM318" i="62" s="1"/>
  <c r="AN318" i="62"/>
  <c r="AO318" i="62"/>
  <c r="AL319" i="62"/>
  <c r="AM319" i="62" s="1"/>
  <c r="AN319" i="62"/>
  <c r="AO319" i="62"/>
  <c r="AL320" i="62"/>
  <c r="AM320" i="62" s="1"/>
  <c r="AN320" i="62"/>
  <c r="AO320" i="62"/>
  <c r="AL321" i="62"/>
  <c r="AN321" i="62"/>
  <c r="AO321" i="62"/>
  <c r="AL322" i="62"/>
  <c r="AM322" i="62" s="1"/>
  <c r="AN322" i="62"/>
  <c r="AO322" i="62"/>
  <c r="AL323" i="62"/>
  <c r="AM323" i="62" s="1"/>
  <c r="AN323" i="62"/>
  <c r="AO323" i="62"/>
  <c r="AL324" i="62"/>
  <c r="AM324" i="62" s="1"/>
  <c r="AN324" i="62"/>
  <c r="AO324" i="62"/>
  <c r="AL325" i="62"/>
  <c r="AN325" i="62"/>
  <c r="AO325" i="62"/>
  <c r="AL326" i="62"/>
  <c r="AN326" i="62"/>
  <c r="AO326" i="62"/>
  <c r="AL327" i="62"/>
  <c r="AM327" i="62" s="1"/>
  <c r="AN327" i="62"/>
  <c r="AO327" i="62"/>
  <c r="AL328" i="62"/>
  <c r="AM328" i="62" s="1"/>
  <c r="AN328" i="62"/>
  <c r="AO328" i="62"/>
  <c r="AL329" i="62"/>
  <c r="AN329" i="62"/>
  <c r="AO329" i="62"/>
  <c r="AL330" i="62"/>
  <c r="AM330" i="62" s="1"/>
  <c r="AN330" i="62"/>
  <c r="AO330" i="62"/>
  <c r="AL331" i="62"/>
  <c r="AN331" i="62"/>
  <c r="AO331" i="62"/>
  <c r="AL332" i="62"/>
  <c r="AN332" i="62"/>
  <c r="AO332" i="62"/>
  <c r="AL333" i="62"/>
  <c r="AN333" i="62"/>
  <c r="AO333" i="62"/>
  <c r="AL334" i="62"/>
  <c r="AN334" i="62"/>
  <c r="AO334" i="62"/>
  <c r="AL335" i="62"/>
  <c r="AN335" i="62"/>
  <c r="AO335" i="62"/>
  <c r="AL336" i="62"/>
  <c r="AN336" i="62"/>
  <c r="AO336" i="62"/>
  <c r="AL337" i="62"/>
  <c r="AN337" i="62"/>
  <c r="AO337" i="62"/>
  <c r="AL338" i="62"/>
  <c r="AN338" i="62"/>
  <c r="AO338" i="62"/>
  <c r="AL339" i="62"/>
  <c r="AM339" i="62" s="1"/>
  <c r="AN339" i="62"/>
  <c r="AO339" i="62"/>
  <c r="AL340" i="62"/>
  <c r="AM340" i="62" s="1"/>
  <c r="AN340" i="62"/>
  <c r="AO340" i="62"/>
  <c r="AL341" i="62"/>
  <c r="AN341" i="62"/>
  <c r="AO341" i="62"/>
  <c r="AL342" i="62"/>
  <c r="AN342" i="62"/>
  <c r="AO342" i="62"/>
  <c r="AL343" i="62"/>
  <c r="AN343" i="62"/>
  <c r="AO343" i="62"/>
  <c r="AL344" i="62"/>
  <c r="AN344" i="62"/>
  <c r="AO344" i="62"/>
  <c r="AL345" i="62"/>
  <c r="AN345" i="62"/>
  <c r="AO345" i="62"/>
  <c r="AL346" i="62"/>
  <c r="AN346" i="62"/>
  <c r="AO346" i="62"/>
  <c r="AL347" i="62"/>
  <c r="AN347" i="62"/>
  <c r="AO347" i="62"/>
  <c r="AL348" i="62"/>
  <c r="AN348" i="62"/>
  <c r="AO348" i="62"/>
  <c r="AL349" i="62"/>
  <c r="AN349" i="62"/>
  <c r="AO349" i="62"/>
  <c r="AL350" i="62"/>
  <c r="AN350" i="62"/>
  <c r="AO350" i="62"/>
  <c r="AL351" i="62"/>
  <c r="AN351" i="62"/>
  <c r="AO351" i="62"/>
  <c r="AL352" i="62"/>
  <c r="AN352" i="62"/>
  <c r="AO352" i="62"/>
  <c r="AL353" i="62"/>
  <c r="AN353" i="62"/>
  <c r="AO353" i="62"/>
  <c r="AL354" i="62"/>
  <c r="AN354" i="62"/>
  <c r="AO354" i="62"/>
  <c r="AL355" i="62"/>
  <c r="AN355" i="62"/>
  <c r="AO355" i="62"/>
  <c r="AL356" i="62"/>
  <c r="AN356" i="62"/>
  <c r="AO356" i="62"/>
  <c r="AL357" i="62"/>
  <c r="AN357" i="62"/>
  <c r="AO357" i="62"/>
  <c r="AL358" i="62"/>
  <c r="AN358" i="62"/>
  <c r="AO358" i="62"/>
  <c r="AL359" i="62"/>
  <c r="AN359" i="62"/>
  <c r="AO359" i="62"/>
  <c r="AL360" i="62"/>
  <c r="AN360" i="62"/>
  <c r="AO360" i="62"/>
  <c r="AL361" i="62"/>
  <c r="AN361" i="62"/>
  <c r="AO361" i="62"/>
  <c r="AL362" i="62"/>
  <c r="AN362" i="62"/>
  <c r="AO362" i="62"/>
  <c r="AL363" i="62"/>
  <c r="AN363" i="62"/>
  <c r="AO363" i="62"/>
  <c r="AL364" i="62"/>
  <c r="AM364" i="62" s="1"/>
  <c r="AN364" i="62"/>
  <c r="AO364" i="62"/>
  <c r="AL365" i="62"/>
  <c r="AN365" i="62"/>
  <c r="AO365" i="62"/>
  <c r="AL366" i="62"/>
  <c r="AN366" i="62"/>
  <c r="AO366" i="62"/>
  <c r="AL367" i="62"/>
  <c r="AN367" i="62"/>
  <c r="AO367" i="62"/>
  <c r="AL368" i="62"/>
  <c r="AN368" i="62"/>
  <c r="AO368" i="62"/>
  <c r="AL369" i="62"/>
  <c r="AN369" i="62"/>
  <c r="AO369" i="62"/>
  <c r="AL370" i="62"/>
  <c r="AN370" i="62"/>
  <c r="AO370" i="62"/>
  <c r="AL371" i="62"/>
  <c r="AN371" i="62"/>
  <c r="AO371" i="62"/>
  <c r="AL372" i="62"/>
  <c r="AN372" i="62"/>
  <c r="AO372" i="62"/>
  <c r="AL373" i="62"/>
  <c r="AN373" i="62"/>
  <c r="AO373" i="62"/>
  <c r="AL374" i="62"/>
  <c r="AN374" i="62"/>
  <c r="AO374" i="62"/>
  <c r="AL375" i="62"/>
  <c r="AN375" i="62"/>
  <c r="AO375" i="62"/>
  <c r="AL376" i="62"/>
  <c r="AN376" i="62"/>
  <c r="AO376" i="62"/>
  <c r="AL377" i="62"/>
  <c r="AN377" i="62"/>
  <c r="AO377" i="62"/>
  <c r="AL378" i="62"/>
  <c r="AN378" i="62"/>
  <c r="AO378" i="62"/>
  <c r="AL379" i="62"/>
  <c r="AN379" i="62"/>
  <c r="AO379" i="62"/>
  <c r="AL380" i="62"/>
  <c r="AN380" i="62"/>
  <c r="AO380" i="62"/>
  <c r="AL381" i="62"/>
  <c r="AN381" i="62"/>
  <c r="AO381" i="62"/>
  <c r="AL382" i="62"/>
  <c r="AN382" i="62"/>
  <c r="AO382" i="62"/>
  <c r="AL383" i="62"/>
  <c r="AN383" i="62"/>
  <c r="AO383" i="62"/>
  <c r="AL384" i="62"/>
  <c r="AN384" i="62"/>
  <c r="AO384" i="62"/>
  <c r="AL385" i="62"/>
  <c r="AN385" i="62"/>
  <c r="AO385" i="62"/>
  <c r="AL386" i="62"/>
  <c r="AN386" i="62"/>
  <c r="AO386" i="62"/>
  <c r="AL387" i="62"/>
  <c r="AN387" i="62"/>
  <c r="AO387" i="62"/>
  <c r="AL388" i="62"/>
  <c r="AN388" i="62"/>
  <c r="AO388" i="62"/>
  <c r="AL389" i="62"/>
  <c r="AN389" i="62"/>
  <c r="AO389" i="62"/>
  <c r="AL390" i="62"/>
  <c r="AN390" i="62"/>
  <c r="AO390" i="62"/>
  <c r="AL391" i="62"/>
  <c r="AN391" i="62"/>
  <c r="AO391" i="62"/>
  <c r="AL392" i="62"/>
  <c r="AM392" i="62" s="1"/>
  <c r="AN392" i="62"/>
  <c r="AO392" i="62"/>
  <c r="AL393" i="62"/>
  <c r="AN393" i="62"/>
  <c r="AO393" i="62"/>
  <c r="AL394" i="62"/>
  <c r="AN394" i="62"/>
  <c r="AO394" i="62"/>
  <c r="AL395" i="62"/>
  <c r="AN395" i="62"/>
  <c r="AO395" i="62"/>
  <c r="AL396" i="62"/>
  <c r="AM396" i="62" s="1"/>
  <c r="AN396" i="62"/>
  <c r="AO396" i="62"/>
  <c r="AL397" i="62"/>
  <c r="AN397" i="62"/>
  <c r="AO397" i="62"/>
  <c r="AL398" i="62"/>
  <c r="AN398" i="62"/>
  <c r="AO398" i="62"/>
  <c r="AL399" i="62"/>
  <c r="AM399" i="62" s="1"/>
  <c r="AN399" i="62"/>
  <c r="AO399" i="62"/>
  <c r="AL400" i="62"/>
  <c r="AM400" i="62" s="1"/>
  <c r="AN400" i="62"/>
  <c r="AO400" i="62"/>
  <c r="AL401" i="62"/>
  <c r="AN401" i="62"/>
  <c r="AO401" i="62"/>
  <c r="AL402" i="62"/>
  <c r="AM402" i="62" s="1"/>
  <c r="AN402" i="62"/>
  <c r="AO402" i="62"/>
  <c r="AL403" i="62"/>
  <c r="AN403" i="62"/>
  <c r="AO403" i="62"/>
  <c r="AL404" i="62"/>
  <c r="AN404" i="62"/>
  <c r="AO404" i="62"/>
  <c r="AL405" i="62"/>
  <c r="AN405" i="62"/>
  <c r="AO405" i="62"/>
  <c r="AL406" i="62"/>
  <c r="AN406" i="62"/>
  <c r="AO406" i="62"/>
  <c r="AL407" i="62"/>
  <c r="AN407" i="62"/>
  <c r="AO407" i="62"/>
  <c r="AL408" i="62"/>
  <c r="AM408" i="62" s="1"/>
  <c r="AN408" i="62"/>
  <c r="AO408" i="62"/>
  <c r="AL409" i="62"/>
  <c r="AN409" i="62"/>
  <c r="AO409" i="62"/>
  <c r="AL410" i="62"/>
  <c r="AM410" i="62" s="1"/>
  <c r="AN410" i="62"/>
  <c r="AO410" i="62"/>
  <c r="AL411" i="62"/>
  <c r="AN411" i="62"/>
  <c r="AO411" i="62"/>
  <c r="AL412" i="62"/>
  <c r="AN412" i="62"/>
  <c r="AO412" i="62"/>
  <c r="AL413" i="62"/>
  <c r="AN413" i="62"/>
  <c r="AO413" i="62"/>
  <c r="AL414" i="62"/>
  <c r="AN414" i="62"/>
  <c r="AO414" i="62"/>
  <c r="AL415" i="62"/>
  <c r="AN415" i="62"/>
  <c r="AO415" i="62"/>
  <c r="AL416" i="62"/>
  <c r="AN416" i="62"/>
  <c r="AO416" i="62"/>
  <c r="AL417" i="62"/>
  <c r="AN417" i="62"/>
  <c r="AO417" i="62"/>
  <c r="AL418" i="62"/>
  <c r="AM418" i="62" s="1"/>
  <c r="AN418" i="62"/>
  <c r="AO418" i="62"/>
  <c r="AL419" i="62"/>
  <c r="AN419" i="62"/>
  <c r="AO419" i="62"/>
  <c r="AL420" i="62"/>
  <c r="AN420" i="62"/>
  <c r="AO420" i="62"/>
  <c r="AL421" i="62"/>
  <c r="AN421" i="62"/>
  <c r="AO421" i="62"/>
  <c r="AL422" i="62"/>
  <c r="AM422" i="62" s="1"/>
  <c r="AN422" i="62"/>
  <c r="AO422" i="62"/>
  <c r="AL423" i="62"/>
  <c r="AN423" i="62"/>
  <c r="AO423" i="62"/>
  <c r="AL424" i="62"/>
  <c r="AN424" i="62"/>
  <c r="AO424" i="62"/>
  <c r="AL425" i="62"/>
  <c r="AN425" i="62"/>
  <c r="AO425" i="62"/>
  <c r="AL426" i="62"/>
  <c r="AM426" i="62" s="1"/>
  <c r="AN426" i="62"/>
  <c r="AO426" i="62"/>
  <c r="AL427" i="62"/>
  <c r="AN427" i="62"/>
  <c r="AO427" i="62"/>
  <c r="AL428" i="62"/>
  <c r="AN428" i="62"/>
  <c r="AO428" i="62"/>
  <c r="AL429" i="62"/>
  <c r="AN429" i="62"/>
  <c r="AO429" i="62"/>
  <c r="AL430" i="62"/>
  <c r="AN430" i="62"/>
  <c r="AO430" i="62"/>
  <c r="AL431" i="62"/>
  <c r="AN431" i="62"/>
  <c r="AO431" i="62"/>
  <c r="AL432" i="62"/>
  <c r="AM432" i="62" s="1"/>
  <c r="AN432" i="62"/>
  <c r="AO432" i="62"/>
  <c r="AL433" i="62"/>
  <c r="AN433" i="62"/>
  <c r="AO433" i="62"/>
  <c r="AL434" i="62"/>
  <c r="AN434" i="62"/>
  <c r="AO434" i="62"/>
  <c r="AL435" i="62"/>
  <c r="AN435" i="62"/>
  <c r="AO435" i="62"/>
  <c r="AL436" i="62"/>
  <c r="AN436" i="62"/>
  <c r="AO436" i="62"/>
  <c r="AL437" i="62"/>
  <c r="AN437" i="62"/>
  <c r="AO437" i="62"/>
  <c r="AL438" i="62"/>
  <c r="AN438" i="62"/>
  <c r="AO438" i="62"/>
  <c r="AL439" i="62"/>
  <c r="AN439" i="62"/>
  <c r="AO439" i="62"/>
  <c r="AL440" i="62"/>
  <c r="AM440" i="62" s="1"/>
  <c r="AN440" i="62"/>
  <c r="AO440" i="62"/>
  <c r="AL441" i="62"/>
  <c r="AN441" i="62"/>
  <c r="AO441" i="62"/>
  <c r="AL442" i="62"/>
  <c r="AM442" i="62" s="1"/>
  <c r="AN442" i="62"/>
  <c r="AO442" i="62"/>
  <c r="AL443" i="62"/>
  <c r="AN443" i="62"/>
  <c r="AO443" i="62"/>
  <c r="AL444" i="62"/>
  <c r="AN444" i="62"/>
  <c r="AO444" i="62"/>
  <c r="AL445" i="62"/>
  <c r="AN445" i="62"/>
  <c r="AO445" i="62"/>
  <c r="AL446" i="62"/>
  <c r="AN446" i="62"/>
  <c r="AO446" i="62"/>
  <c r="AL447" i="62"/>
  <c r="AM447" i="62" s="1"/>
  <c r="AN447" i="62"/>
  <c r="AO447" i="62"/>
  <c r="AL448" i="62"/>
  <c r="AN448" i="62"/>
  <c r="AO448" i="62"/>
  <c r="AL449" i="62"/>
  <c r="AN449" i="62"/>
  <c r="AO449" i="62"/>
  <c r="AL450" i="62"/>
  <c r="AM450" i="62" s="1"/>
  <c r="AN450" i="62"/>
  <c r="AO450" i="62"/>
  <c r="AL451" i="62"/>
  <c r="AM451" i="62" s="1"/>
  <c r="AN451" i="62"/>
  <c r="AO451" i="62"/>
  <c r="AL452" i="62"/>
  <c r="AN452" i="62"/>
  <c r="AO452" i="62"/>
  <c r="AL453" i="62"/>
  <c r="AN453" i="62"/>
  <c r="AO453" i="62"/>
  <c r="AL454" i="62"/>
  <c r="AN454" i="62"/>
  <c r="AO454" i="62"/>
  <c r="AL455" i="62"/>
  <c r="AN455" i="62"/>
  <c r="AO455" i="62"/>
  <c r="AL456" i="62"/>
  <c r="AN456" i="62"/>
  <c r="AO456" i="62"/>
  <c r="AL457" i="62"/>
  <c r="AN457" i="62"/>
  <c r="AO457" i="62"/>
  <c r="AL458" i="62"/>
  <c r="AN458" i="62"/>
  <c r="AO458" i="62"/>
  <c r="AL459" i="62"/>
  <c r="AN459" i="62"/>
  <c r="AO459" i="62"/>
  <c r="AL460" i="62"/>
  <c r="AN460" i="62"/>
  <c r="AO460" i="62"/>
  <c r="AL461" i="62"/>
  <c r="AN461" i="62"/>
  <c r="AO461" i="62"/>
  <c r="AL462" i="62"/>
  <c r="AN462" i="62"/>
  <c r="AO462" i="62"/>
  <c r="AL463" i="62"/>
  <c r="AN463" i="62"/>
  <c r="AO463" i="62"/>
  <c r="AL464" i="62"/>
  <c r="AN464" i="62"/>
  <c r="AO464" i="62"/>
  <c r="AL465" i="62"/>
  <c r="AM465" i="62" s="1"/>
  <c r="AN465" i="62"/>
  <c r="AO465" i="62"/>
  <c r="AL466" i="62"/>
  <c r="AM466" i="62" s="1"/>
  <c r="AN466" i="62"/>
  <c r="AO466" i="62"/>
  <c r="AL467" i="62"/>
  <c r="AN467" i="62"/>
  <c r="AO467" i="62"/>
  <c r="AL468" i="62"/>
  <c r="AN468" i="62"/>
  <c r="AO468" i="62"/>
  <c r="AL469" i="62"/>
  <c r="AN469" i="62"/>
  <c r="AO469" i="62"/>
  <c r="AL470" i="62"/>
  <c r="AM470" i="62" s="1"/>
  <c r="AN470" i="62"/>
  <c r="AO470" i="62"/>
  <c r="AL471" i="62"/>
  <c r="AN471" i="62"/>
  <c r="AO471" i="62"/>
  <c r="AL472" i="62"/>
  <c r="AM472" i="62" s="1"/>
  <c r="AN472" i="62"/>
  <c r="AO472" i="62"/>
  <c r="AL473" i="62"/>
  <c r="AN473" i="62"/>
  <c r="AO473" i="62"/>
  <c r="AL474" i="62"/>
  <c r="AM474" i="62" s="1"/>
  <c r="AN474" i="62"/>
  <c r="AO474" i="62"/>
  <c r="AL475" i="62"/>
  <c r="AN475" i="62"/>
  <c r="AO475" i="62"/>
  <c r="AL476" i="62"/>
  <c r="AN476" i="62"/>
  <c r="AO476" i="62"/>
  <c r="AL477" i="62"/>
  <c r="AN477" i="62"/>
  <c r="AO477" i="62"/>
  <c r="AL478" i="62"/>
  <c r="AM478" i="62" s="1"/>
  <c r="AN478" i="62"/>
  <c r="AO478" i="62"/>
  <c r="AL479" i="62"/>
  <c r="AM479" i="62" s="1"/>
  <c r="AN479" i="62"/>
  <c r="AO479" i="62"/>
  <c r="AL480" i="62"/>
  <c r="AN480" i="62"/>
  <c r="AO480" i="62"/>
  <c r="AL481" i="62"/>
  <c r="AN481" i="62"/>
  <c r="AO481" i="62"/>
  <c r="AL482" i="62"/>
  <c r="AM482" i="62" s="1"/>
  <c r="AN482" i="62"/>
  <c r="AO482" i="62"/>
  <c r="AL483" i="62"/>
  <c r="AN483" i="62"/>
  <c r="AO483" i="62"/>
  <c r="AL484" i="62"/>
  <c r="AN484" i="62"/>
  <c r="AO484" i="62"/>
  <c r="AL485" i="62"/>
  <c r="AN485" i="62"/>
  <c r="AO485" i="62"/>
  <c r="AL486" i="62"/>
  <c r="AM486" i="62" s="1"/>
  <c r="AN486" i="62"/>
  <c r="AO486" i="62"/>
  <c r="AL487" i="62"/>
  <c r="AN487" i="62"/>
  <c r="AO487" i="62"/>
  <c r="AL488" i="62"/>
  <c r="AM488" i="62" s="1"/>
  <c r="AN488" i="62"/>
  <c r="AO488" i="62"/>
  <c r="AL489" i="62"/>
  <c r="AN489" i="62"/>
  <c r="AO489" i="62"/>
  <c r="AL490" i="62"/>
  <c r="AM490" i="62" s="1"/>
  <c r="AN490" i="62"/>
  <c r="AO490" i="62"/>
  <c r="AL491" i="62"/>
  <c r="AN491" i="62"/>
  <c r="AO491" i="62"/>
  <c r="AL492" i="62"/>
  <c r="AN492" i="62"/>
  <c r="AO492" i="62"/>
  <c r="AL493" i="62"/>
  <c r="AN493" i="62"/>
  <c r="AO493" i="62"/>
  <c r="AL494" i="62"/>
  <c r="AN494" i="62"/>
  <c r="AO494" i="62"/>
  <c r="AL495" i="62"/>
  <c r="AN495" i="62"/>
  <c r="AO495" i="62"/>
  <c r="AL496" i="62"/>
  <c r="AN496" i="62"/>
  <c r="AO496" i="62"/>
  <c r="AL497" i="62"/>
  <c r="AM497" i="62" s="1"/>
  <c r="AN497" i="62"/>
  <c r="AO497" i="62"/>
  <c r="AL498" i="62"/>
  <c r="AN498" i="62"/>
  <c r="AO498" i="62"/>
  <c r="AL499" i="62"/>
  <c r="AM499" i="62" s="1"/>
  <c r="AN499" i="62"/>
  <c r="AO499" i="62"/>
  <c r="AL500" i="62"/>
  <c r="AN500" i="62"/>
  <c r="AO500" i="62"/>
  <c r="AL501" i="62"/>
  <c r="AN501" i="62"/>
  <c r="AO501" i="62"/>
  <c r="AL502" i="62"/>
  <c r="AN502" i="62"/>
  <c r="AO502" i="62"/>
  <c r="AL503" i="62"/>
  <c r="AM503" i="62" s="1"/>
  <c r="AN503" i="62"/>
  <c r="AO503" i="62"/>
  <c r="AL504" i="62"/>
  <c r="AN504" i="62"/>
  <c r="AO504" i="62"/>
  <c r="AL505" i="62"/>
  <c r="AN505" i="62"/>
  <c r="AO505" i="62"/>
  <c r="AL506" i="62"/>
  <c r="AN506" i="62"/>
  <c r="AO506" i="62"/>
  <c r="AL507" i="62"/>
  <c r="AM507" i="62" s="1"/>
  <c r="AN507" i="62"/>
  <c r="AO507" i="62"/>
  <c r="AL508" i="62"/>
  <c r="AN508" i="62"/>
  <c r="AO508" i="62"/>
  <c r="AL509" i="62"/>
  <c r="AN509" i="62"/>
  <c r="AO509" i="62"/>
  <c r="AL510" i="62"/>
  <c r="AN510" i="62"/>
  <c r="AO510" i="62"/>
  <c r="AL511" i="62"/>
  <c r="AN511" i="62"/>
  <c r="AO511" i="62"/>
  <c r="AL512" i="62"/>
  <c r="AN512" i="62"/>
  <c r="AO512" i="62"/>
  <c r="AL513" i="62"/>
  <c r="AN513" i="62"/>
  <c r="AO513" i="62"/>
  <c r="AL514" i="62"/>
  <c r="AN514" i="62"/>
  <c r="AO514" i="62"/>
  <c r="AL515" i="62"/>
  <c r="AN515" i="62"/>
  <c r="AO515" i="62"/>
  <c r="AL516" i="62"/>
  <c r="AM516" i="62" s="1"/>
  <c r="AN516" i="62"/>
  <c r="AO516" i="62"/>
  <c r="AL517" i="62"/>
  <c r="AN517" i="62"/>
  <c r="AO517" i="62"/>
  <c r="AL518" i="62"/>
  <c r="AM518" i="62" s="1"/>
  <c r="AN518" i="62"/>
  <c r="AO518" i="62"/>
  <c r="AL519" i="62"/>
  <c r="AN519" i="62"/>
  <c r="AO519" i="62"/>
  <c r="AL520" i="62"/>
  <c r="AN520" i="62"/>
  <c r="AO520" i="62"/>
  <c r="AL521" i="62"/>
  <c r="AM521" i="62" s="1"/>
  <c r="AN521" i="62"/>
  <c r="AO521" i="62"/>
  <c r="AL522" i="62"/>
  <c r="AN522" i="62"/>
  <c r="AO522" i="62"/>
  <c r="AL523" i="62"/>
  <c r="AN523" i="62"/>
  <c r="AO523" i="62"/>
  <c r="AL524" i="62"/>
  <c r="AN524" i="62"/>
  <c r="AO524" i="62"/>
  <c r="AL525" i="62"/>
  <c r="AN525" i="62"/>
  <c r="AO525" i="62"/>
  <c r="AL526" i="62"/>
  <c r="AN526" i="62"/>
  <c r="AO526" i="62"/>
  <c r="AL527" i="62"/>
  <c r="AN527" i="62"/>
  <c r="AO527" i="62"/>
  <c r="AL528" i="62"/>
  <c r="AN528" i="62"/>
  <c r="AO528" i="62"/>
  <c r="AL529" i="62"/>
  <c r="AN529" i="62"/>
  <c r="AO529" i="62"/>
  <c r="AL530" i="62"/>
  <c r="AM530" i="62" s="1"/>
  <c r="AN530" i="62"/>
  <c r="AO530" i="62"/>
  <c r="AL531" i="62"/>
  <c r="AN531" i="62"/>
  <c r="AO531" i="62"/>
  <c r="AL532" i="62"/>
  <c r="AN532" i="62"/>
  <c r="AO532" i="62"/>
  <c r="AL533" i="62"/>
  <c r="AN533" i="62"/>
  <c r="AO533" i="62"/>
  <c r="AL534" i="62"/>
  <c r="AN534" i="62"/>
  <c r="AO534" i="62"/>
  <c r="AL535" i="62"/>
  <c r="AN535" i="62"/>
  <c r="AO535" i="62"/>
  <c r="AL536" i="62"/>
  <c r="AN536" i="62"/>
  <c r="AO536" i="62"/>
  <c r="AL537" i="62"/>
  <c r="AM537" i="62" s="1"/>
  <c r="AN537" i="62"/>
  <c r="AO537" i="62"/>
  <c r="AL538" i="62"/>
  <c r="AN538" i="62"/>
  <c r="AO538" i="62"/>
  <c r="AL539" i="62"/>
  <c r="AN539" i="62"/>
  <c r="AO539" i="62"/>
  <c r="AL540" i="62"/>
  <c r="AN540" i="62"/>
  <c r="AO540" i="62"/>
  <c r="AL541" i="62"/>
  <c r="AN541" i="62"/>
  <c r="AO541" i="62"/>
  <c r="AL542" i="62"/>
  <c r="AN542" i="62"/>
  <c r="AO542" i="62"/>
  <c r="AL543" i="62"/>
  <c r="AN543" i="62"/>
  <c r="AO543" i="62"/>
  <c r="AL544" i="62"/>
  <c r="AM544" i="62" s="1"/>
  <c r="AN544" i="62"/>
  <c r="AO544" i="62"/>
  <c r="AL545" i="62"/>
  <c r="AN545" i="62"/>
  <c r="AO545" i="62"/>
  <c r="AL546" i="62"/>
  <c r="AN546" i="62"/>
  <c r="AO546" i="62"/>
  <c r="AL547" i="62"/>
  <c r="AN547" i="62"/>
  <c r="AO547" i="62"/>
  <c r="AL548" i="62"/>
  <c r="AM548" i="62" s="1"/>
  <c r="AN548" i="62"/>
  <c r="AO548" i="62"/>
  <c r="AL549" i="62"/>
  <c r="AN549" i="62"/>
  <c r="AO549" i="62"/>
  <c r="AL550" i="62"/>
  <c r="AM550" i="62" s="1"/>
  <c r="AN550" i="62"/>
  <c r="AO550" i="62"/>
  <c r="AL551" i="62"/>
  <c r="AN551" i="62"/>
  <c r="AO551" i="62"/>
  <c r="AL552" i="62"/>
  <c r="AN552" i="62"/>
  <c r="AO552" i="62"/>
  <c r="AL553" i="62"/>
  <c r="AM553" i="62" s="1"/>
  <c r="AN553" i="62"/>
  <c r="AO553" i="62"/>
  <c r="AL554" i="62"/>
  <c r="AN554" i="62"/>
  <c r="AO554" i="62"/>
  <c r="AL555" i="62"/>
  <c r="AN555" i="62"/>
  <c r="AO555" i="62"/>
  <c r="AL556" i="62"/>
  <c r="AN556" i="62"/>
  <c r="AO556" i="62"/>
  <c r="AL557" i="62"/>
  <c r="AM557" i="62" s="1"/>
  <c r="AN557" i="62"/>
  <c r="AO557" i="62"/>
  <c r="AL558" i="62"/>
  <c r="AN558" i="62"/>
  <c r="AO558" i="62"/>
  <c r="AL559" i="62"/>
  <c r="AN559" i="62"/>
  <c r="AO559" i="62"/>
  <c r="AL560" i="62"/>
  <c r="AN560" i="62"/>
  <c r="AO560" i="62"/>
  <c r="AL561" i="62"/>
  <c r="AN561" i="62"/>
  <c r="AO561" i="62"/>
  <c r="AL562" i="62"/>
  <c r="AN562" i="62"/>
  <c r="AO562" i="62"/>
  <c r="AL563" i="62"/>
  <c r="AN563" i="62"/>
  <c r="AO563" i="62"/>
  <c r="AL564" i="62"/>
  <c r="AN564" i="62"/>
  <c r="AO564" i="62"/>
  <c r="AL565" i="62"/>
  <c r="AN565" i="62"/>
  <c r="AO565" i="62"/>
  <c r="AL566" i="62"/>
  <c r="AM566" i="62" s="1"/>
  <c r="AN566" i="62"/>
  <c r="AO566" i="62"/>
  <c r="AL567" i="62"/>
  <c r="AN567" i="62"/>
  <c r="AO567" i="62"/>
  <c r="AL568" i="62"/>
  <c r="AN568" i="62"/>
  <c r="AO568" i="62"/>
  <c r="AL569" i="62"/>
  <c r="AN569" i="62"/>
  <c r="AO569" i="62"/>
  <c r="AL570" i="62"/>
  <c r="AN570" i="62"/>
  <c r="AO570" i="62"/>
  <c r="AL571" i="62"/>
  <c r="AN571" i="62"/>
  <c r="AO571" i="62"/>
  <c r="AL572" i="62"/>
  <c r="AN572" i="62"/>
  <c r="AO572" i="62"/>
  <c r="AL573" i="62"/>
  <c r="AM573" i="62" s="1"/>
  <c r="AN573" i="62"/>
  <c r="AO573" i="62"/>
  <c r="AL574" i="62"/>
  <c r="AN574" i="62"/>
  <c r="AO574" i="62"/>
  <c r="AL575" i="62"/>
  <c r="AN575" i="62"/>
  <c r="AO575" i="62"/>
  <c r="AL576" i="62"/>
  <c r="AN576" i="62"/>
  <c r="AO576" i="62"/>
  <c r="AL577" i="62"/>
  <c r="AN577" i="62"/>
  <c r="AO577" i="62"/>
  <c r="AL578" i="62"/>
  <c r="AM578" i="62" s="1"/>
  <c r="AN578" i="62"/>
  <c r="AO578" i="62"/>
  <c r="AL579" i="62"/>
  <c r="AN579" i="62"/>
  <c r="AO579" i="62"/>
  <c r="AL580" i="62"/>
  <c r="AM580" i="62" s="1"/>
  <c r="AN580" i="62"/>
  <c r="AO580" i="62"/>
  <c r="AL581" i="62"/>
  <c r="AN581" i="62"/>
  <c r="AO581" i="62"/>
  <c r="AL582" i="62"/>
  <c r="AM582" i="62" s="1"/>
  <c r="AN582" i="62"/>
  <c r="AO582" i="62"/>
  <c r="AL583" i="62"/>
  <c r="AN583" i="62"/>
  <c r="AO583" i="62"/>
  <c r="AL584" i="62"/>
  <c r="AN584" i="62"/>
  <c r="AO584" i="62"/>
  <c r="AL585" i="62"/>
  <c r="AM585" i="62" s="1"/>
  <c r="AN585" i="62"/>
  <c r="AO585" i="62"/>
  <c r="AL586" i="62"/>
  <c r="AN586" i="62"/>
  <c r="AO586" i="62"/>
  <c r="AL587" i="62"/>
  <c r="AN587" i="62"/>
  <c r="AO587" i="62"/>
  <c r="AL588" i="62"/>
  <c r="AN588" i="62"/>
  <c r="AO588" i="62"/>
  <c r="AL589" i="62"/>
  <c r="AM589" i="62" s="1"/>
  <c r="AN589" i="62"/>
  <c r="AO589" i="62"/>
  <c r="AL590" i="62"/>
  <c r="AN590" i="62"/>
  <c r="AO590" i="62"/>
  <c r="AL591" i="62"/>
  <c r="AN591" i="62"/>
  <c r="AO591" i="62"/>
  <c r="AL592" i="62"/>
  <c r="AN592" i="62"/>
  <c r="AO592" i="62"/>
  <c r="AL593" i="62"/>
  <c r="AN593" i="62"/>
  <c r="AO593" i="62"/>
  <c r="AL594" i="62"/>
  <c r="AN594" i="62"/>
  <c r="AO594" i="62"/>
  <c r="AL595" i="62"/>
  <c r="AN595" i="62"/>
  <c r="AO595" i="62"/>
  <c r="AL596" i="62"/>
  <c r="AN596" i="62"/>
  <c r="AO596" i="62"/>
  <c r="AL597" i="62"/>
  <c r="AN597" i="62"/>
  <c r="AO597" i="62"/>
  <c r="AL598" i="62"/>
  <c r="AN598" i="62"/>
  <c r="AO598" i="62"/>
  <c r="AL599" i="62"/>
  <c r="AN599" i="62"/>
  <c r="AO599" i="62"/>
  <c r="AL600" i="62"/>
  <c r="AN600" i="62"/>
  <c r="AO600" i="62"/>
  <c r="AL601" i="62"/>
  <c r="AN601" i="62"/>
  <c r="AO601" i="62"/>
  <c r="AL602" i="62"/>
  <c r="AN602" i="62"/>
  <c r="AO602" i="62"/>
  <c r="AL603" i="62"/>
  <c r="AN603" i="62"/>
  <c r="AO603" i="62"/>
  <c r="AL604" i="62"/>
  <c r="AN604" i="62"/>
  <c r="AO604" i="62"/>
  <c r="AL605" i="62"/>
  <c r="AN605" i="62"/>
  <c r="AO605" i="62"/>
  <c r="AL606" i="62"/>
  <c r="AN606" i="62"/>
  <c r="AO606" i="62"/>
  <c r="AL607" i="62"/>
  <c r="AN607" i="62"/>
  <c r="AO607" i="62"/>
  <c r="AL608" i="62"/>
  <c r="AM608" i="62" s="1"/>
  <c r="AN608" i="62"/>
  <c r="AO608" i="62"/>
  <c r="AL609" i="62"/>
  <c r="AN609" i="62"/>
  <c r="AO609" i="62"/>
  <c r="AL610" i="62"/>
  <c r="AN610" i="62"/>
  <c r="AO610" i="62"/>
  <c r="AL611" i="62"/>
  <c r="AN611" i="62"/>
  <c r="AO611" i="62"/>
  <c r="AL612" i="62"/>
  <c r="AN612" i="62"/>
  <c r="AO612" i="62"/>
  <c r="AL613" i="62"/>
  <c r="AN613" i="62"/>
  <c r="AO613" i="62"/>
  <c r="AL614" i="62"/>
  <c r="AM614" i="62" s="1"/>
  <c r="AN614" i="62"/>
  <c r="AO614" i="62"/>
  <c r="AL615" i="62"/>
  <c r="AN615" i="62"/>
  <c r="AO615" i="62"/>
  <c r="AL616" i="62"/>
  <c r="AN616" i="62"/>
  <c r="AO616" i="62"/>
  <c r="AL617" i="62"/>
  <c r="AN617" i="62"/>
  <c r="AO617" i="62"/>
  <c r="AL618" i="62"/>
  <c r="AN618" i="62"/>
  <c r="AO618" i="62"/>
  <c r="AL619" i="62"/>
  <c r="AN619" i="62"/>
  <c r="AO619" i="62"/>
  <c r="AL620" i="62"/>
  <c r="AN620" i="62"/>
  <c r="AO620" i="62"/>
  <c r="AL621" i="62"/>
  <c r="AM621" i="62" s="1"/>
  <c r="AN621" i="62"/>
  <c r="AO621" i="62"/>
  <c r="AL622" i="62"/>
  <c r="AN622" i="62"/>
  <c r="AO622" i="62"/>
  <c r="AL623" i="62"/>
  <c r="AN623" i="62"/>
  <c r="AO623" i="62"/>
  <c r="AL624" i="62"/>
  <c r="AN624" i="62"/>
  <c r="AO624" i="62"/>
  <c r="AL625" i="62"/>
  <c r="AN625" i="62"/>
  <c r="AO625" i="62"/>
  <c r="AL626" i="62"/>
  <c r="AM626" i="62" s="1"/>
  <c r="AN626" i="62"/>
  <c r="AO626" i="62"/>
  <c r="AL627" i="62"/>
  <c r="AN627" i="62"/>
  <c r="AO627" i="62"/>
  <c r="AL628" i="62"/>
  <c r="AM628" i="62" s="1"/>
  <c r="AN628" i="62"/>
  <c r="AO628" i="62"/>
  <c r="AL629" i="62"/>
  <c r="AN629" i="62"/>
  <c r="AO629" i="62"/>
  <c r="AL630" i="62"/>
  <c r="AN630" i="62"/>
  <c r="AO630" i="62"/>
  <c r="AL631" i="62"/>
  <c r="AN631" i="62"/>
  <c r="AO631" i="62"/>
  <c r="AL632" i="62"/>
  <c r="AN632" i="62"/>
  <c r="AO632" i="62"/>
  <c r="AL633" i="62"/>
  <c r="AN633" i="62"/>
  <c r="AO633" i="62"/>
  <c r="AL634" i="62"/>
  <c r="AM634" i="62" s="1"/>
  <c r="AN634" i="62"/>
  <c r="AO634" i="62"/>
  <c r="AL635" i="62"/>
  <c r="AN635" i="62"/>
  <c r="AO635" i="62"/>
  <c r="AL636" i="62"/>
  <c r="AM636" i="62" s="1"/>
  <c r="AN636" i="62"/>
  <c r="AO636" i="62"/>
  <c r="AL637" i="62"/>
  <c r="AN637" i="62"/>
  <c r="AO637" i="62"/>
  <c r="AL638" i="62"/>
  <c r="AN638" i="62"/>
  <c r="AO638" i="62"/>
  <c r="AL639" i="62"/>
  <c r="AN639" i="62"/>
  <c r="AO639" i="62"/>
  <c r="AL640" i="62"/>
  <c r="AM640" i="62" s="1"/>
  <c r="AN640" i="62"/>
  <c r="AO640" i="62"/>
  <c r="AL641" i="62"/>
  <c r="AN641" i="62"/>
  <c r="AO641" i="62"/>
  <c r="AL642" i="62"/>
  <c r="AM642" i="62" s="1"/>
  <c r="AN642" i="62"/>
  <c r="AO642" i="62"/>
  <c r="AL643" i="62"/>
  <c r="AN643" i="62"/>
  <c r="AO643" i="62"/>
  <c r="AL644" i="62"/>
  <c r="AM644" i="62" s="1"/>
  <c r="AN644" i="62"/>
  <c r="AO644" i="62"/>
  <c r="AL645" i="62"/>
  <c r="AN645" i="62"/>
  <c r="AO645" i="62"/>
  <c r="AL646" i="62"/>
  <c r="AN646" i="62"/>
  <c r="AO646" i="62"/>
  <c r="AL647" i="62"/>
  <c r="AN647" i="62"/>
  <c r="AO647" i="62"/>
  <c r="AL648" i="62"/>
  <c r="AN648" i="62"/>
  <c r="AO648" i="62"/>
  <c r="AL649" i="62"/>
  <c r="AN649" i="62"/>
  <c r="AO649" i="62"/>
  <c r="AL650" i="62"/>
  <c r="AN650" i="62"/>
  <c r="AO650" i="62"/>
  <c r="AL651" i="62"/>
  <c r="AN651" i="62"/>
  <c r="AO651" i="62"/>
  <c r="AL652" i="62"/>
  <c r="AM652" i="62" s="1"/>
  <c r="AN652" i="62"/>
  <c r="AO652" i="62"/>
  <c r="AL653" i="62"/>
  <c r="AN653" i="62"/>
  <c r="AO653" i="62"/>
  <c r="AL654" i="62"/>
  <c r="AN654" i="62"/>
  <c r="AO654" i="62"/>
  <c r="AL655" i="62"/>
  <c r="AN655" i="62"/>
  <c r="AO655" i="62"/>
  <c r="AL656" i="62"/>
  <c r="AN656" i="62"/>
  <c r="AO656" i="62"/>
  <c r="AL657" i="62"/>
  <c r="AN657" i="62"/>
  <c r="AO657" i="62"/>
  <c r="AL658" i="62"/>
  <c r="AM658" i="62" s="1"/>
  <c r="AN658" i="62"/>
  <c r="AO658" i="62"/>
  <c r="AL659" i="62"/>
  <c r="AN659" i="62"/>
  <c r="AO659" i="62"/>
  <c r="AL660" i="62"/>
  <c r="AM660" i="62" s="1"/>
  <c r="AN660" i="62"/>
  <c r="AO660" i="62"/>
  <c r="AL661" i="62"/>
  <c r="AN661" i="62"/>
  <c r="AO661" i="62"/>
  <c r="AL662" i="62"/>
  <c r="AN662" i="62"/>
  <c r="AO662" i="62"/>
  <c r="AL663" i="62"/>
  <c r="AN663" i="62"/>
  <c r="AO663" i="62"/>
  <c r="AL664" i="62"/>
  <c r="AN664" i="62"/>
  <c r="AO664" i="62"/>
  <c r="AL665" i="62"/>
  <c r="AN665" i="62"/>
  <c r="AO665" i="62"/>
  <c r="AL666" i="62"/>
  <c r="AM666" i="62" s="1"/>
  <c r="AN666" i="62"/>
  <c r="AO666" i="62"/>
  <c r="AL667" i="62"/>
  <c r="AM667" i="62" s="1"/>
  <c r="AN667" i="62"/>
  <c r="AO667" i="62"/>
  <c r="AL668" i="62"/>
  <c r="AM668" i="62" s="1"/>
  <c r="AN668" i="62"/>
  <c r="AO668" i="62"/>
  <c r="AL669" i="62"/>
  <c r="AM669" i="62" s="1"/>
  <c r="AN669" i="62"/>
  <c r="AO669" i="62"/>
  <c r="AL670" i="62"/>
  <c r="AM670" i="62" s="1"/>
  <c r="AN670" i="62"/>
  <c r="AO670" i="62"/>
  <c r="AL671" i="62"/>
  <c r="AM671" i="62" s="1"/>
  <c r="AN671" i="62"/>
  <c r="AO671" i="62"/>
  <c r="AL672" i="62"/>
  <c r="AM672" i="62" s="1"/>
  <c r="AN672" i="62"/>
  <c r="AO672" i="62"/>
  <c r="AL673" i="62"/>
  <c r="AM673" i="62" s="1"/>
  <c r="AN673" i="62"/>
  <c r="AO673" i="62"/>
  <c r="AL674" i="62"/>
  <c r="AM674" i="62" s="1"/>
  <c r="AN674" i="62"/>
  <c r="AO674" i="62"/>
  <c r="AL675" i="62"/>
  <c r="AM675" i="62" s="1"/>
  <c r="AN675" i="62"/>
  <c r="AO675" i="62"/>
  <c r="AL676" i="62"/>
  <c r="AM676" i="62" s="1"/>
  <c r="AN676" i="62"/>
  <c r="AO676" i="62"/>
  <c r="AL677" i="62"/>
  <c r="AM677" i="62" s="1"/>
  <c r="AN677" i="62"/>
  <c r="AO677" i="62"/>
  <c r="AL678" i="62"/>
  <c r="AM678" i="62" s="1"/>
  <c r="AN678" i="62"/>
  <c r="AO678" i="62"/>
  <c r="AL679" i="62"/>
  <c r="AM679" i="62" s="1"/>
  <c r="AN679" i="62"/>
  <c r="AO679" i="62"/>
  <c r="AL680" i="62"/>
  <c r="AM680" i="62" s="1"/>
  <c r="AN680" i="62"/>
  <c r="AO680" i="62"/>
  <c r="AL681" i="62"/>
  <c r="AM681" i="62" s="1"/>
  <c r="AN681" i="62"/>
  <c r="AO681" i="62"/>
  <c r="AL682" i="62"/>
  <c r="AM682" i="62" s="1"/>
  <c r="AN682" i="62"/>
  <c r="AO682" i="62"/>
  <c r="AL683" i="62"/>
  <c r="AM683" i="62" s="1"/>
  <c r="AN683" i="62"/>
  <c r="AO683" i="62"/>
  <c r="AL684" i="62"/>
  <c r="AM684" i="62" s="1"/>
  <c r="AN684" i="62"/>
  <c r="AO684" i="62"/>
  <c r="AL685" i="62"/>
  <c r="AM685" i="62" s="1"/>
  <c r="AN685" i="62"/>
  <c r="AO685" i="62"/>
  <c r="AL686" i="62"/>
  <c r="AM686" i="62" s="1"/>
  <c r="AN686" i="62"/>
  <c r="AO686" i="62"/>
  <c r="AL687" i="62"/>
  <c r="AM687" i="62" s="1"/>
  <c r="AN687" i="62"/>
  <c r="AO687" i="62"/>
  <c r="AL688" i="62"/>
  <c r="AM688" i="62" s="1"/>
  <c r="AN688" i="62"/>
  <c r="AO688" i="62"/>
  <c r="AL689" i="62"/>
  <c r="AM689" i="62" s="1"/>
  <c r="AN689" i="62"/>
  <c r="AO689" i="62"/>
  <c r="AL690" i="62"/>
  <c r="AM690" i="62" s="1"/>
  <c r="AN690" i="62"/>
  <c r="AO690" i="62"/>
  <c r="AL691" i="62"/>
  <c r="AM691" i="62" s="1"/>
  <c r="AN691" i="62"/>
  <c r="AO691" i="62"/>
  <c r="AL692" i="62"/>
  <c r="AM692" i="62" s="1"/>
  <c r="AN692" i="62"/>
  <c r="AO692" i="62"/>
  <c r="AL693" i="62"/>
  <c r="AM693" i="62" s="1"/>
  <c r="AN693" i="62"/>
  <c r="AO693" i="62"/>
  <c r="AL694" i="62"/>
  <c r="AM694" i="62" s="1"/>
  <c r="AN694" i="62"/>
  <c r="AO694" i="62"/>
  <c r="AL695" i="62"/>
  <c r="AM695" i="62" s="1"/>
  <c r="AN695" i="62"/>
  <c r="AO695" i="62"/>
  <c r="AL696" i="62"/>
  <c r="AM696" i="62" s="1"/>
  <c r="AN696" i="62"/>
  <c r="AO696" i="62"/>
  <c r="AL697" i="62"/>
  <c r="AM697" i="62" s="1"/>
  <c r="AN697" i="62"/>
  <c r="AO697" i="62"/>
  <c r="AL698" i="62"/>
  <c r="AM698" i="62" s="1"/>
  <c r="AN698" i="62"/>
  <c r="AO698" i="62"/>
  <c r="AL699" i="62"/>
  <c r="AM699" i="62" s="1"/>
  <c r="AN699" i="62"/>
  <c r="AO699" i="62"/>
  <c r="AL700" i="62"/>
  <c r="AM700" i="62" s="1"/>
  <c r="AN700" i="62"/>
  <c r="AO700" i="62"/>
  <c r="AL701" i="62"/>
  <c r="AM701" i="62" s="1"/>
  <c r="AN701" i="62"/>
  <c r="AO701" i="62"/>
  <c r="AL702" i="62"/>
  <c r="AM702" i="62" s="1"/>
  <c r="AN702" i="62"/>
  <c r="AO702" i="62"/>
  <c r="AL703" i="62"/>
  <c r="AM703" i="62" s="1"/>
  <c r="AN703" i="62"/>
  <c r="AO703" i="62"/>
  <c r="AL704" i="62"/>
  <c r="AM704" i="62" s="1"/>
  <c r="AN704" i="62"/>
  <c r="AO704" i="62"/>
  <c r="AL705" i="62"/>
  <c r="AM705" i="62" s="1"/>
  <c r="AN705" i="62"/>
  <c r="AO705" i="62"/>
  <c r="AL706" i="62"/>
  <c r="AM706" i="62" s="1"/>
  <c r="AN706" i="62"/>
  <c r="AO706" i="62"/>
  <c r="AL707" i="62"/>
  <c r="AM707" i="62" s="1"/>
  <c r="AN707" i="62"/>
  <c r="AO707" i="62"/>
  <c r="AL708" i="62"/>
  <c r="AM708" i="62" s="1"/>
  <c r="AN708" i="62"/>
  <c r="AO708" i="62"/>
  <c r="AL709" i="62"/>
  <c r="AM709" i="62" s="1"/>
  <c r="AN709" i="62"/>
  <c r="AO709" i="62"/>
  <c r="AL710" i="62"/>
  <c r="AM710" i="62" s="1"/>
  <c r="AN710" i="62"/>
  <c r="AO710" i="62"/>
  <c r="AL711" i="62"/>
  <c r="AM711" i="62" s="1"/>
  <c r="AN711" i="62"/>
  <c r="AO711" i="62"/>
  <c r="AL712" i="62"/>
  <c r="AM712" i="62" s="1"/>
  <c r="AN712" i="62"/>
  <c r="AO712" i="62"/>
  <c r="AL713" i="62"/>
  <c r="AM713" i="62" s="1"/>
  <c r="AN713" i="62"/>
  <c r="AO713" i="62"/>
  <c r="AL714" i="62"/>
  <c r="AM714" i="62" s="1"/>
  <c r="AN714" i="62"/>
  <c r="AO714" i="62"/>
  <c r="AL715" i="62"/>
  <c r="AM715" i="62" s="1"/>
  <c r="AN715" i="62"/>
  <c r="AO715" i="62"/>
  <c r="AL716" i="62"/>
  <c r="AM716" i="62" s="1"/>
  <c r="AN716" i="62"/>
  <c r="AO716" i="62"/>
  <c r="AL717" i="62"/>
  <c r="AM717" i="62" s="1"/>
  <c r="AN717" i="62"/>
  <c r="AO717" i="62"/>
  <c r="AL718" i="62"/>
  <c r="AM718" i="62" s="1"/>
  <c r="AN718" i="62"/>
  <c r="AO718" i="62"/>
  <c r="AL719" i="62"/>
  <c r="AM719" i="62" s="1"/>
  <c r="AN719" i="62"/>
  <c r="AO719" i="62"/>
  <c r="AL720" i="62"/>
  <c r="AM720" i="62" s="1"/>
  <c r="AN720" i="62"/>
  <c r="AO720" i="62"/>
  <c r="AL721" i="62"/>
  <c r="AM721" i="62" s="1"/>
  <c r="AN721" i="62"/>
  <c r="AO721" i="62"/>
  <c r="AL722" i="62"/>
  <c r="AM722" i="62" s="1"/>
  <c r="AN722" i="62"/>
  <c r="AO722" i="62"/>
  <c r="AL723" i="62"/>
  <c r="AM723" i="62" s="1"/>
  <c r="AN723" i="62"/>
  <c r="AO723" i="62"/>
  <c r="AL724" i="62"/>
  <c r="AM724" i="62" s="1"/>
  <c r="AN724" i="62"/>
  <c r="AO724" i="62"/>
  <c r="AL725" i="62"/>
  <c r="AM725" i="62" s="1"/>
  <c r="AN725" i="62"/>
  <c r="AO725" i="62"/>
  <c r="AL726" i="62"/>
  <c r="AM726" i="62" s="1"/>
  <c r="AN726" i="62"/>
  <c r="AO726" i="62"/>
  <c r="AL727" i="62"/>
  <c r="AM727" i="62" s="1"/>
  <c r="AN727" i="62"/>
  <c r="AO727" i="62"/>
  <c r="AL728" i="62"/>
  <c r="AM728" i="62" s="1"/>
  <c r="AN728" i="62"/>
  <c r="AO728" i="62"/>
  <c r="AL729" i="62"/>
  <c r="AM729" i="62" s="1"/>
  <c r="AN729" i="62"/>
  <c r="AO729" i="62"/>
  <c r="AL730" i="62"/>
  <c r="AM730" i="62" s="1"/>
  <c r="AN730" i="62"/>
  <c r="AO730" i="62"/>
  <c r="AL731" i="62"/>
  <c r="AM731" i="62" s="1"/>
  <c r="AN731" i="62"/>
  <c r="AO731" i="62"/>
  <c r="AL732" i="62"/>
  <c r="AM732" i="62" s="1"/>
  <c r="AN732" i="62"/>
  <c r="AO732" i="62"/>
  <c r="AL733" i="62"/>
  <c r="AM733" i="62" s="1"/>
  <c r="AN733" i="62"/>
  <c r="AO733" i="62"/>
  <c r="AL734" i="62"/>
  <c r="AM734" i="62" s="1"/>
  <c r="AN734" i="62"/>
  <c r="AO734" i="62"/>
  <c r="AL735" i="62"/>
  <c r="AM735" i="62" s="1"/>
  <c r="AN735" i="62"/>
  <c r="AO735" i="62"/>
  <c r="AL736" i="62"/>
  <c r="AM736" i="62" s="1"/>
  <c r="AN736" i="62"/>
  <c r="AO736" i="62"/>
  <c r="AL737" i="62"/>
  <c r="AM737" i="62" s="1"/>
  <c r="AN737" i="62"/>
  <c r="AO737" i="62"/>
  <c r="AL738" i="62"/>
  <c r="AM738" i="62" s="1"/>
  <c r="AN738" i="62"/>
  <c r="AO738" i="62"/>
  <c r="AL739" i="62"/>
  <c r="AM739" i="62" s="1"/>
  <c r="AN739" i="62"/>
  <c r="AO739" i="62"/>
  <c r="AL740" i="62"/>
  <c r="AM740" i="62" s="1"/>
  <c r="AN740" i="62"/>
  <c r="AO740" i="62"/>
  <c r="AL741" i="62"/>
  <c r="AM741" i="62" s="1"/>
  <c r="AN741" i="62"/>
  <c r="AO741" i="62"/>
  <c r="AL742" i="62"/>
  <c r="AM742" i="62" s="1"/>
  <c r="AN742" i="62"/>
  <c r="AO742" i="62"/>
  <c r="AL743" i="62"/>
  <c r="AM743" i="62" s="1"/>
  <c r="AN743" i="62"/>
  <c r="AO743" i="62"/>
  <c r="AL744" i="62"/>
  <c r="AM744" i="62" s="1"/>
  <c r="AN744" i="62"/>
  <c r="AO744" i="62"/>
  <c r="AL745" i="62"/>
  <c r="AM745" i="62" s="1"/>
  <c r="AN745" i="62"/>
  <c r="AO745" i="62"/>
  <c r="AL746" i="62"/>
  <c r="AM746" i="62" s="1"/>
  <c r="AN746" i="62"/>
  <c r="AO746" i="62"/>
  <c r="AL747" i="62"/>
  <c r="AM747" i="62" s="1"/>
  <c r="AN747" i="62"/>
  <c r="AO747" i="62"/>
  <c r="AL748" i="62"/>
  <c r="AM748" i="62" s="1"/>
  <c r="AN748" i="62"/>
  <c r="AO748" i="62"/>
  <c r="AL749" i="62"/>
  <c r="AM749" i="62" s="1"/>
  <c r="AN749" i="62"/>
  <c r="AO749" i="62"/>
  <c r="AL750" i="62"/>
  <c r="AM750" i="62" s="1"/>
  <c r="AN750" i="62"/>
  <c r="AO750" i="62"/>
  <c r="AL751" i="62"/>
  <c r="AM751" i="62" s="1"/>
  <c r="AN751" i="62"/>
  <c r="AO751" i="62"/>
  <c r="AL752" i="62"/>
  <c r="AM752" i="62" s="1"/>
  <c r="AN752" i="62"/>
  <c r="AO752" i="62"/>
  <c r="AL753" i="62"/>
  <c r="AM753" i="62" s="1"/>
  <c r="AN753" i="62"/>
  <c r="AO753" i="62"/>
  <c r="AL754" i="62"/>
  <c r="AM754" i="62" s="1"/>
  <c r="AN754" i="62"/>
  <c r="AO754" i="62"/>
  <c r="AL755" i="62"/>
  <c r="AM755" i="62" s="1"/>
  <c r="AN755" i="62"/>
  <c r="AO755" i="62"/>
  <c r="AL756" i="62"/>
  <c r="AM756" i="62" s="1"/>
  <c r="AN756" i="62"/>
  <c r="AO756" i="62"/>
  <c r="AL757" i="62"/>
  <c r="AM757" i="62" s="1"/>
  <c r="AN757" i="62"/>
  <c r="AO757" i="62"/>
  <c r="AL758" i="62"/>
  <c r="AM758" i="62" s="1"/>
  <c r="AN758" i="62"/>
  <c r="AO758" i="62"/>
  <c r="AL759" i="62"/>
  <c r="AM759" i="62" s="1"/>
  <c r="AN759" i="62"/>
  <c r="AO759" i="62"/>
  <c r="AL760" i="62"/>
  <c r="AM760" i="62" s="1"/>
  <c r="AN760" i="62"/>
  <c r="AO760" i="62"/>
  <c r="AL761" i="62"/>
  <c r="AM761" i="62" s="1"/>
  <c r="AN761" i="62"/>
  <c r="AO761" i="62"/>
  <c r="AL762" i="62"/>
  <c r="AM762" i="62" s="1"/>
  <c r="AN762" i="62"/>
  <c r="AO762" i="62"/>
  <c r="AL763" i="62"/>
  <c r="AM763" i="62" s="1"/>
  <c r="AN763" i="62"/>
  <c r="AO763" i="62"/>
  <c r="AL764" i="62"/>
  <c r="AM764" i="62" s="1"/>
  <c r="AN764" i="62"/>
  <c r="AO764" i="62"/>
  <c r="AL765" i="62"/>
  <c r="AM765" i="62" s="1"/>
  <c r="AN765" i="62"/>
  <c r="AO765" i="62"/>
  <c r="AL766" i="62"/>
  <c r="AM766" i="62" s="1"/>
  <c r="AN766" i="62"/>
  <c r="AO766" i="62"/>
  <c r="AL767" i="62"/>
  <c r="AM767" i="62" s="1"/>
  <c r="AN767" i="62"/>
  <c r="AO767" i="62"/>
  <c r="AL768" i="62"/>
  <c r="AM768" i="62" s="1"/>
  <c r="AN768" i="62"/>
  <c r="AO768" i="62"/>
  <c r="AL769" i="62"/>
  <c r="AM769" i="62" s="1"/>
  <c r="AN769" i="62"/>
  <c r="AO769" i="62"/>
  <c r="AL770" i="62"/>
  <c r="AM770" i="62" s="1"/>
  <c r="AN770" i="62"/>
  <c r="AO770" i="62"/>
  <c r="AL771" i="62"/>
  <c r="AM771" i="62" s="1"/>
  <c r="AN771" i="62"/>
  <c r="AO771" i="62"/>
  <c r="AL772" i="62"/>
  <c r="AM772" i="62" s="1"/>
  <c r="AN772" i="62"/>
  <c r="AO772" i="62"/>
  <c r="AL773" i="62"/>
  <c r="AM773" i="62" s="1"/>
  <c r="AN773" i="62"/>
  <c r="AO773" i="62"/>
  <c r="AL774" i="62"/>
  <c r="AM774" i="62" s="1"/>
  <c r="AN774" i="62"/>
  <c r="AO774" i="62"/>
  <c r="AL775" i="62"/>
  <c r="AM775" i="62" s="1"/>
  <c r="AN775" i="62"/>
  <c r="AO775" i="62"/>
  <c r="AL776" i="62"/>
  <c r="AM776" i="62" s="1"/>
  <c r="AN776" i="62"/>
  <c r="AO776" i="62"/>
  <c r="AL777" i="62"/>
  <c r="AM777" i="62" s="1"/>
  <c r="AN777" i="62"/>
  <c r="AO777" i="62"/>
  <c r="AL778" i="62"/>
  <c r="AM778" i="62" s="1"/>
  <c r="AN778" i="62"/>
  <c r="AO778" i="62"/>
  <c r="AL779" i="62"/>
  <c r="AM779" i="62" s="1"/>
  <c r="AN779" i="62"/>
  <c r="AO779" i="62"/>
  <c r="AL780" i="62"/>
  <c r="AM780" i="62" s="1"/>
  <c r="AN780" i="62"/>
  <c r="AO780" i="62"/>
  <c r="AL781" i="62"/>
  <c r="AM781" i="62" s="1"/>
  <c r="AN781" i="62"/>
  <c r="AO781" i="62"/>
  <c r="AL782" i="62"/>
  <c r="AM782" i="62" s="1"/>
  <c r="AN782" i="62"/>
  <c r="AO782" i="62"/>
  <c r="AL783" i="62"/>
  <c r="AM783" i="62" s="1"/>
  <c r="AN783" i="62"/>
  <c r="AO783" i="62"/>
  <c r="AL784" i="62"/>
  <c r="AM784" i="62" s="1"/>
  <c r="AN784" i="62"/>
  <c r="AO784" i="62"/>
  <c r="AL785" i="62"/>
  <c r="AM785" i="62" s="1"/>
  <c r="AN785" i="62"/>
  <c r="AO785" i="62"/>
  <c r="AL786" i="62"/>
  <c r="AM786" i="62" s="1"/>
  <c r="AN786" i="62"/>
  <c r="AO786" i="62"/>
  <c r="AL787" i="62"/>
  <c r="AM787" i="62" s="1"/>
  <c r="AN787" i="62"/>
  <c r="AO787" i="62"/>
  <c r="AL788" i="62"/>
  <c r="AM788" i="62" s="1"/>
  <c r="AN788" i="62"/>
  <c r="AO788" i="62"/>
  <c r="AL789" i="62"/>
  <c r="AM789" i="62" s="1"/>
  <c r="AN789" i="62"/>
  <c r="AO789" i="62"/>
  <c r="AL790" i="62"/>
  <c r="AM790" i="62" s="1"/>
  <c r="AN790" i="62"/>
  <c r="AO790" i="62"/>
  <c r="AL791" i="62"/>
  <c r="AM791" i="62" s="1"/>
  <c r="AN791" i="62"/>
  <c r="AO791" i="62"/>
  <c r="AL792" i="62"/>
  <c r="AM792" i="62" s="1"/>
  <c r="AN792" i="62"/>
  <c r="AO792" i="62"/>
  <c r="AL793" i="62"/>
  <c r="AM793" i="62" s="1"/>
  <c r="AN793" i="62"/>
  <c r="AO793" i="62"/>
  <c r="AL794" i="62"/>
  <c r="AM794" i="62" s="1"/>
  <c r="AN794" i="62"/>
  <c r="AO794" i="62"/>
  <c r="AL795" i="62"/>
  <c r="AM795" i="62" s="1"/>
  <c r="AN795" i="62"/>
  <c r="AO795" i="62"/>
  <c r="AL796" i="62"/>
  <c r="AM796" i="62" s="1"/>
  <c r="AN796" i="62"/>
  <c r="AO796" i="62"/>
  <c r="AL797" i="62"/>
  <c r="AM797" i="62" s="1"/>
  <c r="AN797" i="62"/>
  <c r="AO797" i="62"/>
  <c r="AL798" i="62"/>
  <c r="AM798" i="62" s="1"/>
  <c r="AN798" i="62"/>
  <c r="AO798" i="62"/>
  <c r="AL799" i="62"/>
  <c r="AM799" i="62" s="1"/>
  <c r="AN799" i="62"/>
  <c r="AO799" i="62"/>
  <c r="AL800" i="62"/>
  <c r="AM800" i="62" s="1"/>
  <c r="AN800" i="62"/>
  <c r="AO800" i="62"/>
  <c r="AL801" i="62"/>
  <c r="AM801" i="62" s="1"/>
  <c r="AN801" i="62"/>
  <c r="AO801" i="62"/>
  <c r="AL802" i="62"/>
  <c r="AM802" i="62"/>
  <c r="AN802" i="62"/>
  <c r="AO802" i="62"/>
  <c r="AL803" i="62"/>
  <c r="AM803" i="62" s="1"/>
  <c r="AN803" i="62"/>
  <c r="AO803" i="62"/>
  <c r="AL804" i="62"/>
  <c r="AM804" i="62" s="1"/>
  <c r="AN804" i="62"/>
  <c r="AO804" i="62"/>
  <c r="AL805" i="62"/>
  <c r="AM805" i="62" s="1"/>
  <c r="AN805" i="62"/>
  <c r="AO805" i="62"/>
  <c r="AL806" i="62"/>
  <c r="AM806" i="62" s="1"/>
  <c r="AN806" i="62"/>
  <c r="AO806" i="62"/>
  <c r="AL807" i="62"/>
  <c r="AM807" i="62" s="1"/>
  <c r="AN807" i="62"/>
  <c r="AO807" i="62"/>
  <c r="AL808" i="62"/>
  <c r="AM808" i="62" s="1"/>
  <c r="AN808" i="62"/>
  <c r="AO808" i="62"/>
  <c r="AL809" i="62"/>
  <c r="AM809" i="62" s="1"/>
  <c r="AN809" i="62"/>
  <c r="AO809" i="62"/>
  <c r="AL810" i="62"/>
  <c r="AM810" i="62" s="1"/>
  <c r="AN810" i="62"/>
  <c r="AO810" i="62"/>
  <c r="AL811" i="62"/>
  <c r="AM811" i="62" s="1"/>
  <c r="AN811" i="62"/>
  <c r="AO811" i="62"/>
  <c r="AL812" i="62"/>
  <c r="AM812" i="62" s="1"/>
  <c r="AN812" i="62"/>
  <c r="AO812" i="62"/>
  <c r="AL813" i="62"/>
  <c r="AM813" i="62" s="1"/>
  <c r="AN813" i="62"/>
  <c r="AO813" i="62"/>
  <c r="AL814" i="62"/>
  <c r="AM814" i="62" s="1"/>
  <c r="AN814" i="62"/>
  <c r="AO814" i="62"/>
  <c r="AL815" i="62"/>
  <c r="AM815" i="62" s="1"/>
  <c r="AN815" i="62"/>
  <c r="AO815" i="62"/>
  <c r="AL816" i="62"/>
  <c r="AM816" i="62" s="1"/>
  <c r="AN816" i="62"/>
  <c r="AO816" i="62"/>
  <c r="AL817" i="62"/>
  <c r="AM817" i="62" s="1"/>
  <c r="AN817" i="62"/>
  <c r="AO817" i="62"/>
  <c r="AL818" i="62"/>
  <c r="AM818" i="62" s="1"/>
  <c r="AN818" i="62"/>
  <c r="AO818" i="62"/>
  <c r="AL819" i="62"/>
  <c r="AM819" i="62" s="1"/>
  <c r="AN819" i="62"/>
  <c r="AO819" i="62"/>
  <c r="AL820" i="62"/>
  <c r="AM820" i="62" s="1"/>
  <c r="AN820" i="62"/>
  <c r="AO820" i="62"/>
  <c r="AL821" i="62"/>
  <c r="AM821" i="62" s="1"/>
  <c r="AN821" i="62"/>
  <c r="AO821" i="62"/>
  <c r="AL822" i="62"/>
  <c r="AM822" i="62" s="1"/>
  <c r="AN822" i="62"/>
  <c r="AO822" i="62"/>
  <c r="AL823" i="62"/>
  <c r="AM823" i="62" s="1"/>
  <c r="AN823" i="62"/>
  <c r="AO823" i="62"/>
  <c r="AL824" i="62"/>
  <c r="AM824" i="62" s="1"/>
  <c r="AN824" i="62"/>
  <c r="AO824" i="62"/>
  <c r="AL825" i="62"/>
  <c r="AM825" i="62" s="1"/>
  <c r="AN825" i="62"/>
  <c r="AO825" i="62"/>
  <c r="AL826" i="62"/>
  <c r="AM826" i="62" s="1"/>
  <c r="AN826" i="62"/>
  <c r="AO826" i="62"/>
  <c r="AL827" i="62"/>
  <c r="AM827" i="62" s="1"/>
  <c r="AN827" i="62"/>
  <c r="AO827" i="62"/>
  <c r="AL828" i="62"/>
  <c r="AM828" i="62" s="1"/>
  <c r="AN828" i="62"/>
  <c r="AO828" i="62"/>
  <c r="AL829" i="62"/>
  <c r="AM829" i="62" s="1"/>
  <c r="AN829" i="62"/>
  <c r="AO829" i="62"/>
  <c r="AL830" i="62"/>
  <c r="AM830" i="62" s="1"/>
  <c r="AN830" i="62"/>
  <c r="AO830" i="62"/>
  <c r="AL831" i="62"/>
  <c r="AM831" i="62" s="1"/>
  <c r="AN831" i="62"/>
  <c r="AO831" i="62"/>
  <c r="AL832" i="62"/>
  <c r="AM832" i="62" s="1"/>
  <c r="AN832" i="62"/>
  <c r="AO832" i="62"/>
  <c r="AL833" i="62"/>
  <c r="AM833" i="62" s="1"/>
  <c r="AN833" i="62"/>
  <c r="AO833" i="62"/>
  <c r="AL834" i="62"/>
  <c r="AM834" i="62" s="1"/>
  <c r="AN834" i="62"/>
  <c r="AO834" i="62"/>
  <c r="AL835" i="62"/>
  <c r="AM835" i="62" s="1"/>
  <c r="AN835" i="62"/>
  <c r="AO835" i="62"/>
  <c r="AL836" i="62"/>
  <c r="AM836" i="62" s="1"/>
  <c r="AN836" i="62"/>
  <c r="AO836" i="62"/>
  <c r="AL837" i="62"/>
  <c r="AM837" i="62" s="1"/>
  <c r="AN837" i="62"/>
  <c r="AO837" i="62"/>
  <c r="AL838" i="62"/>
  <c r="AM838" i="62" s="1"/>
  <c r="AN838" i="62"/>
  <c r="AO838" i="62"/>
  <c r="AL839" i="62"/>
  <c r="AM839" i="62" s="1"/>
  <c r="AN839" i="62"/>
  <c r="AO839" i="62"/>
  <c r="AL840" i="62"/>
  <c r="AM840" i="62" s="1"/>
  <c r="AN840" i="62"/>
  <c r="AO840" i="62"/>
  <c r="AL841" i="62"/>
  <c r="AM841" i="62" s="1"/>
  <c r="AN841" i="62"/>
  <c r="AO841" i="62"/>
  <c r="AL842" i="62"/>
  <c r="AM842" i="62" s="1"/>
  <c r="AN842" i="62"/>
  <c r="AO842" i="62"/>
  <c r="AL843" i="62"/>
  <c r="AM843" i="62" s="1"/>
  <c r="AN843" i="62"/>
  <c r="AO843" i="62"/>
  <c r="AL844" i="62"/>
  <c r="AM844" i="62" s="1"/>
  <c r="AN844" i="62"/>
  <c r="AO844" i="62"/>
  <c r="AL845" i="62"/>
  <c r="AM845" i="62" s="1"/>
  <c r="AN845" i="62"/>
  <c r="AO845" i="62"/>
  <c r="AL846" i="62"/>
  <c r="AM846" i="62" s="1"/>
  <c r="AN846" i="62"/>
  <c r="AO846" i="62"/>
  <c r="AL847" i="62"/>
  <c r="AM847" i="62" s="1"/>
  <c r="AN847" i="62"/>
  <c r="AO847" i="62"/>
  <c r="AL848" i="62"/>
  <c r="AM848" i="62" s="1"/>
  <c r="AN848" i="62"/>
  <c r="AO848" i="62"/>
  <c r="AL849" i="62"/>
  <c r="AM849" i="62" s="1"/>
  <c r="AN849" i="62"/>
  <c r="AO849" i="62"/>
  <c r="AL850" i="62"/>
  <c r="AM850" i="62" s="1"/>
  <c r="AN850" i="62"/>
  <c r="AO850" i="62"/>
  <c r="AL851" i="62"/>
  <c r="AM851" i="62" s="1"/>
  <c r="AN851" i="62"/>
  <c r="AO851" i="62"/>
  <c r="AL852" i="62"/>
  <c r="AM852" i="62" s="1"/>
  <c r="AN852" i="62"/>
  <c r="AO852" i="62"/>
  <c r="AL853" i="62"/>
  <c r="AM853" i="62" s="1"/>
  <c r="AN853" i="62"/>
  <c r="AO853" i="62"/>
  <c r="AL854" i="62"/>
  <c r="AM854" i="62" s="1"/>
  <c r="AN854" i="62"/>
  <c r="AO854" i="62"/>
  <c r="AL855" i="62"/>
  <c r="AM855" i="62" s="1"/>
  <c r="AN855" i="62"/>
  <c r="AO855" i="62"/>
  <c r="AL856" i="62"/>
  <c r="AM856" i="62" s="1"/>
  <c r="AN856" i="62"/>
  <c r="AO856" i="62"/>
  <c r="AL857" i="62"/>
  <c r="AM857" i="62" s="1"/>
  <c r="AN857" i="62"/>
  <c r="AO857" i="62"/>
  <c r="AL858" i="62"/>
  <c r="AM858" i="62" s="1"/>
  <c r="AN858" i="62"/>
  <c r="AO858" i="62"/>
  <c r="AL859" i="62"/>
  <c r="AM859" i="62" s="1"/>
  <c r="AN859" i="62"/>
  <c r="AO859" i="62"/>
  <c r="AL860" i="62"/>
  <c r="AM860" i="62" s="1"/>
  <c r="AN860" i="62"/>
  <c r="AO860" i="62"/>
  <c r="AL861" i="62"/>
  <c r="AM861" i="62" s="1"/>
  <c r="AN861" i="62"/>
  <c r="AO861" i="62"/>
  <c r="AL862" i="62"/>
  <c r="AM862" i="62" s="1"/>
  <c r="AN862" i="62"/>
  <c r="AO862" i="62"/>
  <c r="AL863" i="62"/>
  <c r="AM863" i="62" s="1"/>
  <c r="AN863" i="62"/>
  <c r="AO863" i="62"/>
  <c r="AL864" i="62"/>
  <c r="AM864" i="62" s="1"/>
  <c r="AN864" i="62"/>
  <c r="AO864" i="62"/>
  <c r="AL865" i="62"/>
  <c r="AM865" i="62" s="1"/>
  <c r="AN865" i="62"/>
  <c r="AO865" i="62"/>
  <c r="AL866" i="62"/>
  <c r="AM866" i="62" s="1"/>
  <c r="AN866" i="62"/>
  <c r="AO866" i="62"/>
  <c r="AL867" i="62"/>
  <c r="AM867" i="62" s="1"/>
  <c r="AN867" i="62"/>
  <c r="AO867" i="62"/>
  <c r="AL868" i="62"/>
  <c r="AM868" i="62" s="1"/>
  <c r="AN868" i="62"/>
  <c r="AO868" i="62"/>
  <c r="AL869" i="62"/>
  <c r="AM869" i="62" s="1"/>
  <c r="AN869" i="62"/>
  <c r="AO869" i="62"/>
  <c r="AL870" i="62"/>
  <c r="AM870" i="62" s="1"/>
  <c r="AN870" i="62"/>
  <c r="AO870" i="62"/>
  <c r="AL871" i="62"/>
  <c r="AM871" i="62" s="1"/>
  <c r="AN871" i="62"/>
  <c r="AO871" i="62"/>
  <c r="AL872" i="62"/>
  <c r="AM872" i="62" s="1"/>
  <c r="AN872" i="62"/>
  <c r="AO872" i="62"/>
  <c r="AL873" i="62"/>
  <c r="AM873" i="62" s="1"/>
  <c r="AN873" i="62"/>
  <c r="AO873" i="62"/>
  <c r="AL874" i="62"/>
  <c r="AM874" i="62" s="1"/>
  <c r="AN874" i="62"/>
  <c r="AO874" i="62"/>
  <c r="AL875" i="62"/>
  <c r="AM875" i="62" s="1"/>
  <c r="AN875" i="62"/>
  <c r="AO875" i="62"/>
  <c r="AL876" i="62"/>
  <c r="AM876" i="62" s="1"/>
  <c r="AN876" i="62"/>
  <c r="AO876" i="62"/>
  <c r="AL877" i="62"/>
  <c r="AM877" i="62" s="1"/>
  <c r="AN877" i="62"/>
  <c r="AO877" i="62"/>
  <c r="AL878" i="62"/>
  <c r="AM878" i="62" s="1"/>
  <c r="AN878" i="62"/>
  <c r="AO878" i="62"/>
  <c r="AL879" i="62"/>
  <c r="AM879" i="62" s="1"/>
  <c r="AN879" i="62"/>
  <c r="AO879" i="62"/>
  <c r="AL880" i="62"/>
  <c r="AM880" i="62" s="1"/>
  <c r="AN880" i="62"/>
  <c r="AO880" i="62"/>
  <c r="AL881" i="62"/>
  <c r="AM881" i="62" s="1"/>
  <c r="AN881" i="62"/>
  <c r="AO881" i="62"/>
  <c r="AL882" i="62"/>
  <c r="AM882" i="62" s="1"/>
  <c r="AN882" i="62"/>
  <c r="AO882" i="62"/>
  <c r="AL883" i="62"/>
  <c r="AM883" i="62" s="1"/>
  <c r="AN883" i="62"/>
  <c r="AO883" i="62"/>
  <c r="AL884" i="62"/>
  <c r="AM884" i="62" s="1"/>
  <c r="AN884" i="62"/>
  <c r="AO884" i="62"/>
  <c r="AL885" i="62"/>
  <c r="AM885" i="62" s="1"/>
  <c r="AN885" i="62"/>
  <c r="AO885" i="62"/>
  <c r="AL886" i="62"/>
  <c r="AM886" i="62" s="1"/>
  <c r="AN886" i="62"/>
  <c r="AO886" i="62"/>
  <c r="AL887" i="62"/>
  <c r="AM887" i="62" s="1"/>
  <c r="AN887" i="62"/>
  <c r="AO887" i="62"/>
  <c r="AL888" i="62"/>
  <c r="AM888" i="62" s="1"/>
  <c r="AN888" i="62"/>
  <c r="AO888" i="62"/>
  <c r="AL889" i="62"/>
  <c r="AM889" i="62" s="1"/>
  <c r="AN889" i="62"/>
  <c r="AO889" i="62"/>
  <c r="AL890" i="62"/>
  <c r="AM890" i="62" s="1"/>
  <c r="AN890" i="62"/>
  <c r="AO890" i="62"/>
  <c r="AL891" i="62"/>
  <c r="AM891" i="62" s="1"/>
  <c r="AN891" i="62"/>
  <c r="AO891" i="62"/>
  <c r="AL892" i="62"/>
  <c r="AM892" i="62" s="1"/>
  <c r="AN892" i="62"/>
  <c r="AO892" i="62"/>
  <c r="AL893" i="62"/>
  <c r="AM893" i="62" s="1"/>
  <c r="AN893" i="62"/>
  <c r="AO893" i="62"/>
  <c r="AL894" i="62"/>
  <c r="AM894" i="62" s="1"/>
  <c r="AN894" i="62"/>
  <c r="AO894" i="62"/>
  <c r="AL895" i="62"/>
  <c r="AM895" i="62" s="1"/>
  <c r="AN895" i="62"/>
  <c r="AO895" i="62"/>
  <c r="AL896" i="62"/>
  <c r="AM896" i="62" s="1"/>
  <c r="AN896" i="62"/>
  <c r="AO896" i="62"/>
  <c r="AL897" i="62"/>
  <c r="AM897" i="62" s="1"/>
  <c r="AN897" i="62"/>
  <c r="AO897" i="62"/>
  <c r="AL898" i="62"/>
  <c r="AM898" i="62" s="1"/>
  <c r="AN898" i="62"/>
  <c r="AO898" i="62"/>
  <c r="AL899" i="62"/>
  <c r="AM899" i="62" s="1"/>
  <c r="AN899" i="62"/>
  <c r="AO899" i="62"/>
  <c r="AL900" i="62"/>
  <c r="AM900" i="62" s="1"/>
  <c r="AN900" i="62"/>
  <c r="AO900" i="62"/>
  <c r="AL901" i="62"/>
  <c r="AM901" i="62" s="1"/>
  <c r="AN901" i="62"/>
  <c r="AO901" i="62"/>
  <c r="AL902" i="62"/>
  <c r="AM902" i="62" s="1"/>
  <c r="AN902" i="62"/>
  <c r="AO902" i="62"/>
  <c r="AL903" i="62"/>
  <c r="AM903" i="62" s="1"/>
  <c r="AN903" i="62"/>
  <c r="AO903" i="62"/>
  <c r="AL904" i="62"/>
  <c r="AM904" i="62" s="1"/>
  <c r="AN904" i="62"/>
  <c r="AO904" i="62"/>
  <c r="AL905" i="62"/>
  <c r="AM905" i="62" s="1"/>
  <c r="AN905" i="62"/>
  <c r="AO905" i="62"/>
  <c r="AL906" i="62"/>
  <c r="AM906" i="62" s="1"/>
  <c r="AN906" i="62"/>
  <c r="AO906" i="62"/>
  <c r="AL907" i="62"/>
  <c r="AM907" i="62" s="1"/>
  <c r="AN907" i="62"/>
  <c r="AO907" i="62"/>
  <c r="AL908" i="62"/>
  <c r="AM908" i="62" s="1"/>
  <c r="AN908" i="62"/>
  <c r="AO908" i="62"/>
  <c r="AL909" i="62"/>
  <c r="AM909" i="62" s="1"/>
  <c r="AN909" i="62"/>
  <c r="AO909" i="62"/>
  <c r="AL910" i="62"/>
  <c r="AM910" i="62" s="1"/>
  <c r="AN910" i="62"/>
  <c r="AO910" i="62"/>
  <c r="AL911" i="62"/>
  <c r="AM911" i="62" s="1"/>
  <c r="AN911" i="62"/>
  <c r="AO911" i="62"/>
  <c r="AL912" i="62"/>
  <c r="AM912" i="62" s="1"/>
  <c r="AN912" i="62"/>
  <c r="AO912" i="62"/>
  <c r="AL913" i="62"/>
  <c r="AM913" i="62" s="1"/>
  <c r="AN913" i="62"/>
  <c r="AO913" i="62"/>
  <c r="AL914" i="62"/>
  <c r="AM914" i="62" s="1"/>
  <c r="AN914" i="62"/>
  <c r="AO914" i="62"/>
  <c r="AL915" i="62"/>
  <c r="AM915" i="62" s="1"/>
  <c r="AN915" i="62"/>
  <c r="AO915" i="62"/>
  <c r="AL916" i="62"/>
  <c r="AM916" i="62" s="1"/>
  <c r="AN916" i="62"/>
  <c r="AO916" i="62"/>
  <c r="AL917" i="62"/>
  <c r="AM917" i="62" s="1"/>
  <c r="AN917" i="62"/>
  <c r="AO917" i="62"/>
  <c r="AL918" i="62"/>
  <c r="AM918" i="62" s="1"/>
  <c r="AN918" i="62"/>
  <c r="AO918" i="62"/>
  <c r="AL919" i="62"/>
  <c r="AM919" i="62" s="1"/>
  <c r="AN919" i="62"/>
  <c r="AO919" i="62"/>
  <c r="AL920" i="62"/>
  <c r="AM920" i="62" s="1"/>
  <c r="AN920" i="62"/>
  <c r="AO920" i="62"/>
  <c r="AL921" i="62"/>
  <c r="AM921" i="62" s="1"/>
  <c r="AN921" i="62"/>
  <c r="AO921" i="62"/>
  <c r="AL922" i="62"/>
  <c r="AM922" i="62" s="1"/>
  <c r="AN922" i="62"/>
  <c r="AO922" i="62"/>
  <c r="AL923" i="62"/>
  <c r="AM923" i="62" s="1"/>
  <c r="AN923" i="62"/>
  <c r="AO923" i="62"/>
  <c r="AL924" i="62"/>
  <c r="AM924" i="62" s="1"/>
  <c r="AN924" i="62"/>
  <c r="AO924" i="62"/>
  <c r="AL925" i="62"/>
  <c r="AM925" i="62" s="1"/>
  <c r="AN925" i="62"/>
  <c r="AO925" i="62"/>
  <c r="AL926" i="62"/>
  <c r="AM926" i="62" s="1"/>
  <c r="AN926" i="62"/>
  <c r="AO926" i="62"/>
  <c r="AL927" i="62"/>
  <c r="AM927" i="62" s="1"/>
  <c r="AN927" i="62"/>
  <c r="AO927" i="62"/>
  <c r="AL928" i="62"/>
  <c r="AM928" i="62" s="1"/>
  <c r="AN928" i="62"/>
  <c r="AO928" i="62"/>
  <c r="AL929" i="62"/>
  <c r="AM929" i="62" s="1"/>
  <c r="AN929" i="62"/>
  <c r="AO929" i="62"/>
  <c r="AL930" i="62"/>
  <c r="AM930" i="62" s="1"/>
  <c r="AN930" i="62"/>
  <c r="AO930" i="62"/>
  <c r="AL931" i="62"/>
  <c r="AM931" i="62" s="1"/>
  <c r="AN931" i="62"/>
  <c r="AO931" i="62"/>
  <c r="AL932" i="62"/>
  <c r="AM932" i="62" s="1"/>
  <c r="AN932" i="62"/>
  <c r="AO932" i="62"/>
  <c r="AL933" i="62"/>
  <c r="AM933" i="62" s="1"/>
  <c r="AN933" i="62"/>
  <c r="AO933" i="62"/>
  <c r="AL934" i="62"/>
  <c r="AM934" i="62" s="1"/>
  <c r="AN934" i="62"/>
  <c r="AO934" i="62"/>
  <c r="AL935" i="62"/>
  <c r="AM935" i="62" s="1"/>
  <c r="AN935" i="62"/>
  <c r="AO935" i="62"/>
  <c r="AL936" i="62"/>
  <c r="AM936" i="62" s="1"/>
  <c r="AN936" i="62"/>
  <c r="AO936" i="62"/>
  <c r="AL937" i="62"/>
  <c r="AM937" i="62" s="1"/>
  <c r="AN937" i="62"/>
  <c r="AO937" i="62"/>
  <c r="AL938" i="62"/>
  <c r="AM938" i="62" s="1"/>
  <c r="AN938" i="62"/>
  <c r="AO938" i="62"/>
  <c r="AL939" i="62"/>
  <c r="AM939" i="62" s="1"/>
  <c r="AN939" i="62"/>
  <c r="AO939" i="62"/>
  <c r="AL940" i="62"/>
  <c r="AM940" i="62" s="1"/>
  <c r="AN940" i="62"/>
  <c r="AO940" i="62"/>
  <c r="AL941" i="62"/>
  <c r="AM941" i="62" s="1"/>
  <c r="AN941" i="62"/>
  <c r="AO941" i="62"/>
  <c r="AL942" i="62"/>
  <c r="AM942" i="62" s="1"/>
  <c r="AN942" i="62"/>
  <c r="AO942" i="62"/>
  <c r="AL943" i="62"/>
  <c r="AM943" i="62" s="1"/>
  <c r="AN943" i="62"/>
  <c r="AO943" i="62"/>
  <c r="AL944" i="62"/>
  <c r="AM944" i="62" s="1"/>
  <c r="AN944" i="62"/>
  <c r="AO944" i="62"/>
  <c r="AL945" i="62"/>
  <c r="AM945" i="62" s="1"/>
  <c r="AN945" i="62"/>
  <c r="AO945" i="62"/>
  <c r="AL946" i="62"/>
  <c r="AM946" i="62" s="1"/>
  <c r="AN946" i="62"/>
  <c r="AO946" i="62"/>
  <c r="AL947" i="62"/>
  <c r="AM947" i="62" s="1"/>
  <c r="AN947" i="62"/>
  <c r="AO947" i="62"/>
  <c r="AL948" i="62"/>
  <c r="AM948" i="62" s="1"/>
  <c r="AN948" i="62"/>
  <c r="AO948" i="62"/>
  <c r="AL949" i="62"/>
  <c r="AM949" i="62" s="1"/>
  <c r="AN949" i="62"/>
  <c r="AO949" i="62"/>
  <c r="AL950" i="62"/>
  <c r="AM950" i="62" s="1"/>
  <c r="AN950" i="62"/>
  <c r="AO950" i="62"/>
  <c r="AL951" i="62"/>
  <c r="AM951" i="62" s="1"/>
  <c r="AN951" i="62"/>
  <c r="AO951" i="62"/>
  <c r="AL952" i="62"/>
  <c r="AM952" i="62" s="1"/>
  <c r="AN952" i="62"/>
  <c r="AO952" i="62"/>
  <c r="AL953" i="62"/>
  <c r="AM953" i="62" s="1"/>
  <c r="AN953" i="62"/>
  <c r="AO953" i="62"/>
  <c r="AL954" i="62"/>
  <c r="AM954" i="62" s="1"/>
  <c r="AN954" i="62"/>
  <c r="AO954" i="62"/>
  <c r="AL955" i="62"/>
  <c r="AM955" i="62" s="1"/>
  <c r="AN955" i="62"/>
  <c r="AO955" i="62"/>
  <c r="AL956" i="62"/>
  <c r="AM956" i="62" s="1"/>
  <c r="AN956" i="62"/>
  <c r="AO956" i="62"/>
  <c r="AL957" i="62"/>
  <c r="AM957" i="62" s="1"/>
  <c r="AN957" i="62"/>
  <c r="AO957" i="62"/>
  <c r="AL958" i="62"/>
  <c r="AM958" i="62" s="1"/>
  <c r="AN958" i="62"/>
  <c r="AO958" i="62"/>
  <c r="AL959" i="62"/>
  <c r="AM959" i="62" s="1"/>
  <c r="AN959" i="62"/>
  <c r="AO959" i="62"/>
  <c r="AL960" i="62"/>
  <c r="AM960" i="62" s="1"/>
  <c r="AN960" i="62"/>
  <c r="AO960" i="62"/>
  <c r="AL961" i="62"/>
  <c r="AM961" i="62" s="1"/>
  <c r="AN961" i="62"/>
  <c r="AO961" i="62"/>
  <c r="AL962" i="62"/>
  <c r="AM962" i="62" s="1"/>
  <c r="AN962" i="62"/>
  <c r="AO962" i="62"/>
  <c r="AL963" i="62"/>
  <c r="AM963" i="62" s="1"/>
  <c r="AN963" i="62"/>
  <c r="AO963" i="62"/>
  <c r="AL964" i="62"/>
  <c r="AM964" i="62" s="1"/>
  <c r="AN964" i="62"/>
  <c r="AO964" i="62"/>
  <c r="AL965" i="62"/>
  <c r="AM965" i="62" s="1"/>
  <c r="AN965" i="62"/>
  <c r="AO965" i="62"/>
  <c r="AL966" i="62"/>
  <c r="AM966" i="62" s="1"/>
  <c r="AN966" i="62"/>
  <c r="AO966" i="62"/>
  <c r="AL967" i="62"/>
  <c r="AM967" i="62" s="1"/>
  <c r="AN967" i="62"/>
  <c r="AO967" i="62"/>
  <c r="AL968" i="62"/>
  <c r="AM968" i="62" s="1"/>
  <c r="AN968" i="62"/>
  <c r="AO968" i="62"/>
  <c r="AL969" i="62"/>
  <c r="AM969" i="62" s="1"/>
  <c r="AN969" i="62"/>
  <c r="AO969" i="62"/>
  <c r="AL970" i="62"/>
  <c r="AM970" i="62" s="1"/>
  <c r="AN970" i="62"/>
  <c r="AO970" i="62"/>
  <c r="AL971" i="62"/>
  <c r="AM971" i="62" s="1"/>
  <c r="AN971" i="62"/>
  <c r="AO971" i="62"/>
  <c r="AL972" i="62"/>
  <c r="AM972" i="62" s="1"/>
  <c r="AN972" i="62"/>
  <c r="AO972" i="62"/>
  <c r="AL973" i="62"/>
  <c r="AM973" i="62" s="1"/>
  <c r="AN973" i="62"/>
  <c r="AO973" i="62"/>
  <c r="AL974" i="62"/>
  <c r="AM974" i="62" s="1"/>
  <c r="AN974" i="62"/>
  <c r="AO974" i="62"/>
  <c r="AL975" i="62"/>
  <c r="AM975" i="62" s="1"/>
  <c r="AN975" i="62"/>
  <c r="AO975" i="62"/>
  <c r="AL976" i="62"/>
  <c r="AM976" i="62" s="1"/>
  <c r="AN976" i="62"/>
  <c r="AO976" i="62"/>
  <c r="AL977" i="62"/>
  <c r="AM977" i="62" s="1"/>
  <c r="AN977" i="62"/>
  <c r="AO977" i="62"/>
  <c r="AL978" i="62"/>
  <c r="AM978" i="62" s="1"/>
  <c r="AN978" i="62"/>
  <c r="AO978" i="62"/>
  <c r="AL979" i="62"/>
  <c r="AM979" i="62" s="1"/>
  <c r="AN979" i="62"/>
  <c r="AO979" i="62"/>
  <c r="AL980" i="62"/>
  <c r="AM980" i="62" s="1"/>
  <c r="AN980" i="62"/>
  <c r="AO980" i="62"/>
  <c r="AL981" i="62"/>
  <c r="AM981" i="62" s="1"/>
  <c r="AN981" i="62"/>
  <c r="AO981" i="62"/>
  <c r="AL982" i="62"/>
  <c r="AM982" i="62" s="1"/>
  <c r="AN982" i="62"/>
  <c r="AO982" i="62"/>
  <c r="AL983" i="62"/>
  <c r="AM983" i="62" s="1"/>
  <c r="AN983" i="62"/>
  <c r="AO983" i="62"/>
  <c r="AL984" i="62"/>
  <c r="AM984" i="62" s="1"/>
  <c r="AN984" i="62"/>
  <c r="AO984" i="62"/>
  <c r="AL985" i="62"/>
  <c r="AM985" i="62" s="1"/>
  <c r="AN985" i="62"/>
  <c r="AO985" i="62"/>
  <c r="AL986" i="62"/>
  <c r="AM986" i="62" s="1"/>
  <c r="AN986" i="62"/>
  <c r="AO986" i="62"/>
  <c r="AL987" i="62"/>
  <c r="AM987" i="62" s="1"/>
  <c r="AN987" i="62"/>
  <c r="AO987" i="62"/>
  <c r="AL988" i="62"/>
  <c r="AM988" i="62" s="1"/>
  <c r="AN988" i="62"/>
  <c r="AO988" i="62"/>
  <c r="AL989" i="62"/>
  <c r="AM989" i="62" s="1"/>
  <c r="AN989" i="62"/>
  <c r="AO989" i="62"/>
  <c r="AL990" i="62"/>
  <c r="AM990" i="62" s="1"/>
  <c r="AN990" i="62"/>
  <c r="AO990" i="62"/>
  <c r="AL991" i="62"/>
  <c r="AM991" i="62" s="1"/>
  <c r="AN991" i="62"/>
  <c r="AO991" i="62"/>
  <c r="AL992" i="62"/>
  <c r="AM992" i="62" s="1"/>
  <c r="AN992" i="62"/>
  <c r="AO992" i="62"/>
  <c r="AL993" i="62"/>
  <c r="AM993" i="62"/>
  <c r="AN993" i="62"/>
  <c r="AO993" i="62"/>
  <c r="AL994" i="62"/>
  <c r="AM994" i="62" s="1"/>
  <c r="AN994" i="62"/>
  <c r="AO994" i="62"/>
  <c r="AL995" i="62"/>
  <c r="AM995" i="62" s="1"/>
  <c r="AN995" i="62"/>
  <c r="AO995" i="62"/>
  <c r="AL996" i="62"/>
  <c r="AM996" i="62" s="1"/>
  <c r="AN996" i="62"/>
  <c r="AO996" i="62"/>
  <c r="AL997" i="62"/>
  <c r="AM997" i="62" s="1"/>
  <c r="AN997" i="62"/>
  <c r="AO997" i="62"/>
  <c r="AL998" i="62"/>
  <c r="AM998" i="62" s="1"/>
  <c r="AN998" i="62"/>
  <c r="AO998" i="62"/>
  <c r="AL999" i="62"/>
  <c r="AM999" i="62" s="1"/>
  <c r="AN999" i="62"/>
  <c r="AO999" i="62"/>
  <c r="AL1000" i="62"/>
  <c r="AM1000" i="62" s="1"/>
  <c r="AN1000" i="62"/>
  <c r="AO1000" i="62"/>
  <c r="P51" i="213"/>
  <c r="AM158" i="62"/>
  <c r="AM142" i="62"/>
  <c r="AM90" i="62"/>
  <c r="AM74" i="62"/>
  <c r="AM266" i="62"/>
  <c r="AM258" i="62"/>
  <c r="AM86" i="62"/>
  <c r="AM78" i="62"/>
  <c r="AM94" i="62"/>
  <c r="AM72" i="62"/>
  <c r="AM193" i="62"/>
  <c r="AM177" i="62"/>
  <c r="AM169" i="62"/>
  <c r="AM161" i="62"/>
  <c r="AM198" i="62"/>
  <c r="AM118" i="62"/>
  <c r="AM81" i="62"/>
  <c r="AM194" i="62"/>
  <c r="AM146" i="62"/>
  <c r="AM246" i="62"/>
  <c r="AM202" i="62"/>
  <c r="AM233" i="62"/>
  <c r="AM217" i="62"/>
  <c r="AM178" i="62"/>
  <c r="AM97" i="62"/>
  <c r="AM225" i="62"/>
  <c r="AM154" i="62"/>
  <c r="AM309" i="62"/>
  <c r="AM301" i="62"/>
  <c r="AM245" i="62"/>
  <c r="AM237" i="62"/>
  <c r="AM201" i="62"/>
  <c r="AM172" i="62"/>
  <c r="AM164" i="62"/>
  <c r="AM122" i="62"/>
  <c r="AM114" i="62"/>
  <c r="AM262" i="62"/>
  <c r="AM105" i="62"/>
  <c r="AM222" i="62"/>
  <c r="AM138" i="62"/>
  <c r="AM298" i="62"/>
  <c r="AM290" i="62"/>
  <c r="AM254" i="62"/>
  <c r="AM115" i="62"/>
  <c r="AM166" i="62"/>
  <c r="AM150" i="62"/>
  <c r="AM145" i="62"/>
  <c r="AM238" i="62"/>
  <c r="AM186" i="62"/>
  <c r="AM240" i="62"/>
  <c r="AM260" i="62"/>
  <c r="AM252" i="62"/>
  <c r="AM134" i="62"/>
  <c r="AM121" i="62"/>
  <c r="AM108" i="62"/>
  <c r="AM234" i="62"/>
  <c r="AM209" i="62"/>
  <c r="AM148" i="62"/>
  <c r="AM128" i="62"/>
  <c r="AM113" i="62"/>
  <c r="AM153" i="62"/>
  <c r="AM132" i="62"/>
  <c r="AM170" i="62"/>
  <c r="AM126" i="62"/>
  <c r="AM300" i="62"/>
  <c r="AM305" i="62"/>
  <c r="AM297" i="62"/>
  <c r="AM289" i="62"/>
  <c r="AM281" i="62"/>
  <c r="AM273" i="62"/>
  <c r="AM265" i="62"/>
  <c r="AM257" i="62"/>
  <c r="AM249" i="62"/>
  <c r="AM241" i="62"/>
  <c r="AM264" i="62"/>
  <c r="AM133" i="62"/>
  <c r="AM117" i="62"/>
  <c r="AM73" i="62"/>
  <c r="AM187" i="62"/>
  <c r="AM157" i="62"/>
  <c r="AM141" i="62"/>
  <c r="AM93" i="62"/>
  <c r="AM159" i="62"/>
  <c r="G17" i="361"/>
  <c r="G18" i="361"/>
  <c r="G19" i="361"/>
  <c r="G20" i="361"/>
  <c r="G21" i="361"/>
  <c r="G22" i="361"/>
  <c r="G23" i="361"/>
  <c r="G24" i="361"/>
  <c r="G25" i="361"/>
  <c r="G26" i="361"/>
  <c r="G27" i="361"/>
  <c r="G28" i="361"/>
  <c r="G29" i="361"/>
  <c r="G30" i="361"/>
  <c r="G31" i="361"/>
  <c r="G32" i="361"/>
  <c r="G33" i="361"/>
  <c r="G34" i="361"/>
  <c r="G35" i="361"/>
  <c r="G36" i="361"/>
  <c r="G37" i="361"/>
  <c r="G38" i="361"/>
  <c r="G39" i="361"/>
  <c r="G40" i="361"/>
  <c r="G41" i="361"/>
  <c r="G42" i="361"/>
  <c r="G43" i="361"/>
  <c r="G44" i="361"/>
  <c r="G45" i="361"/>
  <c r="G46" i="361"/>
  <c r="G47" i="361"/>
  <c r="G48" i="361"/>
  <c r="G49" i="361"/>
  <c r="G50" i="361"/>
  <c r="G51" i="361"/>
  <c r="G52" i="361"/>
  <c r="G53" i="361"/>
  <c r="G54" i="361"/>
  <c r="G55" i="361"/>
  <c r="G56" i="361"/>
  <c r="G57" i="361"/>
  <c r="G58" i="361"/>
  <c r="G59" i="361"/>
  <c r="G60" i="361"/>
  <c r="G61" i="361"/>
  <c r="G62" i="361"/>
  <c r="G63" i="361"/>
  <c r="G64" i="361"/>
  <c r="G65" i="361"/>
  <c r="G66" i="361"/>
  <c r="G67" i="361"/>
  <c r="G68" i="361"/>
  <c r="G69" i="361"/>
  <c r="G70" i="361"/>
  <c r="G71" i="361"/>
  <c r="G72" i="361"/>
  <c r="G73" i="361"/>
  <c r="G74" i="361"/>
  <c r="G75" i="361"/>
  <c r="G76" i="361"/>
  <c r="G77" i="361"/>
  <c r="G78" i="361"/>
  <c r="G79" i="361"/>
  <c r="G80" i="361"/>
  <c r="G81" i="361"/>
  <c r="G82" i="361"/>
  <c r="G83" i="361"/>
  <c r="G84" i="361"/>
  <c r="G85" i="361"/>
  <c r="G86" i="361"/>
  <c r="G87" i="361"/>
  <c r="G88" i="361"/>
  <c r="G89" i="361"/>
  <c r="G90" i="361"/>
  <c r="G91" i="361"/>
  <c r="G92" i="361"/>
  <c r="G93" i="361"/>
  <c r="G94" i="361"/>
  <c r="G95" i="361"/>
  <c r="G96" i="361"/>
  <c r="G97" i="361"/>
  <c r="G98" i="361"/>
  <c r="G99" i="361"/>
  <c r="G100" i="361"/>
  <c r="G101" i="361"/>
  <c r="G102" i="361"/>
  <c r="G103" i="361"/>
  <c r="G104" i="361"/>
  <c r="G105" i="361"/>
  <c r="G106" i="361"/>
  <c r="G107" i="361"/>
  <c r="G108" i="361"/>
  <c r="G109" i="361"/>
  <c r="G110" i="361"/>
  <c r="G111" i="361"/>
  <c r="G112" i="361"/>
  <c r="G113" i="361"/>
  <c r="G114" i="361"/>
  <c r="G115" i="361"/>
  <c r="G116" i="361"/>
  <c r="G117" i="361"/>
  <c r="G118" i="361"/>
  <c r="G119" i="361"/>
  <c r="G120" i="361"/>
  <c r="G121" i="361"/>
  <c r="G122" i="361"/>
  <c r="G123" i="361"/>
  <c r="G124" i="361"/>
  <c r="G125" i="361"/>
  <c r="G126" i="361"/>
  <c r="G127" i="361"/>
  <c r="G128" i="361"/>
  <c r="G129" i="361"/>
  <c r="G130" i="361"/>
  <c r="G131" i="361"/>
  <c r="G132" i="361"/>
  <c r="G133" i="361"/>
  <c r="G134" i="361"/>
  <c r="G135" i="361"/>
  <c r="G136" i="361"/>
  <c r="G137" i="361"/>
  <c r="G138" i="361"/>
  <c r="G139" i="361"/>
  <c r="G140" i="361"/>
  <c r="G141" i="361"/>
  <c r="G142" i="361"/>
  <c r="G143" i="361"/>
  <c r="G144" i="361"/>
  <c r="G145" i="361"/>
  <c r="G146" i="361"/>
  <c r="G147" i="361"/>
  <c r="G148" i="361"/>
  <c r="G149" i="361"/>
  <c r="G150" i="361"/>
  <c r="G151" i="361"/>
  <c r="G152" i="361"/>
  <c r="G153" i="361"/>
  <c r="G154" i="361"/>
  <c r="G155" i="361"/>
  <c r="G156" i="361"/>
  <c r="G157" i="361"/>
  <c r="G158" i="361"/>
  <c r="G159" i="361"/>
  <c r="G160" i="361"/>
  <c r="G161" i="361"/>
  <c r="G162" i="361"/>
  <c r="G163" i="361"/>
  <c r="G164" i="361"/>
  <c r="G165" i="361"/>
  <c r="G166" i="361"/>
  <c r="G167" i="361"/>
  <c r="G168" i="361"/>
  <c r="G169" i="361"/>
  <c r="G170" i="361"/>
  <c r="G171" i="361"/>
  <c r="G172" i="361"/>
  <c r="G173" i="361"/>
  <c r="G174" i="361"/>
  <c r="G175" i="361"/>
  <c r="G176" i="361"/>
  <c r="G177" i="361"/>
  <c r="G178" i="361"/>
  <c r="G179" i="361"/>
  <c r="G180" i="361"/>
  <c r="G181" i="361"/>
  <c r="G182" i="361"/>
  <c r="G183" i="361"/>
  <c r="G184" i="361"/>
  <c r="G185" i="361"/>
  <c r="G186" i="361"/>
  <c r="G187" i="361"/>
  <c r="G188" i="361"/>
  <c r="G189" i="361"/>
  <c r="G190" i="361"/>
  <c r="G191" i="361"/>
  <c r="G192" i="361"/>
  <c r="G193" i="361"/>
  <c r="G194" i="361"/>
  <c r="G195" i="361"/>
  <c r="G196" i="361"/>
  <c r="G197" i="361"/>
  <c r="G198" i="361"/>
  <c r="G199" i="361"/>
  <c r="G200" i="361"/>
  <c r="G201" i="361"/>
  <c r="G202" i="361"/>
  <c r="G203" i="361"/>
  <c r="G204" i="361"/>
  <c r="G205" i="361"/>
  <c r="G206" i="361"/>
  <c r="G207" i="361"/>
  <c r="G208" i="361"/>
  <c r="G209" i="361"/>
  <c r="G210" i="361"/>
  <c r="G211" i="361"/>
  <c r="G212" i="361"/>
  <c r="G213" i="361"/>
  <c r="G214" i="361"/>
  <c r="G215" i="361"/>
  <c r="G216" i="361"/>
  <c r="G217" i="361"/>
  <c r="G218" i="361"/>
  <c r="G219" i="361"/>
  <c r="G220" i="361"/>
  <c r="G221" i="361"/>
  <c r="G222" i="361"/>
  <c r="G223" i="361"/>
  <c r="G224" i="361"/>
  <c r="G225" i="361"/>
  <c r="G226" i="361"/>
  <c r="G227" i="361"/>
  <c r="G228" i="361"/>
  <c r="G229" i="361"/>
  <c r="G230" i="361"/>
  <c r="G231" i="361"/>
  <c r="G232" i="361"/>
  <c r="G233" i="361"/>
  <c r="G234" i="361"/>
  <c r="G235" i="361"/>
  <c r="G236" i="361"/>
  <c r="G237" i="361"/>
  <c r="G238" i="361"/>
  <c r="G239" i="361"/>
  <c r="G240" i="361"/>
  <c r="G241" i="361"/>
  <c r="G242" i="361"/>
  <c r="G243" i="361"/>
  <c r="G244" i="361"/>
  <c r="G245" i="361"/>
  <c r="G246" i="361"/>
  <c r="G247" i="361"/>
  <c r="G248" i="361"/>
  <c r="G249" i="361"/>
  <c r="G250" i="361"/>
  <c r="G251" i="361"/>
  <c r="G252" i="361"/>
  <c r="G253" i="361"/>
  <c r="M4" i="361"/>
  <c r="M5" i="361"/>
  <c r="M6" i="361"/>
  <c r="M7" i="361"/>
  <c r="M8" i="361"/>
  <c r="M9" i="361"/>
  <c r="M10" i="361"/>
  <c r="M11" i="361"/>
  <c r="M12" i="361"/>
  <c r="M13" i="361"/>
  <c r="M14" i="361"/>
  <c r="M15" i="361"/>
  <c r="M16" i="361"/>
  <c r="M17" i="361"/>
  <c r="M18" i="361"/>
  <c r="M19" i="361"/>
  <c r="M20" i="361"/>
  <c r="M21" i="361"/>
  <c r="M22" i="361"/>
  <c r="M23" i="361"/>
  <c r="M24" i="361"/>
  <c r="M25" i="361"/>
  <c r="M26" i="361"/>
  <c r="M27" i="361"/>
  <c r="M28" i="361"/>
  <c r="M29" i="361"/>
  <c r="M30" i="361"/>
  <c r="M31" i="361"/>
  <c r="M32" i="361"/>
  <c r="M33" i="361"/>
  <c r="M34" i="361"/>
  <c r="M35" i="361"/>
  <c r="M36" i="361"/>
  <c r="M37" i="361"/>
  <c r="M38" i="361"/>
  <c r="M39" i="361"/>
  <c r="M40" i="361"/>
  <c r="M41" i="361"/>
  <c r="M42" i="361"/>
  <c r="M43" i="361"/>
  <c r="M44" i="361"/>
  <c r="M45" i="361"/>
  <c r="M46" i="361"/>
  <c r="M47" i="361"/>
  <c r="M48" i="361"/>
  <c r="M49" i="361"/>
  <c r="M50" i="361"/>
  <c r="M51" i="361"/>
  <c r="M52" i="361"/>
  <c r="M53" i="361"/>
  <c r="M54" i="361"/>
  <c r="M55" i="361"/>
  <c r="M56" i="361"/>
  <c r="M57" i="361"/>
  <c r="M58" i="361"/>
  <c r="M59" i="361"/>
  <c r="M60" i="361"/>
  <c r="M61" i="361"/>
  <c r="M62" i="361"/>
  <c r="M63" i="361"/>
  <c r="M64" i="361"/>
  <c r="M65" i="361"/>
  <c r="M66" i="361"/>
  <c r="M67" i="361"/>
  <c r="M68" i="361"/>
  <c r="M69" i="361"/>
  <c r="M70" i="361"/>
  <c r="M71" i="361"/>
  <c r="M72" i="361"/>
  <c r="M73" i="361"/>
  <c r="M74" i="361"/>
  <c r="M75" i="361"/>
  <c r="M76" i="361"/>
  <c r="M77" i="361"/>
  <c r="M78" i="361"/>
  <c r="M79" i="361"/>
  <c r="M80" i="361"/>
  <c r="M81" i="361"/>
  <c r="M82" i="361"/>
  <c r="M83" i="361"/>
  <c r="M84" i="361"/>
  <c r="M85" i="361"/>
  <c r="M86" i="361"/>
  <c r="M87" i="361"/>
  <c r="M88" i="361"/>
  <c r="M89" i="361"/>
  <c r="M90" i="361"/>
  <c r="M91" i="361"/>
  <c r="M92" i="361"/>
  <c r="M93" i="361"/>
  <c r="M94" i="361"/>
  <c r="M95" i="361"/>
  <c r="M96" i="361"/>
  <c r="M97" i="361"/>
  <c r="M98" i="361"/>
  <c r="M99" i="361"/>
  <c r="M100" i="361"/>
  <c r="M101" i="361"/>
  <c r="M102" i="361"/>
  <c r="M103" i="361"/>
  <c r="M104" i="361"/>
  <c r="M105" i="361"/>
  <c r="M106" i="361"/>
  <c r="M107" i="361"/>
  <c r="M108" i="361"/>
  <c r="M109" i="361"/>
  <c r="M110" i="361"/>
  <c r="M111" i="361"/>
  <c r="M112" i="361"/>
  <c r="M113" i="361"/>
  <c r="M114" i="361"/>
  <c r="M115" i="361"/>
  <c r="M116" i="361"/>
  <c r="M117" i="361"/>
  <c r="M118" i="361"/>
  <c r="M119" i="361"/>
  <c r="M120" i="361"/>
  <c r="M121" i="361"/>
  <c r="M122" i="361"/>
  <c r="M123" i="361"/>
  <c r="M124" i="361"/>
  <c r="M125" i="361"/>
  <c r="M126" i="361"/>
  <c r="M127" i="361"/>
  <c r="M128" i="361"/>
  <c r="M129" i="361"/>
  <c r="M130" i="361"/>
  <c r="M131" i="361"/>
  <c r="M132" i="361"/>
  <c r="M133" i="361"/>
  <c r="M134" i="361"/>
  <c r="M135" i="361"/>
  <c r="M136" i="361"/>
  <c r="M137" i="361"/>
  <c r="M138" i="361"/>
  <c r="M139" i="361"/>
  <c r="M140" i="361"/>
  <c r="M141" i="361"/>
  <c r="M142" i="361"/>
  <c r="M143" i="361"/>
  <c r="M144" i="361"/>
  <c r="M145" i="361"/>
  <c r="M146" i="361"/>
  <c r="M147" i="361"/>
  <c r="M148" i="361"/>
  <c r="M149" i="361"/>
  <c r="M150" i="361"/>
  <c r="M151" i="361"/>
  <c r="M152" i="361"/>
  <c r="M153" i="361"/>
  <c r="M154" i="361"/>
  <c r="M155" i="361"/>
  <c r="M156" i="361"/>
  <c r="M157" i="361"/>
  <c r="M158" i="361"/>
  <c r="M159" i="361"/>
  <c r="M160" i="361"/>
  <c r="M161" i="361"/>
  <c r="M162" i="361"/>
  <c r="M163" i="361"/>
  <c r="M164" i="361"/>
  <c r="M165" i="361"/>
  <c r="M166" i="361"/>
  <c r="M167" i="361"/>
  <c r="M168" i="361"/>
  <c r="M169" i="361"/>
  <c r="M170" i="361"/>
  <c r="M171" i="361"/>
  <c r="M172" i="361"/>
  <c r="M173" i="361"/>
  <c r="M174" i="361"/>
  <c r="M175" i="361"/>
  <c r="M176" i="361"/>
  <c r="M177" i="361"/>
  <c r="M178" i="361"/>
  <c r="M179" i="361"/>
  <c r="M180" i="361"/>
  <c r="M181" i="361"/>
  <c r="M182" i="361"/>
  <c r="M183" i="361"/>
  <c r="M184" i="361"/>
  <c r="M185" i="361"/>
  <c r="M186" i="361"/>
  <c r="M187" i="361"/>
  <c r="M188" i="361"/>
  <c r="M189" i="361"/>
  <c r="M190" i="361"/>
  <c r="M191" i="361"/>
  <c r="M192" i="361"/>
  <c r="M193" i="361"/>
  <c r="M194" i="361"/>
  <c r="M195" i="361"/>
  <c r="M196" i="361"/>
  <c r="M197" i="361"/>
  <c r="M198" i="361"/>
  <c r="M199" i="361"/>
  <c r="M200" i="361"/>
  <c r="M201" i="361"/>
  <c r="M202" i="361"/>
  <c r="M203" i="361"/>
  <c r="M204" i="361"/>
  <c r="M205" i="361"/>
  <c r="M206" i="361"/>
  <c r="M207" i="361"/>
  <c r="M208" i="361"/>
  <c r="M209" i="361"/>
  <c r="M210" i="361"/>
  <c r="M211" i="361"/>
  <c r="M212" i="361"/>
  <c r="M213" i="361"/>
  <c r="M214" i="361"/>
  <c r="M215" i="361"/>
  <c r="M216" i="361"/>
  <c r="M217" i="361"/>
  <c r="M218" i="361"/>
  <c r="M219" i="361"/>
  <c r="M220" i="361"/>
  <c r="M221" i="361"/>
  <c r="M222" i="361"/>
  <c r="M223" i="361"/>
  <c r="M224" i="361"/>
  <c r="M225" i="361"/>
  <c r="M226" i="361"/>
  <c r="M227" i="361"/>
  <c r="M228" i="361"/>
  <c r="M229" i="361"/>
  <c r="M230" i="361"/>
  <c r="M231" i="361"/>
  <c r="M232" i="361"/>
  <c r="M233" i="361"/>
  <c r="M234" i="361"/>
  <c r="M235" i="361"/>
  <c r="M236" i="361"/>
  <c r="M237" i="361"/>
  <c r="M238" i="361"/>
  <c r="M239" i="361"/>
  <c r="M240" i="361"/>
  <c r="M241" i="361"/>
  <c r="M242" i="361"/>
  <c r="M243" i="361"/>
  <c r="M244" i="361"/>
  <c r="M245" i="361"/>
  <c r="M246" i="361"/>
  <c r="M247" i="361"/>
  <c r="M248" i="361"/>
  <c r="M249" i="361"/>
  <c r="M250" i="361"/>
  <c r="M251" i="361"/>
  <c r="M252" i="361"/>
  <c r="M253" i="361"/>
  <c r="J4" i="361"/>
  <c r="F17" i="361"/>
  <c r="F18" i="361"/>
  <c r="F19" i="361"/>
  <c r="F20" i="361"/>
  <c r="F21" i="361"/>
  <c r="F22" i="361"/>
  <c r="F23" i="361"/>
  <c r="F24" i="361"/>
  <c r="F25" i="361"/>
  <c r="F26" i="361"/>
  <c r="F27" i="361"/>
  <c r="F28" i="361"/>
  <c r="F29" i="361"/>
  <c r="F30" i="361"/>
  <c r="F31" i="361"/>
  <c r="F32" i="361"/>
  <c r="F33" i="361"/>
  <c r="F34" i="361"/>
  <c r="F35" i="361"/>
  <c r="F36" i="361"/>
  <c r="F37" i="361"/>
  <c r="F38" i="361"/>
  <c r="F39" i="361"/>
  <c r="F40" i="361"/>
  <c r="F41" i="361"/>
  <c r="F42" i="361"/>
  <c r="F43" i="361"/>
  <c r="F44" i="361"/>
  <c r="F45" i="361"/>
  <c r="F46" i="361"/>
  <c r="F47" i="361"/>
  <c r="F48" i="361"/>
  <c r="F49" i="361"/>
  <c r="F50" i="361"/>
  <c r="F51" i="361"/>
  <c r="F52" i="361"/>
  <c r="F53" i="361"/>
  <c r="F54" i="361"/>
  <c r="F55" i="361"/>
  <c r="F56" i="361"/>
  <c r="F57" i="361"/>
  <c r="F58" i="361"/>
  <c r="F59" i="361"/>
  <c r="F60" i="361"/>
  <c r="F61" i="361"/>
  <c r="F62" i="361"/>
  <c r="F63" i="361"/>
  <c r="F64" i="361"/>
  <c r="F65" i="361"/>
  <c r="F66" i="361"/>
  <c r="F67" i="361"/>
  <c r="F68" i="361"/>
  <c r="F69" i="361"/>
  <c r="F70" i="361"/>
  <c r="F71" i="361"/>
  <c r="F72" i="361"/>
  <c r="F73" i="361"/>
  <c r="F74" i="361"/>
  <c r="F75" i="361"/>
  <c r="F76" i="361"/>
  <c r="F77" i="361"/>
  <c r="F78" i="361"/>
  <c r="F79" i="361"/>
  <c r="F80" i="361"/>
  <c r="F81" i="361"/>
  <c r="F82" i="361"/>
  <c r="F83" i="361"/>
  <c r="F84" i="361"/>
  <c r="F85" i="361"/>
  <c r="F86" i="361"/>
  <c r="F87" i="361"/>
  <c r="F88" i="361"/>
  <c r="F89" i="361"/>
  <c r="F90" i="361"/>
  <c r="F91" i="361"/>
  <c r="F92" i="361"/>
  <c r="F93" i="361"/>
  <c r="F94" i="361"/>
  <c r="F95" i="361"/>
  <c r="F96" i="361"/>
  <c r="F97" i="361"/>
  <c r="F98" i="361"/>
  <c r="F99" i="361"/>
  <c r="F100" i="361"/>
  <c r="F101" i="361"/>
  <c r="F102" i="361"/>
  <c r="F103" i="361"/>
  <c r="F104" i="361"/>
  <c r="F105" i="361"/>
  <c r="F106" i="361"/>
  <c r="F107" i="361"/>
  <c r="F108" i="361"/>
  <c r="F109" i="361"/>
  <c r="F110" i="361"/>
  <c r="F111" i="361"/>
  <c r="F112" i="361"/>
  <c r="F113" i="361"/>
  <c r="F114" i="361"/>
  <c r="F115" i="361"/>
  <c r="F116" i="361"/>
  <c r="F117" i="361"/>
  <c r="F118" i="361"/>
  <c r="F119" i="361"/>
  <c r="F120" i="361"/>
  <c r="F121" i="361"/>
  <c r="F122" i="361"/>
  <c r="F123" i="361"/>
  <c r="F124" i="361"/>
  <c r="F125" i="361"/>
  <c r="F126" i="361"/>
  <c r="F127" i="361"/>
  <c r="F128" i="361"/>
  <c r="F129" i="361"/>
  <c r="F130" i="361"/>
  <c r="F131" i="361"/>
  <c r="F132" i="361"/>
  <c r="F133" i="361"/>
  <c r="F134" i="361"/>
  <c r="F135" i="361"/>
  <c r="F136" i="361"/>
  <c r="F137" i="361"/>
  <c r="F138" i="361"/>
  <c r="F139" i="361"/>
  <c r="F140" i="361"/>
  <c r="F141" i="361"/>
  <c r="F142" i="361"/>
  <c r="F143" i="361"/>
  <c r="F144" i="361"/>
  <c r="F145" i="361"/>
  <c r="F146" i="361"/>
  <c r="F147" i="361"/>
  <c r="F148" i="361"/>
  <c r="F149" i="361"/>
  <c r="F150" i="361"/>
  <c r="F151" i="361"/>
  <c r="F152" i="361"/>
  <c r="F153" i="361"/>
  <c r="F154" i="361"/>
  <c r="F155" i="361"/>
  <c r="F156" i="361"/>
  <c r="F157" i="361"/>
  <c r="F158" i="361"/>
  <c r="F159" i="361"/>
  <c r="F160" i="361"/>
  <c r="F161" i="361"/>
  <c r="F162" i="361"/>
  <c r="F163" i="361"/>
  <c r="F164" i="361"/>
  <c r="F165" i="361"/>
  <c r="F166" i="361"/>
  <c r="F167" i="361"/>
  <c r="F168" i="361"/>
  <c r="F169" i="361"/>
  <c r="F170" i="361"/>
  <c r="F171" i="361"/>
  <c r="F172" i="361"/>
  <c r="F173" i="361"/>
  <c r="F174" i="361"/>
  <c r="F175" i="361"/>
  <c r="F176" i="361"/>
  <c r="F177" i="361"/>
  <c r="F178" i="361"/>
  <c r="F179" i="361"/>
  <c r="F180" i="361"/>
  <c r="F181" i="361"/>
  <c r="F182" i="361"/>
  <c r="F183" i="361"/>
  <c r="F184" i="361"/>
  <c r="F185" i="361"/>
  <c r="F186" i="361"/>
  <c r="F187" i="361"/>
  <c r="F188" i="361"/>
  <c r="F189" i="361"/>
  <c r="F190" i="361"/>
  <c r="F191" i="361"/>
  <c r="F192" i="361"/>
  <c r="F193" i="361"/>
  <c r="F194" i="361"/>
  <c r="F195" i="361"/>
  <c r="F196" i="361"/>
  <c r="F197" i="361"/>
  <c r="F198" i="361"/>
  <c r="F199" i="361"/>
  <c r="F200" i="361"/>
  <c r="F201" i="361"/>
  <c r="F202" i="361"/>
  <c r="F203" i="361"/>
  <c r="F204" i="361"/>
  <c r="F205" i="361"/>
  <c r="F206" i="361"/>
  <c r="F207" i="361"/>
  <c r="F208" i="361"/>
  <c r="F209" i="361"/>
  <c r="F210" i="361"/>
  <c r="F211" i="361"/>
  <c r="F212" i="361"/>
  <c r="F213" i="361"/>
  <c r="F214" i="361"/>
  <c r="F215" i="361"/>
  <c r="F216" i="361"/>
  <c r="F217" i="361"/>
  <c r="F218" i="361"/>
  <c r="F219" i="361"/>
  <c r="F220" i="361"/>
  <c r="F221" i="361"/>
  <c r="F222" i="361"/>
  <c r="F223" i="361"/>
  <c r="F224" i="361"/>
  <c r="F225" i="361"/>
  <c r="F226" i="361"/>
  <c r="F227" i="361"/>
  <c r="F228" i="361"/>
  <c r="F229" i="361"/>
  <c r="F230" i="361"/>
  <c r="F231" i="361"/>
  <c r="F232" i="361"/>
  <c r="F233" i="361"/>
  <c r="F234" i="361"/>
  <c r="F235" i="361"/>
  <c r="F236" i="361"/>
  <c r="F237" i="361"/>
  <c r="F238" i="361"/>
  <c r="F239" i="361"/>
  <c r="F240" i="361"/>
  <c r="F241" i="361"/>
  <c r="F242" i="361"/>
  <c r="F243" i="361"/>
  <c r="F244" i="361"/>
  <c r="F245" i="361"/>
  <c r="F246" i="361"/>
  <c r="F247" i="361"/>
  <c r="F248" i="361"/>
  <c r="F249" i="361"/>
  <c r="F250" i="361"/>
  <c r="F251" i="361"/>
  <c r="F252" i="361"/>
  <c r="F253" i="361"/>
  <c r="K4" i="361"/>
  <c r="J5" i="361"/>
  <c r="J6" i="361"/>
  <c r="J7" i="361"/>
  <c r="J8" i="361"/>
  <c r="J9" i="361"/>
  <c r="J10" i="361"/>
  <c r="J11" i="361"/>
  <c r="J12" i="361"/>
  <c r="J13" i="361"/>
  <c r="J14" i="361"/>
  <c r="J15" i="361"/>
  <c r="J16" i="361"/>
  <c r="J17" i="361"/>
  <c r="J18" i="361"/>
  <c r="J19" i="361"/>
  <c r="J20" i="361"/>
  <c r="J21" i="361"/>
  <c r="J22" i="361"/>
  <c r="J23" i="361"/>
  <c r="J24" i="361"/>
  <c r="J25" i="361"/>
  <c r="J26" i="361"/>
  <c r="J27" i="361"/>
  <c r="J28" i="361"/>
  <c r="J29" i="361"/>
  <c r="J30" i="361"/>
  <c r="J31" i="361"/>
  <c r="J32" i="361"/>
  <c r="J33" i="361"/>
  <c r="J34" i="361"/>
  <c r="J35" i="361"/>
  <c r="J36" i="361"/>
  <c r="J37" i="361"/>
  <c r="J38" i="361"/>
  <c r="J39" i="361"/>
  <c r="J40" i="361"/>
  <c r="J41" i="361"/>
  <c r="J42" i="361"/>
  <c r="J43" i="361"/>
  <c r="J44" i="361"/>
  <c r="J45" i="361"/>
  <c r="J46" i="361"/>
  <c r="J47" i="361"/>
  <c r="J48" i="361"/>
  <c r="J49" i="361"/>
  <c r="J50" i="361"/>
  <c r="J51" i="361"/>
  <c r="J52" i="361"/>
  <c r="J53" i="361"/>
  <c r="J54" i="361"/>
  <c r="J55" i="361"/>
  <c r="J56" i="361"/>
  <c r="J57" i="361"/>
  <c r="J58" i="361"/>
  <c r="J59" i="361"/>
  <c r="J60" i="361"/>
  <c r="J61" i="361"/>
  <c r="J62" i="361"/>
  <c r="J63" i="361"/>
  <c r="J64" i="361"/>
  <c r="J65" i="361"/>
  <c r="J66" i="361"/>
  <c r="J67" i="361"/>
  <c r="J68" i="361"/>
  <c r="J69" i="361"/>
  <c r="J70" i="361"/>
  <c r="J71" i="361"/>
  <c r="J72" i="361"/>
  <c r="J73" i="361"/>
  <c r="J74" i="361"/>
  <c r="J75" i="361"/>
  <c r="J76" i="361"/>
  <c r="J77" i="361"/>
  <c r="J78" i="361"/>
  <c r="J79" i="361"/>
  <c r="J80" i="361"/>
  <c r="J81" i="361"/>
  <c r="J82" i="361"/>
  <c r="J83" i="361"/>
  <c r="J84" i="361"/>
  <c r="J85" i="361"/>
  <c r="J86" i="361"/>
  <c r="J87" i="361"/>
  <c r="J88" i="361"/>
  <c r="J89" i="361"/>
  <c r="J90" i="361"/>
  <c r="J91" i="361"/>
  <c r="J92" i="361"/>
  <c r="J93" i="361"/>
  <c r="J94" i="361"/>
  <c r="J95" i="361"/>
  <c r="J96" i="361"/>
  <c r="J97" i="361"/>
  <c r="J98" i="361"/>
  <c r="J99" i="361"/>
  <c r="J100" i="361"/>
  <c r="J101" i="361"/>
  <c r="J102" i="361"/>
  <c r="J103" i="361"/>
  <c r="J104" i="361"/>
  <c r="J105" i="361"/>
  <c r="J106" i="361"/>
  <c r="J107" i="361"/>
  <c r="J108" i="361"/>
  <c r="J109" i="361"/>
  <c r="J110" i="361"/>
  <c r="J111" i="361"/>
  <c r="J112" i="361"/>
  <c r="J113" i="361"/>
  <c r="J114" i="361"/>
  <c r="J115" i="361"/>
  <c r="J116" i="361"/>
  <c r="J117" i="361"/>
  <c r="J118" i="361"/>
  <c r="J119" i="361"/>
  <c r="J120" i="361"/>
  <c r="J121" i="361"/>
  <c r="J122" i="361"/>
  <c r="J123" i="361"/>
  <c r="J124" i="361"/>
  <c r="J125" i="361"/>
  <c r="J126" i="361"/>
  <c r="J127" i="361"/>
  <c r="J128" i="361"/>
  <c r="J129" i="361"/>
  <c r="J130" i="361"/>
  <c r="J131" i="361"/>
  <c r="J132" i="361"/>
  <c r="J133" i="361"/>
  <c r="J134" i="361"/>
  <c r="J135" i="361"/>
  <c r="J136" i="361"/>
  <c r="J137" i="361"/>
  <c r="J138" i="361"/>
  <c r="J139" i="361"/>
  <c r="J140" i="361"/>
  <c r="J141" i="361"/>
  <c r="J142" i="361"/>
  <c r="J143" i="361"/>
  <c r="J144" i="361"/>
  <c r="J145" i="361"/>
  <c r="J146" i="361"/>
  <c r="J147" i="361"/>
  <c r="J148" i="361"/>
  <c r="J149" i="361"/>
  <c r="J150" i="361"/>
  <c r="J151" i="361"/>
  <c r="J152" i="361"/>
  <c r="J153" i="361"/>
  <c r="J154" i="361"/>
  <c r="J155" i="361"/>
  <c r="J156" i="361"/>
  <c r="J157" i="361"/>
  <c r="J158" i="361"/>
  <c r="J159" i="361"/>
  <c r="J160" i="361"/>
  <c r="J161" i="361"/>
  <c r="J162" i="361"/>
  <c r="J163" i="361"/>
  <c r="J164" i="361"/>
  <c r="J165" i="361"/>
  <c r="J166" i="361"/>
  <c r="J167" i="361"/>
  <c r="J168" i="361"/>
  <c r="J169" i="361"/>
  <c r="J170" i="361"/>
  <c r="J171" i="361"/>
  <c r="J172" i="361"/>
  <c r="J173" i="361"/>
  <c r="J174" i="361"/>
  <c r="J175" i="361"/>
  <c r="J176" i="361"/>
  <c r="J177" i="361"/>
  <c r="J178" i="361"/>
  <c r="J179" i="361"/>
  <c r="J180" i="361"/>
  <c r="J181" i="361"/>
  <c r="J182" i="361"/>
  <c r="J183" i="361"/>
  <c r="J184" i="361"/>
  <c r="J185" i="361"/>
  <c r="J186" i="361"/>
  <c r="J187" i="361"/>
  <c r="J188" i="361"/>
  <c r="J189" i="361"/>
  <c r="J190" i="361"/>
  <c r="J191" i="361"/>
  <c r="J192" i="361"/>
  <c r="J193" i="361"/>
  <c r="J194" i="361"/>
  <c r="J195" i="361"/>
  <c r="J196" i="361"/>
  <c r="J197" i="361"/>
  <c r="J198" i="361"/>
  <c r="J199" i="361"/>
  <c r="J200" i="361"/>
  <c r="J201" i="361"/>
  <c r="J202" i="361"/>
  <c r="J203" i="361"/>
  <c r="J204" i="361"/>
  <c r="J205" i="361"/>
  <c r="J206" i="361"/>
  <c r="J207" i="361"/>
  <c r="J208" i="361"/>
  <c r="J209" i="361"/>
  <c r="J210" i="361"/>
  <c r="J211" i="361"/>
  <c r="J212" i="361"/>
  <c r="J213" i="361"/>
  <c r="J214" i="361"/>
  <c r="J215" i="361"/>
  <c r="J216" i="361"/>
  <c r="J217" i="361"/>
  <c r="J218" i="361"/>
  <c r="J219" i="361"/>
  <c r="J220" i="361"/>
  <c r="J221" i="361"/>
  <c r="J222" i="361"/>
  <c r="J223" i="361"/>
  <c r="J224" i="361"/>
  <c r="J225" i="361"/>
  <c r="J226" i="361"/>
  <c r="J227" i="361"/>
  <c r="J228" i="361"/>
  <c r="J229" i="361"/>
  <c r="J230" i="361"/>
  <c r="J231" i="361"/>
  <c r="J232" i="361"/>
  <c r="J233" i="361"/>
  <c r="J234" i="361"/>
  <c r="J235" i="361"/>
  <c r="J236" i="361"/>
  <c r="J237" i="361"/>
  <c r="J238" i="361"/>
  <c r="J239" i="361"/>
  <c r="J240" i="361"/>
  <c r="J241" i="361"/>
  <c r="J242" i="361"/>
  <c r="J243" i="361"/>
  <c r="J244" i="361"/>
  <c r="J245" i="361"/>
  <c r="J246" i="361"/>
  <c r="J247" i="361"/>
  <c r="J248" i="361"/>
  <c r="J249" i="361"/>
  <c r="J250" i="361"/>
  <c r="J251" i="361"/>
  <c r="J252" i="361"/>
  <c r="J253" i="361"/>
  <c r="F14" i="361"/>
  <c r="G7" i="361"/>
  <c r="G6" i="361"/>
  <c r="F12" i="361"/>
  <c r="F6" i="361"/>
  <c r="F13" i="361"/>
  <c r="F11" i="361"/>
  <c r="G16" i="361"/>
  <c r="G15" i="361"/>
  <c r="G14" i="361"/>
  <c r="F15" i="361"/>
  <c r="G13" i="361"/>
  <c r="F16" i="361"/>
  <c r="G9" i="361"/>
  <c r="F10" i="361"/>
  <c r="F9" i="361"/>
  <c r="G12" i="361"/>
  <c r="F8" i="361"/>
  <c r="G11" i="361"/>
  <c r="F7" i="361"/>
  <c r="G10" i="361"/>
  <c r="G8" i="361"/>
  <c r="F4" i="361"/>
  <c r="F5" i="361"/>
  <c r="N4" i="361"/>
  <c r="P4" i="213"/>
  <c r="G4" i="361"/>
  <c r="G5" i="361"/>
  <c r="I5" i="359"/>
  <c r="I6" i="359"/>
  <c r="I7" i="359"/>
  <c r="I8" i="359"/>
  <c r="I9" i="359"/>
  <c r="I10" i="359"/>
  <c r="I11" i="359"/>
  <c r="I12" i="359"/>
  <c r="I13" i="359"/>
  <c r="I14" i="359"/>
  <c r="I15" i="359"/>
  <c r="I16" i="359"/>
  <c r="I17" i="359"/>
  <c r="I18" i="359"/>
  <c r="I19" i="359"/>
  <c r="I20" i="359"/>
  <c r="I21" i="359"/>
  <c r="I22" i="359"/>
  <c r="I23" i="359"/>
  <c r="I24" i="359"/>
  <c r="I25" i="359"/>
  <c r="I26" i="359"/>
  <c r="I27" i="359"/>
  <c r="I28" i="359"/>
  <c r="I29" i="359"/>
  <c r="I30" i="359"/>
  <c r="I31" i="359"/>
  <c r="I32" i="359"/>
  <c r="I33" i="359"/>
  <c r="I4" i="359"/>
  <c r="G5" i="359"/>
  <c r="G6" i="359"/>
  <c r="G7" i="359"/>
  <c r="G8" i="359"/>
  <c r="G9" i="359"/>
  <c r="G10" i="359"/>
  <c r="G11" i="359"/>
  <c r="G12" i="359"/>
  <c r="G13" i="359"/>
  <c r="G14" i="359"/>
  <c r="G15" i="359"/>
  <c r="G16" i="359"/>
  <c r="G17" i="359"/>
  <c r="G18" i="359"/>
  <c r="G19" i="359"/>
  <c r="G20" i="359"/>
  <c r="G21" i="359"/>
  <c r="G22" i="359"/>
  <c r="G23" i="359"/>
  <c r="G24" i="359"/>
  <c r="G25" i="359"/>
  <c r="G26" i="359"/>
  <c r="G27" i="359"/>
  <c r="G28" i="359"/>
  <c r="G29" i="359"/>
  <c r="G30" i="359"/>
  <c r="G31" i="359"/>
  <c r="G32" i="359"/>
  <c r="G33" i="359"/>
  <c r="G4" i="359"/>
  <c r="E5" i="359"/>
  <c r="E6" i="359"/>
  <c r="E7" i="359"/>
  <c r="E8" i="359"/>
  <c r="E9" i="359"/>
  <c r="E10" i="359"/>
  <c r="E11" i="359"/>
  <c r="E12" i="359"/>
  <c r="E13" i="359"/>
  <c r="E14" i="359"/>
  <c r="E15" i="359"/>
  <c r="E16" i="359"/>
  <c r="E17" i="359"/>
  <c r="E18" i="359"/>
  <c r="E19" i="359"/>
  <c r="E20" i="359"/>
  <c r="E21" i="359"/>
  <c r="E22" i="359"/>
  <c r="E23" i="359"/>
  <c r="E24" i="359"/>
  <c r="E25" i="359"/>
  <c r="E26" i="359"/>
  <c r="E27" i="359"/>
  <c r="E28" i="359"/>
  <c r="E29" i="359"/>
  <c r="E30" i="359"/>
  <c r="E31" i="359"/>
  <c r="E32" i="359"/>
  <c r="E33" i="359"/>
  <c r="E4" i="359"/>
  <c r="C5" i="359"/>
  <c r="C6" i="359"/>
  <c r="C7" i="359"/>
  <c r="C8" i="359"/>
  <c r="C9" i="359"/>
  <c r="C10" i="359"/>
  <c r="C11" i="359"/>
  <c r="C12" i="359"/>
  <c r="C13" i="359"/>
  <c r="C14" i="359"/>
  <c r="C15" i="359"/>
  <c r="C16" i="359"/>
  <c r="C17" i="359"/>
  <c r="C18" i="359"/>
  <c r="C19" i="359"/>
  <c r="C20" i="359"/>
  <c r="C21" i="359"/>
  <c r="C22" i="359"/>
  <c r="C23" i="359"/>
  <c r="C24" i="359"/>
  <c r="C25" i="359"/>
  <c r="C26" i="359"/>
  <c r="C27" i="359"/>
  <c r="C28" i="359"/>
  <c r="C29" i="359"/>
  <c r="C30" i="359"/>
  <c r="C31" i="359"/>
  <c r="C32" i="359"/>
  <c r="C33" i="359"/>
  <c r="C4" i="359"/>
  <c r="M5" i="359"/>
  <c r="M6" i="359"/>
  <c r="M7" i="359"/>
  <c r="M8" i="359"/>
  <c r="M9" i="359"/>
  <c r="M10" i="359"/>
  <c r="M11" i="359"/>
  <c r="M12" i="359"/>
  <c r="M13" i="359"/>
  <c r="M14" i="359"/>
  <c r="M15" i="359"/>
  <c r="M16" i="359"/>
  <c r="M17" i="359"/>
  <c r="M18" i="359"/>
  <c r="M19" i="359"/>
  <c r="M20" i="359"/>
  <c r="M21" i="359"/>
  <c r="M22" i="359"/>
  <c r="M23" i="359"/>
  <c r="M24" i="359"/>
  <c r="M25" i="359"/>
  <c r="M26" i="359"/>
  <c r="M27" i="359"/>
  <c r="M28" i="359"/>
  <c r="M29" i="359"/>
  <c r="M30" i="359"/>
  <c r="M31" i="359"/>
  <c r="M32" i="359"/>
  <c r="M33" i="359"/>
  <c r="M34" i="359"/>
  <c r="M35" i="359"/>
  <c r="M36" i="359"/>
  <c r="M37" i="359"/>
  <c r="M38" i="359"/>
  <c r="M39" i="359"/>
  <c r="M40" i="359"/>
  <c r="M41" i="359"/>
  <c r="M42" i="359"/>
  <c r="M43" i="359"/>
  <c r="M44" i="359"/>
  <c r="M45" i="359"/>
  <c r="M46" i="359"/>
  <c r="M47" i="359"/>
  <c r="M48" i="359"/>
  <c r="M49" i="359"/>
  <c r="M50" i="359"/>
  <c r="M51" i="359"/>
  <c r="M52" i="359"/>
  <c r="M53" i="359"/>
  <c r="M54" i="359"/>
  <c r="M55" i="359"/>
  <c r="M56" i="359"/>
  <c r="M57" i="359"/>
  <c r="M58" i="359"/>
  <c r="M59" i="359"/>
  <c r="M60" i="359"/>
  <c r="M61" i="359"/>
  <c r="M62" i="359"/>
  <c r="M63" i="359"/>
  <c r="M64" i="359"/>
  <c r="M65" i="359"/>
  <c r="M66" i="359"/>
  <c r="M67" i="359"/>
  <c r="M68" i="359"/>
  <c r="M69" i="359"/>
  <c r="M70" i="359"/>
  <c r="M71" i="359"/>
  <c r="M72" i="359"/>
  <c r="M4" i="359"/>
  <c r="N4" i="359"/>
  <c r="O5" i="359"/>
  <c r="O6" i="359"/>
  <c r="O7" i="359"/>
  <c r="O8" i="359"/>
  <c r="O9" i="359"/>
  <c r="O10" i="359"/>
  <c r="O11" i="359"/>
  <c r="O12" i="359"/>
  <c r="O13" i="359"/>
  <c r="O14" i="359"/>
  <c r="O15" i="359"/>
  <c r="O16" i="359"/>
  <c r="O17" i="359"/>
  <c r="O18" i="359"/>
  <c r="O19" i="359"/>
  <c r="O20" i="359"/>
  <c r="O21" i="359"/>
  <c r="O22" i="359"/>
  <c r="O23" i="359"/>
  <c r="O24" i="359"/>
  <c r="O25" i="359"/>
  <c r="O26" i="359"/>
  <c r="O27" i="359"/>
  <c r="O28" i="359"/>
  <c r="O29" i="359"/>
  <c r="O30" i="359"/>
  <c r="O31" i="359"/>
  <c r="O32" i="359"/>
  <c r="O33" i="359"/>
  <c r="O34" i="359"/>
  <c r="O35" i="359"/>
  <c r="O36" i="359"/>
  <c r="O37" i="359"/>
  <c r="O38" i="359"/>
  <c r="O39" i="359"/>
  <c r="O40" i="359"/>
  <c r="O41" i="359"/>
  <c r="O42" i="359"/>
  <c r="O43" i="359"/>
  <c r="O44" i="359"/>
  <c r="O45" i="359"/>
  <c r="O46" i="359"/>
  <c r="O47" i="359"/>
  <c r="O48" i="359"/>
  <c r="O49" i="359"/>
  <c r="O50" i="359"/>
  <c r="O51" i="359"/>
  <c r="O52" i="359"/>
  <c r="O53" i="359"/>
  <c r="O54" i="359"/>
  <c r="O55" i="359"/>
  <c r="O56" i="359"/>
  <c r="O57" i="359"/>
  <c r="O58" i="359"/>
  <c r="O59" i="359"/>
  <c r="O60" i="359"/>
  <c r="O61" i="359"/>
  <c r="O62" i="359"/>
  <c r="O63" i="359"/>
  <c r="O64" i="359"/>
  <c r="O65" i="359"/>
  <c r="O66" i="359"/>
  <c r="O67" i="359"/>
  <c r="O68" i="359"/>
  <c r="O69" i="359"/>
  <c r="O70" i="359"/>
  <c r="O71" i="359"/>
  <c r="O72" i="359"/>
  <c r="O4" i="359"/>
  <c r="N5" i="359"/>
  <c r="N6" i="359"/>
  <c r="N7" i="359"/>
  <c r="N8" i="359"/>
  <c r="N9" i="359"/>
  <c r="N10" i="359"/>
  <c r="N11" i="359"/>
  <c r="N12" i="359"/>
  <c r="N13" i="359"/>
  <c r="N14" i="359"/>
  <c r="N15" i="359"/>
  <c r="N16" i="359"/>
  <c r="N17" i="359"/>
  <c r="N18" i="359"/>
  <c r="N19" i="359"/>
  <c r="N20" i="359"/>
  <c r="N21" i="359"/>
  <c r="N22" i="359"/>
  <c r="N23" i="359"/>
  <c r="N24" i="359"/>
  <c r="N25" i="359"/>
  <c r="N26" i="359"/>
  <c r="N27" i="359"/>
  <c r="N28" i="359"/>
  <c r="N29" i="359"/>
  <c r="N30" i="359"/>
  <c r="N31" i="359"/>
  <c r="N32" i="359"/>
  <c r="N33" i="359"/>
  <c r="N34" i="359"/>
  <c r="N35" i="359"/>
  <c r="N36" i="359"/>
  <c r="N37" i="359"/>
  <c r="N38" i="359"/>
  <c r="N39" i="359"/>
  <c r="N40" i="359"/>
  <c r="N41" i="359"/>
  <c r="N42" i="359"/>
  <c r="N43" i="359"/>
  <c r="N44" i="359"/>
  <c r="N45" i="359"/>
  <c r="N46" i="359"/>
  <c r="N47" i="359"/>
  <c r="N48" i="359"/>
  <c r="N49" i="359"/>
  <c r="N50" i="359"/>
  <c r="N51" i="359"/>
  <c r="N52" i="359"/>
  <c r="N53" i="359"/>
  <c r="N54" i="359"/>
  <c r="N55" i="359"/>
  <c r="N56" i="359"/>
  <c r="N57" i="359"/>
  <c r="N58" i="359"/>
  <c r="N59" i="359"/>
  <c r="N60" i="359"/>
  <c r="N61" i="359"/>
  <c r="N62" i="359"/>
  <c r="N63" i="359"/>
  <c r="N64" i="359"/>
  <c r="N65" i="359"/>
  <c r="N66" i="359"/>
  <c r="N67" i="359"/>
  <c r="N68" i="359"/>
  <c r="N69" i="359"/>
  <c r="N70" i="359"/>
  <c r="N71" i="359"/>
  <c r="N72" i="359"/>
  <c r="J13" i="359"/>
  <c r="AO2" i="62"/>
  <c r="AO3" i="62"/>
  <c r="AO4" i="62"/>
  <c r="AO5" i="62"/>
  <c r="AO6" i="62"/>
  <c r="AO7" i="62"/>
  <c r="AO8" i="62"/>
  <c r="AO9" i="62"/>
  <c r="AO10" i="62"/>
  <c r="AO11" i="62"/>
  <c r="AO12" i="62"/>
  <c r="AO13" i="62"/>
  <c r="AO14" i="62"/>
  <c r="AO15" i="62"/>
  <c r="AO16" i="62"/>
  <c r="AO17" i="62"/>
  <c r="AO18" i="62"/>
  <c r="AO19" i="62"/>
  <c r="AO20" i="62"/>
  <c r="AO21" i="62"/>
  <c r="AO22" i="62"/>
  <c r="AO23" i="62"/>
  <c r="AO24" i="62"/>
  <c r="AO25" i="62"/>
  <c r="AO26" i="62"/>
  <c r="AO27" i="62"/>
  <c r="AO28" i="62"/>
  <c r="AO29" i="62"/>
  <c r="AO30" i="62"/>
  <c r="AO31" i="62"/>
  <c r="AO32" i="62"/>
  <c r="AO33" i="62"/>
  <c r="AO34" i="62"/>
  <c r="AO35" i="62"/>
  <c r="AO36" i="62"/>
  <c r="AO37" i="62"/>
  <c r="AO38" i="62"/>
  <c r="AO39" i="62"/>
  <c r="AO40" i="62"/>
  <c r="AO41" i="62"/>
  <c r="AO42" i="62"/>
  <c r="AO43" i="62"/>
  <c r="AO44" i="62"/>
  <c r="AO45" i="62"/>
  <c r="AO46" i="62"/>
  <c r="AO47" i="62"/>
  <c r="AO48" i="62"/>
  <c r="AO49" i="62"/>
  <c r="AO50" i="62"/>
  <c r="AO51" i="62"/>
  <c r="AO52" i="62"/>
  <c r="AO53" i="62"/>
  <c r="AO54" i="62"/>
  <c r="AO55" i="62"/>
  <c r="AO56" i="62"/>
  <c r="AO57" i="62"/>
  <c r="AO58" i="62"/>
  <c r="AO59" i="62"/>
  <c r="AO60" i="62"/>
  <c r="AO61" i="62"/>
  <c r="AO62" i="62"/>
  <c r="AO63" i="62"/>
  <c r="AO64" i="62"/>
  <c r="AO65" i="62"/>
  <c r="AO66" i="62"/>
  <c r="AO67" i="62"/>
  <c r="AO68" i="62"/>
  <c r="AO69" i="62"/>
  <c r="AO1" i="62"/>
  <c r="AL1" i="62"/>
  <c r="AM1" i="62" s="1"/>
  <c r="AN2" i="62"/>
  <c r="AN3" i="62"/>
  <c r="AN4" i="62"/>
  <c r="AN5" i="62"/>
  <c r="AN6" i="62"/>
  <c r="AN7" i="62"/>
  <c r="AN8" i="62"/>
  <c r="AN9" i="62"/>
  <c r="AN10" i="62"/>
  <c r="AN11" i="62"/>
  <c r="AN12" i="62"/>
  <c r="AN13" i="62"/>
  <c r="AN14" i="62"/>
  <c r="AN15" i="62"/>
  <c r="AN16" i="62"/>
  <c r="AN17" i="62"/>
  <c r="AN18" i="62"/>
  <c r="AN19" i="62"/>
  <c r="AN20" i="62"/>
  <c r="AN21" i="62"/>
  <c r="AN22" i="62"/>
  <c r="AN23" i="62"/>
  <c r="AN24" i="62"/>
  <c r="AN25" i="62"/>
  <c r="AN26" i="62"/>
  <c r="AN27" i="62"/>
  <c r="AN28" i="62"/>
  <c r="AN29" i="62"/>
  <c r="AN30" i="62"/>
  <c r="AN31" i="62"/>
  <c r="AN32" i="62"/>
  <c r="AN33" i="62"/>
  <c r="AN34" i="62"/>
  <c r="AN35" i="62"/>
  <c r="AN36" i="62"/>
  <c r="AN37" i="62"/>
  <c r="AN38" i="62"/>
  <c r="AN39" i="62"/>
  <c r="AN40" i="62"/>
  <c r="AN41" i="62"/>
  <c r="AN42" i="62"/>
  <c r="AN43" i="62"/>
  <c r="AN44" i="62"/>
  <c r="AN45" i="62"/>
  <c r="AN46" i="62"/>
  <c r="AN47" i="62"/>
  <c r="AN48" i="62"/>
  <c r="AN49" i="62"/>
  <c r="AN50" i="62"/>
  <c r="AN51" i="62"/>
  <c r="AN52" i="62"/>
  <c r="AN53" i="62"/>
  <c r="AN54" i="62"/>
  <c r="AN55" i="62"/>
  <c r="AN56" i="62"/>
  <c r="AN57" i="62"/>
  <c r="AN58" i="62"/>
  <c r="AN59" i="62"/>
  <c r="AN60" i="62"/>
  <c r="AN61" i="62"/>
  <c r="AN62" i="62"/>
  <c r="AN63" i="62"/>
  <c r="AN64" i="62"/>
  <c r="AN65" i="62"/>
  <c r="AN66" i="62"/>
  <c r="AN67" i="62"/>
  <c r="AN68" i="62"/>
  <c r="AN69" i="62"/>
  <c r="AN1" i="62"/>
  <c r="AL2" i="62"/>
  <c r="AL3" i="62"/>
  <c r="AL4" i="62"/>
  <c r="AM4" i="62" s="1"/>
  <c r="AL5" i="62"/>
  <c r="AM5" i="62" s="1"/>
  <c r="AL6" i="62"/>
  <c r="AM6" i="62" s="1"/>
  <c r="AL7" i="62"/>
  <c r="AM7" i="62" s="1"/>
  <c r="AL8" i="62"/>
  <c r="AM8" i="62" s="1"/>
  <c r="AL9" i="62"/>
  <c r="AL10" i="62"/>
  <c r="AM10" i="62" s="1"/>
  <c r="AL11" i="62"/>
  <c r="AM11" i="62" s="1"/>
  <c r="AL12" i="62"/>
  <c r="AM12" i="62" s="1"/>
  <c r="AL13" i="62"/>
  <c r="AM13" i="62" s="1"/>
  <c r="AL14" i="62"/>
  <c r="AM14" i="62" s="1"/>
  <c r="AL15" i="62"/>
  <c r="AM15" i="62" s="1"/>
  <c r="AL16" i="62"/>
  <c r="AM16" i="62" s="1"/>
  <c r="AL17" i="62"/>
  <c r="AL18" i="62"/>
  <c r="AM18" i="62" s="1"/>
  <c r="AL19" i="62"/>
  <c r="AM19" i="62" s="1"/>
  <c r="AL20" i="62"/>
  <c r="AM20" i="62" s="1"/>
  <c r="AL21" i="62"/>
  <c r="AM21" i="62" s="1"/>
  <c r="AL22" i="62"/>
  <c r="AM22" i="62" s="1"/>
  <c r="AL23" i="62"/>
  <c r="AM23" i="62" s="1"/>
  <c r="AL24" i="62"/>
  <c r="AM24" i="62" s="1"/>
  <c r="AL25" i="62"/>
  <c r="AM25" i="62" s="1"/>
  <c r="AL26" i="62"/>
  <c r="AM26" i="62" s="1"/>
  <c r="AL27" i="62"/>
  <c r="AM27" i="62" s="1"/>
  <c r="AL28" i="62"/>
  <c r="AM28" i="62" s="1"/>
  <c r="AL29" i="62"/>
  <c r="AM29" i="62" s="1"/>
  <c r="AL30" i="62"/>
  <c r="AM30" i="62" s="1"/>
  <c r="AL31" i="62"/>
  <c r="AM31" i="62" s="1"/>
  <c r="AL32" i="62"/>
  <c r="AM32" i="62" s="1"/>
  <c r="AL33" i="62"/>
  <c r="AM33" i="62" s="1"/>
  <c r="AL34" i="62"/>
  <c r="AM34" i="62" s="1"/>
  <c r="AL35" i="62"/>
  <c r="AM35" i="62" s="1"/>
  <c r="AL36" i="62"/>
  <c r="AM36" i="62" s="1"/>
  <c r="AL37" i="62"/>
  <c r="AM37" i="62" s="1"/>
  <c r="AL38" i="62"/>
  <c r="AM38" i="62" s="1"/>
  <c r="AL39" i="62"/>
  <c r="AM39" i="62" s="1"/>
  <c r="AL40" i="62"/>
  <c r="AM40" i="62" s="1"/>
  <c r="AL41" i="62"/>
  <c r="AM41" i="62" s="1"/>
  <c r="AL42" i="62"/>
  <c r="AM42" i="62" s="1"/>
  <c r="AL43" i="62"/>
  <c r="AM43" i="62" s="1"/>
  <c r="AL44" i="62"/>
  <c r="AM44" i="62" s="1"/>
  <c r="AL45" i="62"/>
  <c r="AM45" i="62" s="1"/>
  <c r="AL46" i="62"/>
  <c r="AM46" i="62" s="1"/>
  <c r="AL47" i="62"/>
  <c r="AM47" i="62" s="1"/>
  <c r="AL48" i="62"/>
  <c r="AM48" i="62" s="1"/>
  <c r="AL49" i="62"/>
  <c r="AL50" i="62"/>
  <c r="AM50" i="62" s="1"/>
  <c r="AL51" i="62"/>
  <c r="AM51" i="62" s="1"/>
  <c r="AL52" i="62"/>
  <c r="AM52" i="62" s="1"/>
  <c r="AL53" i="62"/>
  <c r="AM53" i="62" s="1"/>
  <c r="AL54" i="62"/>
  <c r="AM54" i="62" s="1"/>
  <c r="AL55" i="62"/>
  <c r="AM55" i="62" s="1"/>
  <c r="AL56" i="62"/>
  <c r="AM56" i="62" s="1"/>
  <c r="AL57" i="62"/>
  <c r="AM57" i="62" s="1"/>
  <c r="AL58" i="62"/>
  <c r="AL59" i="62"/>
  <c r="AM59" i="62" s="1"/>
  <c r="AL60" i="62"/>
  <c r="AM60" i="62" s="1"/>
  <c r="AL61" i="62"/>
  <c r="AM61" i="62" s="1"/>
  <c r="AL62" i="62"/>
  <c r="AM62" i="62" s="1"/>
  <c r="AL63" i="62"/>
  <c r="AM63" i="62" s="1"/>
  <c r="AL64" i="62"/>
  <c r="AM64" i="62" s="1"/>
  <c r="AL65" i="62"/>
  <c r="AM65" i="62" s="1"/>
  <c r="AL66" i="62"/>
  <c r="AM66" i="62" s="1"/>
  <c r="AL67" i="62"/>
  <c r="AM67" i="62" s="1"/>
  <c r="AL68" i="62"/>
  <c r="AM68" i="62" s="1"/>
  <c r="AL69" i="62"/>
  <c r="AM69" i="62" s="1"/>
  <c r="AM58" i="62"/>
  <c r="AM17" i="62"/>
  <c r="AM49" i="62"/>
  <c r="AM9" i="62"/>
  <c r="H4" i="157"/>
  <c r="G4" i="157"/>
  <c r="K7" i="157"/>
  <c r="K8" i="157"/>
  <c r="K9" i="157"/>
  <c r="K10" i="157"/>
  <c r="K11" i="157"/>
  <c r="K12" i="157"/>
  <c r="K13" i="157"/>
  <c r="K14" i="157"/>
  <c r="G5" i="157"/>
  <c r="G6" i="157"/>
  <c r="I6" i="157"/>
  <c r="K6" i="157"/>
  <c r="G7" i="157"/>
  <c r="I7" i="157"/>
  <c r="G8" i="157"/>
  <c r="G9" i="157"/>
  <c r="G10" i="157"/>
  <c r="G11" i="157"/>
  <c r="G12" i="157"/>
  <c r="G13" i="157"/>
  <c r="G14" i="157"/>
  <c r="I14" i="157"/>
  <c r="I4" i="157"/>
  <c r="K4" i="157"/>
  <c r="J4" i="157"/>
  <c r="L4" i="157"/>
  <c r="L7" i="157"/>
  <c r="L8" i="157"/>
  <c r="L9" i="157"/>
  <c r="L10" i="157"/>
  <c r="L11" i="157"/>
  <c r="L12" i="157"/>
  <c r="L13" i="157"/>
  <c r="L14" i="157"/>
  <c r="H5" i="157"/>
  <c r="J5" i="157"/>
  <c r="L5" i="157"/>
  <c r="H6" i="157"/>
  <c r="J6" i="157"/>
  <c r="L6" i="157"/>
  <c r="H7" i="157"/>
  <c r="J7" i="157"/>
  <c r="H8" i="157"/>
  <c r="J8" i="157"/>
  <c r="H9" i="157"/>
  <c r="J9" i="157"/>
  <c r="H10" i="157"/>
  <c r="J10" i="157"/>
  <c r="H11" i="157"/>
  <c r="H12" i="157"/>
  <c r="H13" i="157"/>
  <c r="J13" i="157"/>
  <c r="H14" i="157"/>
  <c r="I5" i="157"/>
  <c r="K5" i="157"/>
  <c r="I9" i="157"/>
  <c r="J12" i="157"/>
  <c r="I8" i="157"/>
  <c r="I12" i="157"/>
  <c r="J11" i="157"/>
  <c r="J14" i="157"/>
  <c r="I10" i="157"/>
  <c r="I11" i="157"/>
  <c r="I13" i="157"/>
  <c r="R47" i="62"/>
  <c r="R48" i="62"/>
  <c r="R49" i="62"/>
  <c r="R50" i="62"/>
  <c r="R51" i="62"/>
  <c r="R52" i="62"/>
  <c r="R53" i="62"/>
  <c r="R54" i="62"/>
  <c r="R46" i="62"/>
  <c r="D4" i="39"/>
  <c r="L151" i="8"/>
  <c r="L152" i="8"/>
  <c r="L153" i="8"/>
  <c r="L154" i="8"/>
  <c r="L155" i="8"/>
  <c r="L156" i="8"/>
  <c r="L4" i="8"/>
  <c r="AD40" i="35"/>
  <c r="AC40" i="35"/>
  <c r="AC39" i="35"/>
  <c r="AH6" i="35"/>
  <c r="AH36" i="35" s="1"/>
  <c r="AH8" i="35"/>
  <c r="AD32" i="35"/>
  <c r="AD31" i="35"/>
  <c r="AC31" i="35"/>
  <c r="AH32" i="35"/>
  <c r="AD28" i="35"/>
  <c r="AD27" i="35"/>
  <c r="AD24" i="35"/>
  <c r="AC27" i="35"/>
  <c r="AH28" i="35"/>
  <c r="AD23" i="35"/>
  <c r="AC23" i="35"/>
  <c r="AD17" i="35"/>
  <c r="AC17" i="35"/>
  <c r="AD12" i="35"/>
  <c r="AD19" i="35" s="1"/>
  <c r="AC12" i="35"/>
  <c r="AC16" i="35" s="1"/>
  <c r="AC19" i="35" s="1"/>
  <c r="AD11" i="35"/>
  <c r="AD20" i="35" s="1"/>
  <c r="AC11" i="35"/>
  <c r="AC20" i="35" s="1"/>
  <c r="AH5" i="35"/>
  <c r="AF23" i="35" s="1"/>
  <c r="AH24" i="35" s="1"/>
  <c r="AH20" i="35"/>
  <c r="AF19" i="35"/>
  <c r="AH12" i="35"/>
  <c r="AH40" i="35" s="1"/>
  <c r="AF11" i="35"/>
  <c r="AF39" i="35" s="1"/>
  <c r="P5" i="213"/>
  <c r="P6" i="213"/>
  <c r="P7" i="213"/>
  <c r="P8" i="213"/>
  <c r="P9" i="213"/>
  <c r="P10" i="213"/>
  <c r="P11" i="213"/>
  <c r="P12" i="213"/>
  <c r="P13" i="213"/>
  <c r="P14" i="213"/>
  <c r="P15" i="213"/>
  <c r="P16" i="213"/>
  <c r="P17" i="213"/>
  <c r="P18" i="213"/>
  <c r="P19" i="213"/>
  <c r="P20" i="213"/>
  <c r="P21" i="213"/>
  <c r="P22" i="213"/>
  <c r="P23" i="213"/>
  <c r="P24" i="213"/>
  <c r="P25" i="213"/>
  <c r="P26" i="213"/>
  <c r="P27" i="213"/>
  <c r="P28" i="213"/>
  <c r="P29" i="213"/>
  <c r="P30" i="213"/>
  <c r="P31" i="213"/>
  <c r="P32" i="213"/>
  <c r="P33" i="213"/>
  <c r="P34" i="213"/>
  <c r="P35" i="213"/>
  <c r="P36" i="213"/>
  <c r="P37" i="213"/>
  <c r="P38" i="213"/>
  <c r="P40" i="213"/>
  <c r="P41" i="213"/>
  <c r="P42" i="213"/>
  <c r="P43" i="213"/>
  <c r="P44" i="213"/>
  <c r="P45" i="213"/>
  <c r="P46" i="213"/>
  <c r="P47" i="213"/>
  <c r="P48" i="213"/>
  <c r="P49" i="213"/>
  <c r="P50" i="213"/>
  <c r="P52" i="213"/>
  <c r="P53" i="213"/>
  <c r="P54" i="213"/>
  <c r="P55" i="213"/>
  <c r="P56" i="213"/>
  <c r="P57" i="213"/>
  <c r="P58" i="213"/>
  <c r="P59" i="213"/>
  <c r="P60" i="213"/>
  <c r="P61" i="213"/>
  <c r="P62" i="213"/>
  <c r="P63" i="213"/>
  <c r="P64" i="213"/>
  <c r="P65" i="213"/>
  <c r="P66" i="213"/>
  <c r="P67" i="213"/>
  <c r="P68" i="213"/>
  <c r="P69" i="213"/>
  <c r="P70" i="213"/>
  <c r="P71" i="213"/>
  <c r="P72" i="213"/>
  <c r="P73" i="213"/>
  <c r="P74" i="213"/>
  <c r="P75" i="213"/>
  <c r="P76" i="213"/>
  <c r="P77" i="213"/>
  <c r="P78" i="213"/>
  <c r="P79" i="213"/>
  <c r="P80" i="213"/>
  <c r="P81" i="213"/>
  <c r="P82" i="213"/>
  <c r="P83" i="213"/>
  <c r="P84" i="213"/>
  <c r="P85" i="213"/>
  <c r="P86" i="213"/>
  <c r="P87" i="213"/>
  <c r="P88" i="213"/>
  <c r="P89" i="213"/>
  <c r="P90" i="213"/>
  <c r="P91" i="213"/>
  <c r="P92" i="213"/>
  <c r="P93" i="213"/>
  <c r="P94" i="213"/>
  <c r="P95" i="213"/>
  <c r="P96" i="213"/>
  <c r="P97" i="213"/>
  <c r="P98" i="213"/>
  <c r="P99" i="213"/>
  <c r="P100" i="213"/>
  <c r="P101" i="213"/>
  <c r="P102" i="213"/>
  <c r="P103" i="213"/>
  <c r="P104" i="213"/>
  <c r="P105" i="213"/>
  <c r="P106" i="213"/>
  <c r="P107" i="213"/>
  <c r="P108" i="213"/>
  <c r="P109" i="213"/>
  <c r="P110" i="213"/>
  <c r="P111" i="213"/>
  <c r="P112" i="213"/>
  <c r="P113" i="213"/>
  <c r="P114" i="213"/>
  <c r="P115" i="213"/>
  <c r="P116" i="213"/>
  <c r="P117" i="213"/>
  <c r="P118" i="213"/>
  <c r="P119" i="213"/>
  <c r="P120" i="213"/>
  <c r="P121" i="213"/>
  <c r="P122" i="213"/>
  <c r="P123" i="213"/>
  <c r="P124" i="213"/>
  <c r="P125" i="213"/>
  <c r="P126" i="213"/>
  <c r="P127" i="213"/>
  <c r="P128" i="213"/>
  <c r="P129" i="213"/>
  <c r="P130" i="213"/>
  <c r="P131" i="213"/>
  <c r="P132" i="213"/>
  <c r="P133" i="213"/>
  <c r="P134" i="213"/>
  <c r="P135" i="213"/>
  <c r="P136" i="213"/>
  <c r="P137" i="213"/>
  <c r="P138" i="213"/>
  <c r="P139" i="213"/>
  <c r="P140" i="213"/>
  <c r="P141" i="213"/>
  <c r="P142" i="213"/>
  <c r="P143" i="213"/>
  <c r="P144" i="213"/>
  <c r="P145" i="213"/>
  <c r="P146" i="213"/>
  <c r="P147" i="213"/>
  <c r="P148" i="213"/>
  <c r="P149" i="213"/>
  <c r="P150" i="213"/>
  <c r="P151" i="213"/>
  <c r="P152" i="213"/>
  <c r="P153" i="213"/>
  <c r="P154" i="213"/>
  <c r="P155" i="213"/>
  <c r="P156" i="213"/>
  <c r="P157" i="213"/>
  <c r="P158" i="213"/>
  <c r="P159" i="213"/>
  <c r="P160" i="213"/>
  <c r="P161" i="213"/>
  <c r="P162" i="213"/>
  <c r="P163" i="213"/>
  <c r="P164" i="213"/>
  <c r="P165" i="213"/>
  <c r="P166" i="213"/>
  <c r="P167" i="213"/>
  <c r="P168" i="213"/>
  <c r="P169" i="213"/>
  <c r="P170" i="213"/>
  <c r="P171" i="213"/>
  <c r="P172" i="213"/>
  <c r="P173" i="213"/>
  <c r="P174" i="213"/>
  <c r="P175" i="213"/>
  <c r="P176" i="213"/>
  <c r="P177" i="213"/>
  <c r="P178" i="213"/>
  <c r="P179" i="213"/>
  <c r="P180" i="213"/>
  <c r="P181" i="213"/>
  <c r="P182" i="213"/>
  <c r="P183" i="213"/>
  <c r="P184" i="213"/>
  <c r="P185" i="213"/>
  <c r="P186" i="213"/>
  <c r="P187" i="213"/>
  <c r="P188" i="213"/>
  <c r="P189" i="213"/>
  <c r="P190" i="213"/>
  <c r="P191" i="213"/>
  <c r="P192" i="213"/>
  <c r="P193" i="213"/>
  <c r="P194" i="213"/>
  <c r="P195" i="213"/>
  <c r="P196" i="213"/>
  <c r="P197" i="213"/>
  <c r="P198" i="213"/>
  <c r="P199" i="213"/>
  <c r="P200" i="213"/>
  <c r="P201" i="213"/>
  <c r="P202" i="213"/>
  <c r="P203" i="213"/>
  <c r="P204" i="213"/>
  <c r="P205" i="213"/>
  <c r="P206" i="213"/>
  <c r="P207" i="213"/>
  <c r="P208" i="213"/>
  <c r="P209" i="213"/>
  <c r="P210" i="213"/>
  <c r="P211" i="213"/>
  <c r="P212" i="213"/>
  <c r="P213" i="213"/>
  <c r="P214" i="213"/>
  <c r="P215" i="213"/>
  <c r="P216" i="213"/>
  <c r="P217" i="213"/>
  <c r="P218" i="213"/>
  <c r="P219" i="213"/>
  <c r="P220" i="213"/>
  <c r="P221" i="213"/>
  <c r="P222" i="213"/>
  <c r="P223" i="213"/>
  <c r="P224" i="213"/>
  <c r="P225" i="213"/>
  <c r="P226" i="213"/>
  <c r="P227" i="213"/>
  <c r="P228" i="213"/>
  <c r="P229" i="213"/>
  <c r="P230" i="213"/>
  <c r="P231" i="213"/>
  <c r="P232" i="213"/>
  <c r="P233" i="213"/>
  <c r="P234" i="213"/>
  <c r="P235" i="213"/>
  <c r="P236" i="213"/>
  <c r="P237" i="213"/>
  <c r="P238" i="213"/>
  <c r="P239" i="213"/>
  <c r="P240" i="213"/>
  <c r="P241" i="213"/>
  <c r="P242" i="213"/>
  <c r="P243" i="213"/>
  <c r="P244" i="213"/>
  <c r="P245" i="213"/>
  <c r="P548" i="213"/>
  <c r="P549" i="213"/>
  <c r="P550" i="213"/>
  <c r="N4" i="213"/>
  <c r="N5" i="213"/>
  <c r="N6" i="213"/>
  <c r="N7" i="213"/>
  <c r="N8" i="213"/>
  <c r="N9" i="213"/>
  <c r="N10" i="213"/>
  <c r="N11" i="213"/>
  <c r="N12" i="213"/>
  <c r="N13" i="213"/>
  <c r="N14" i="213"/>
  <c r="N15" i="213"/>
  <c r="N16" i="213"/>
  <c r="N17" i="213"/>
  <c r="N18" i="213"/>
  <c r="N19" i="213"/>
  <c r="N20" i="213"/>
  <c r="N21" i="213"/>
  <c r="N22" i="213"/>
  <c r="N23" i="213"/>
  <c r="N24" i="213"/>
  <c r="N25" i="213"/>
  <c r="N26" i="213"/>
  <c r="N27" i="213"/>
  <c r="N28" i="213"/>
  <c r="N29" i="213"/>
  <c r="N30" i="213"/>
  <c r="N31" i="213"/>
  <c r="N32" i="213"/>
  <c r="N33" i="213"/>
  <c r="N34" i="213"/>
  <c r="N35" i="213"/>
  <c r="N36" i="213"/>
  <c r="N37" i="213"/>
  <c r="N38" i="213"/>
  <c r="N40" i="213"/>
  <c r="N41" i="213"/>
  <c r="N42" i="213"/>
  <c r="N43" i="213"/>
  <c r="N44" i="213"/>
  <c r="N45" i="213"/>
  <c r="N46" i="213"/>
  <c r="N47" i="213"/>
  <c r="N48" i="213"/>
  <c r="N49" i="213"/>
  <c r="N50" i="213"/>
  <c r="N52" i="213"/>
  <c r="N53" i="213"/>
  <c r="N54" i="213"/>
  <c r="N55" i="213"/>
  <c r="N56" i="213"/>
  <c r="N57" i="213"/>
  <c r="N58" i="213"/>
  <c r="N59" i="213"/>
  <c r="N60" i="213"/>
  <c r="N61" i="213"/>
  <c r="N62" i="213"/>
  <c r="N63" i="213"/>
  <c r="N64" i="213"/>
  <c r="N65" i="213"/>
  <c r="N66" i="213"/>
  <c r="N67" i="213"/>
  <c r="N68" i="213"/>
  <c r="N69" i="213"/>
  <c r="N70" i="213"/>
  <c r="N71" i="213"/>
  <c r="N72" i="213"/>
  <c r="N73" i="213"/>
  <c r="N74" i="213"/>
  <c r="N75" i="213"/>
  <c r="N76" i="213"/>
  <c r="N77" i="213"/>
  <c r="N78" i="213"/>
  <c r="N79" i="213"/>
  <c r="N80" i="213"/>
  <c r="N81" i="213"/>
  <c r="N82" i="213"/>
  <c r="N83" i="213"/>
  <c r="N84" i="213"/>
  <c r="N85" i="213"/>
  <c r="N86" i="213"/>
  <c r="N87" i="213"/>
  <c r="N88" i="213"/>
  <c r="N89" i="213"/>
  <c r="N90" i="213"/>
  <c r="N91" i="213"/>
  <c r="N92" i="213"/>
  <c r="N93" i="213"/>
  <c r="N94" i="213"/>
  <c r="N95" i="213"/>
  <c r="N96" i="213"/>
  <c r="N97" i="213"/>
  <c r="N98" i="213"/>
  <c r="N99" i="213"/>
  <c r="N100" i="213"/>
  <c r="N101" i="213"/>
  <c r="N102" i="213"/>
  <c r="N103" i="213"/>
  <c r="N104" i="213"/>
  <c r="N105" i="213"/>
  <c r="N106" i="213"/>
  <c r="N107" i="213"/>
  <c r="N108" i="213"/>
  <c r="N109" i="213"/>
  <c r="N110" i="213"/>
  <c r="N111" i="213"/>
  <c r="N112" i="213"/>
  <c r="N113" i="213"/>
  <c r="N114" i="213"/>
  <c r="N115" i="213"/>
  <c r="N116" i="213"/>
  <c r="N117" i="213"/>
  <c r="N118" i="213"/>
  <c r="N119" i="213"/>
  <c r="N120" i="213"/>
  <c r="N121" i="213"/>
  <c r="N122" i="213"/>
  <c r="N123" i="213"/>
  <c r="N124" i="213"/>
  <c r="N125" i="213"/>
  <c r="N126" i="213"/>
  <c r="N127" i="213"/>
  <c r="N128" i="213"/>
  <c r="N129" i="213"/>
  <c r="N130" i="213"/>
  <c r="N131" i="213"/>
  <c r="N132" i="213"/>
  <c r="N133" i="213"/>
  <c r="N134" i="213"/>
  <c r="N135" i="213"/>
  <c r="N136" i="213"/>
  <c r="N137" i="213"/>
  <c r="N138" i="213"/>
  <c r="N139" i="213"/>
  <c r="N140" i="213"/>
  <c r="N141" i="213"/>
  <c r="N142" i="213"/>
  <c r="N143" i="213"/>
  <c r="N144" i="213"/>
  <c r="N145" i="213"/>
  <c r="N146" i="213"/>
  <c r="N147" i="213"/>
  <c r="N148" i="213"/>
  <c r="N149" i="213"/>
  <c r="N150" i="213"/>
  <c r="N151" i="213"/>
  <c r="N152" i="213"/>
  <c r="N153" i="213"/>
  <c r="N154" i="213"/>
  <c r="N155" i="213"/>
  <c r="N156" i="213"/>
  <c r="N157" i="213"/>
  <c r="N158" i="213"/>
  <c r="N159" i="213"/>
  <c r="N160" i="213"/>
  <c r="N161" i="213"/>
  <c r="N162" i="213"/>
  <c r="N163" i="213"/>
  <c r="N164" i="213"/>
  <c r="N165" i="213"/>
  <c r="N166" i="213"/>
  <c r="N167" i="213"/>
  <c r="N168" i="213"/>
  <c r="N169" i="213"/>
  <c r="N170" i="213"/>
  <c r="N171" i="213"/>
  <c r="N172" i="213"/>
  <c r="N173" i="213"/>
  <c r="N174" i="213"/>
  <c r="N175" i="213"/>
  <c r="N176" i="213"/>
  <c r="N177" i="213"/>
  <c r="N178" i="213"/>
  <c r="N179" i="213"/>
  <c r="N180" i="213"/>
  <c r="N181" i="213"/>
  <c r="N182" i="213"/>
  <c r="N183" i="213"/>
  <c r="N184" i="213"/>
  <c r="N185" i="213"/>
  <c r="N186" i="213"/>
  <c r="N187" i="213"/>
  <c r="N188" i="213"/>
  <c r="N189" i="213"/>
  <c r="N190" i="213"/>
  <c r="N191" i="213"/>
  <c r="N192" i="213"/>
  <c r="N193" i="213"/>
  <c r="N194" i="213"/>
  <c r="N195" i="213"/>
  <c r="N196" i="213"/>
  <c r="N197" i="213"/>
  <c r="N198" i="213"/>
  <c r="N199" i="213"/>
  <c r="N200" i="213"/>
  <c r="N201" i="213"/>
  <c r="N202" i="213"/>
  <c r="N203" i="213"/>
  <c r="N204" i="213"/>
  <c r="N205" i="213"/>
  <c r="N206" i="213"/>
  <c r="N207" i="213"/>
  <c r="N208" i="213"/>
  <c r="N209" i="213"/>
  <c r="N210" i="213"/>
  <c r="N211" i="213"/>
  <c r="N212" i="213"/>
  <c r="N213" i="213"/>
  <c r="N214" i="213"/>
  <c r="N215" i="213"/>
  <c r="N216" i="213"/>
  <c r="N217" i="213"/>
  <c r="N218" i="213"/>
  <c r="N219" i="213"/>
  <c r="N220" i="213"/>
  <c r="N221" i="213"/>
  <c r="N222" i="213"/>
  <c r="N223" i="213"/>
  <c r="N224" i="213"/>
  <c r="N225" i="213"/>
  <c r="N226" i="213"/>
  <c r="N227" i="213"/>
  <c r="N228" i="213"/>
  <c r="N229" i="213"/>
  <c r="N230" i="213"/>
  <c r="N231" i="213"/>
  <c r="N232" i="213"/>
  <c r="N233" i="213"/>
  <c r="N234" i="213"/>
  <c r="N235" i="213"/>
  <c r="N236" i="213"/>
  <c r="N237" i="213"/>
  <c r="N238" i="213"/>
  <c r="N239" i="213"/>
  <c r="N240" i="213"/>
  <c r="N241" i="213"/>
  <c r="N242" i="213"/>
  <c r="N243" i="213"/>
  <c r="N244" i="213"/>
  <c r="N245" i="213"/>
  <c r="N548" i="213"/>
  <c r="N549" i="213"/>
  <c r="N550" i="213"/>
  <c r="O4" i="213"/>
  <c r="O5" i="213"/>
  <c r="O6" i="213"/>
  <c r="O7" i="213"/>
  <c r="O8" i="213"/>
  <c r="O9" i="213"/>
  <c r="O10" i="213"/>
  <c r="O11" i="213"/>
  <c r="O12" i="213"/>
  <c r="O13" i="213"/>
  <c r="O14" i="213"/>
  <c r="O15" i="213"/>
  <c r="O16" i="213"/>
  <c r="O17" i="213"/>
  <c r="O18" i="213"/>
  <c r="O19" i="213"/>
  <c r="O20" i="213"/>
  <c r="O21" i="213"/>
  <c r="O22" i="213"/>
  <c r="O23" i="213"/>
  <c r="O24" i="213"/>
  <c r="O25" i="213"/>
  <c r="O26" i="213"/>
  <c r="O27" i="213"/>
  <c r="O28" i="213"/>
  <c r="O29" i="213"/>
  <c r="O30" i="213"/>
  <c r="O31" i="213"/>
  <c r="O32" i="213"/>
  <c r="O33" i="213"/>
  <c r="O34" i="213"/>
  <c r="O35" i="213"/>
  <c r="O36" i="213"/>
  <c r="O37" i="213"/>
  <c r="O38" i="213"/>
  <c r="O40" i="213"/>
  <c r="O41" i="213"/>
  <c r="O42" i="213"/>
  <c r="O43" i="213"/>
  <c r="O44" i="213"/>
  <c r="O45" i="213"/>
  <c r="O46" i="213"/>
  <c r="O47" i="213"/>
  <c r="O48" i="213"/>
  <c r="O49" i="213"/>
  <c r="O50" i="213"/>
  <c r="O52" i="213"/>
  <c r="O53" i="213"/>
  <c r="O54" i="213"/>
  <c r="O55" i="213"/>
  <c r="O56" i="213"/>
  <c r="O57" i="213"/>
  <c r="O58" i="213"/>
  <c r="O59" i="213"/>
  <c r="O60" i="213"/>
  <c r="O61" i="213"/>
  <c r="O62" i="213"/>
  <c r="O63" i="213"/>
  <c r="O64" i="213"/>
  <c r="O65" i="213"/>
  <c r="O66" i="213"/>
  <c r="O67" i="213"/>
  <c r="O68" i="213"/>
  <c r="O69" i="213"/>
  <c r="O70" i="213"/>
  <c r="O71" i="213"/>
  <c r="O72" i="213"/>
  <c r="O73" i="213"/>
  <c r="O74" i="213"/>
  <c r="O75" i="213"/>
  <c r="O76" i="213"/>
  <c r="O77" i="213"/>
  <c r="O78" i="213"/>
  <c r="O79" i="213"/>
  <c r="O80" i="213"/>
  <c r="O81" i="213"/>
  <c r="O82" i="213"/>
  <c r="O83" i="213"/>
  <c r="O84" i="213"/>
  <c r="O85" i="213"/>
  <c r="O86" i="213"/>
  <c r="O87" i="213"/>
  <c r="O88" i="213"/>
  <c r="O89" i="213"/>
  <c r="O90" i="213"/>
  <c r="O91" i="213"/>
  <c r="O92" i="213"/>
  <c r="O93" i="213"/>
  <c r="O94" i="213"/>
  <c r="O95" i="213"/>
  <c r="O96" i="213"/>
  <c r="O97" i="213"/>
  <c r="O98" i="213"/>
  <c r="O99" i="213"/>
  <c r="O100" i="213"/>
  <c r="O101" i="213"/>
  <c r="O102" i="213"/>
  <c r="O103" i="213"/>
  <c r="O104" i="213"/>
  <c r="O105" i="213"/>
  <c r="O106" i="213"/>
  <c r="O107" i="213"/>
  <c r="O108" i="213"/>
  <c r="O109" i="213"/>
  <c r="O110" i="213"/>
  <c r="O111" i="213"/>
  <c r="O112" i="213"/>
  <c r="O113" i="213"/>
  <c r="O114" i="213"/>
  <c r="O115" i="213"/>
  <c r="O116" i="213"/>
  <c r="O117" i="213"/>
  <c r="O118" i="213"/>
  <c r="O119" i="213"/>
  <c r="O120" i="213"/>
  <c r="O121" i="213"/>
  <c r="O122" i="213"/>
  <c r="O123" i="213"/>
  <c r="O124" i="213"/>
  <c r="O125" i="213"/>
  <c r="O126" i="213"/>
  <c r="O127" i="213"/>
  <c r="O128" i="213"/>
  <c r="O129" i="213"/>
  <c r="O130" i="213"/>
  <c r="O131" i="213"/>
  <c r="O132" i="213"/>
  <c r="O133" i="213"/>
  <c r="O134" i="213"/>
  <c r="O135" i="213"/>
  <c r="O136" i="213"/>
  <c r="O137" i="213"/>
  <c r="O138" i="213"/>
  <c r="O139" i="213"/>
  <c r="O140" i="213"/>
  <c r="O141" i="213"/>
  <c r="O142" i="213"/>
  <c r="O143" i="213"/>
  <c r="O144" i="213"/>
  <c r="O145" i="213"/>
  <c r="O146" i="213"/>
  <c r="O147" i="213"/>
  <c r="O148" i="213"/>
  <c r="O149" i="213"/>
  <c r="O150" i="213"/>
  <c r="O151" i="213"/>
  <c r="O152" i="213"/>
  <c r="O153" i="213"/>
  <c r="O154" i="213"/>
  <c r="O155" i="213"/>
  <c r="O156" i="213"/>
  <c r="O157" i="213"/>
  <c r="O158" i="213"/>
  <c r="O159" i="213"/>
  <c r="O160" i="213"/>
  <c r="O161" i="213"/>
  <c r="O162" i="213"/>
  <c r="O163" i="213"/>
  <c r="O164" i="213"/>
  <c r="O165" i="213"/>
  <c r="O166" i="213"/>
  <c r="O167" i="213"/>
  <c r="O168" i="213"/>
  <c r="O169" i="213"/>
  <c r="O170" i="213"/>
  <c r="O171" i="213"/>
  <c r="O172" i="213"/>
  <c r="O173" i="213"/>
  <c r="O174" i="213"/>
  <c r="O175" i="213"/>
  <c r="O176" i="213"/>
  <c r="O177" i="213"/>
  <c r="O178" i="213"/>
  <c r="O179" i="213"/>
  <c r="O180" i="213"/>
  <c r="O181" i="213"/>
  <c r="O182" i="213"/>
  <c r="O183" i="213"/>
  <c r="O184" i="213"/>
  <c r="O185" i="213"/>
  <c r="O186" i="213"/>
  <c r="O187" i="213"/>
  <c r="O188" i="213"/>
  <c r="O189" i="213"/>
  <c r="O190" i="213"/>
  <c r="O191" i="213"/>
  <c r="O192" i="213"/>
  <c r="O193" i="213"/>
  <c r="O194" i="213"/>
  <c r="O195" i="213"/>
  <c r="O196" i="213"/>
  <c r="O197" i="213"/>
  <c r="O198" i="213"/>
  <c r="O199" i="213"/>
  <c r="O200" i="213"/>
  <c r="O201" i="213"/>
  <c r="O202" i="213"/>
  <c r="O203" i="213"/>
  <c r="O204" i="213"/>
  <c r="O205" i="213"/>
  <c r="O206" i="213"/>
  <c r="O207" i="213"/>
  <c r="O208" i="213"/>
  <c r="O209" i="213"/>
  <c r="O210" i="213"/>
  <c r="O211" i="213"/>
  <c r="O212" i="213"/>
  <c r="O213" i="213"/>
  <c r="O214" i="213"/>
  <c r="O215" i="213"/>
  <c r="O216" i="213"/>
  <c r="O217" i="213"/>
  <c r="O218" i="213"/>
  <c r="O219" i="213"/>
  <c r="O220" i="213"/>
  <c r="O221" i="213"/>
  <c r="O222" i="213"/>
  <c r="O223" i="213"/>
  <c r="O224" i="213"/>
  <c r="O225" i="213"/>
  <c r="O226" i="213"/>
  <c r="O227" i="213"/>
  <c r="O228" i="213"/>
  <c r="O229" i="213"/>
  <c r="O230" i="213"/>
  <c r="O231" i="213"/>
  <c r="O232" i="213"/>
  <c r="O233" i="213"/>
  <c r="O234" i="213"/>
  <c r="O235" i="213"/>
  <c r="O236" i="213"/>
  <c r="O237" i="213"/>
  <c r="O238" i="213"/>
  <c r="O239" i="213"/>
  <c r="O240" i="213"/>
  <c r="O241" i="213"/>
  <c r="O242" i="213"/>
  <c r="O243" i="213"/>
  <c r="O244" i="213"/>
  <c r="O245" i="213"/>
  <c r="O548" i="213"/>
  <c r="O549" i="213"/>
  <c r="O550" i="213"/>
  <c r="N5" i="361"/>
  <c r="N6" i="361"/>
  <c r="N7" i="361"/>
  <c r="N8" i="361"/>
  <c r="N9" i="361"/>
  <c r="N10" i="361"/>
  <c r="N11" i="361"/>
  <c r="N12" i="361"/>
  <c r="N13" i="361"/>
  <c r="N14" i="361"/>
  <c r="N15" i="361"/>
  <c r="N16" i="361"/>
  <c r="N17" i="361"/>
  <c r="N18" i="361"/>
  <c r="N21" i="361"/>
  <c r="N22" i="361"/>
  <c r="N23" i="361"/>
  <c r="N24" i="361"/>
  <c r="N25" i="361"/>
  <c r="N26" i="361"/>
  <c r="N27" i="361"/>
  <c r="N28" i="361"/>
  <c r="N29" i="361"/>
  <c r="N30" i="361"/>
  <c r="N31" i="361"/>
  <c r="N32" i="361"/>
  <c r="N33" i="361"/>
  <c r="N34" i="361"/>
  <c r="N35" i="361"/>
  <c r="N36" i="361"/>
  <c r="N37" i="361"/>
  <c r="N38" i="361"/>
  <c r="N39" i="361"/>
  <c r="N40" i="361"/>
  <c r="N41" i="361"/>
  <c r="N42" i="361"/>
  <c r="N43" i="361"/>
  <c r="N44" i="361"/>
  <c r="N45" i="361"/>
  <c r="N46" i="361"/>
  <c r="N47" i="361"/>
  <c r="N49" i="361"/>
  <c r="N50" i="361"/>
  <c r="N52" i="361"/>
  <c r="N53" i="361"/>
  <c r="N54" i="361"/>
  <c r="N55" i="361"/>
  <c r="N56" i="361"/>
  <c r="N57" i="361"/>
  <c r="N58" i="361"/>
  <c r="N59" i="361"/>
  <c r="N60" i="361"/>
  <c r="N61" i="361"/>
  <c r="N62" i="361"/>
  <c r="N63" i="361"/>
  <c r="N64" i="361"/>
  <c r="N65" i="361"/>
  <c r="N67" i="361"/>
  <c r="N68" i="361"/>
  <c r="N69" i="361"/>
  <c r="N70" i="361"/>
  <c r="N71" i="361"/>
  <c r="N72" i="361"/>
  <c r="N73" i="361"/>
  <c r="N74" i="361"/>
  <c r="N75" i="361"/>
  <c r="N76" i="361"/>
  <c r="N77" i="361"/>
  <c r="N78" i="361"/>
  <c r="N79" i="361"/>
  <c r="N80" i="361"/>
  <c r="N81" i="361"/>
  <c r="N82" i="361"/>
  <c r="N51" i="361"/>
  <c r="N48" i="361"/>
  <c r="N218" i="361"/>
  <c r="N178" i="361"/>
  <c r="N122" i="361"/>
  <c r="N249" i="361"/>
  <c r="N241" i="361"/>
  <c r="N233" i="361"/>
  <c r="N225" i="361"/>
  <c r="N217" i="361"/>
  <c r="N209" i="361"/>
  <c r="N201" i="361"/>
  <c r="N193" i="361"/>
  <c r="N185" i="361"/>
  <c r="N177" i="361"/>
  <c r="N169" i="361"/>
  <c r="N161" i="361"/>
  <c r="N153" i="361"/>
  <c r="N145" i="361"/>
  <c r="N137" i="361"/>
  <c r="N129" i="361"/>
  <c r="N121" i="361"/>
  <c r="N113" i="361"/>
  <c r="N105" i="361"/>
  <c r="N97" i="361"/>
  <c r="N242" i="361"/>
  <c r="N194" i="361"/>
  <c r="N170" i="361"/>
  <c r="N130" i="361"/>
  <c r="N106" i="361"/>
  <c r="N248" i="361"/>
  <c r="N208" i="361"/>
  <c r="N176" i="361"/>
  <c r="N144" i="361"/>
  <c r="N120" i="361"/>
  <c r="N96" i="361"/>
  <c r="N239" i="361"/>
  <c r="N223" i="361"/>
  <c r="N215" i="361"/>
  <c r="N207" i="361"/>
  <c r="N199" i="361"/>
  <c r="N191" i="361"/>
  <c r="N183" i="361"/>
  <c r="N175" i="361"/>
  <c r="N167" i="361"/>
  <c r="N159" i="361"/>
  <c r="N151" i="361"/>
  <c r="N143" i="361"/>
  <c r="N135" i="361"/>
  <c r="N127" i="361"/>
  <c r="N119" i="361"/>
  <c r="N111" i="361"/>
  <c r="N103" i="361"/>
  <c r="N95" i="361"/>
  <c r="N234" i="361"/>
  <c r="N186" i="361"/>
  <c r="N138" i="361"/>
  <c r="N98" i="361"/>
  <c r="N240" i="361"/>
  <c r="N192" i="361"/>
  <c r="N152" i="361"/>
  <c r="N104" i="361"/>
  <c r="N247" i="361"/>
  <c r="N231" i="361"/>
  <c r="N246" i="361"/>
  <c r="N238" i="361"/>
  <c r="N230" i="361"/>
  <c r="N222" i="361"/>
  <c r="N214" i="361"/>
  <c r="N206" i="361"/>
  <c r="N198" i="361"/>
  <c r="N190" i="361"/>
  <c r="N182" i="361"/>
  <c r="N174" i="361"/>
  <c r="N166" i="361"/>
  <c r="N158" i="361"/>
  <c r="N150" i="361"/>
  <c r="N142" i="361"/>
  <c r="N134" i="361"/>
  <c r="N126" i="361"/>
  <c r="N118" i="361"/>
  <c r="N110" i="361"/>
  <c r="N102" i="361"/>
  <c r="N94" i="361"/>
  <c r="N226" i="361"/>
  <c r="N154" i="361"/>
  <c r="N232" i="361"/>
  <c r="N200" i="361"/>
  <c r="N168" i="361"/>
  <c r="N128" i="361"/>
  <c r="N112" i="361"/>
  <c r="N253" i="361"/>
  <c r="K253" i="361"/>
  <c r="N245" i="361"/>
  <c r="N237" i="361"/>
  <c r="N229" i="361"/>
  <c r="N221" i="361"/>
  <c r="N213" i="361"/>
  <c r="N205" i="361"/>
  <c r="N197" i="361"/>
  <c r="N189" i="361"/>
  <c r="N181" i="361"/>
  <c r="N173" i="361"/>
  <c r="N165" i="361"/>
  <c r="N157" i="361"/>
  <c r="N149" i="361"/>
  <c r="N141" i="361"/>
  <c r="N133" i="361"/>
  <c r="N125" i="361"/>
  <c r="N117" i="361"/>
  <c r="N109" i="361"/>
  <c r="N101" i="361"/>
  <c r="N93" i="361"/>
  <c r="N210" i="361"/>
  <c r="N146" i="361"/>
  <c r="N224" i="361"/>
  <c r="N160" i="361"/>
  <c r="N236" i="361"/>
  <c r="N228" i="361"/>
  <c r="N220" i="361"/>
  <c r="N212" i="361"/>
  <c r="N204" i="361"/>
  <c r="N196" i="361"/>
  <c r="N188" i="361"/>
  <c r="N180" i="361"/>
  <c r="N172" i="361"/>
  <c r="N164" i="361"/>
  <c r="N156" i="361"/>
  <c r="N148" i="361"/>
  <c r="N140" i="361"/>
  <c r="N132" i="361"/>
  <c r="N124" i="361"/>
  <c r="N116" i="361"/>
  <c r="N108" i="361"/>
  <c r="N100" i="361"/>
  <c r="N20" i="361"/>
  <c r="N250" i="361"/>
  <c r="N202" i="361"/>
  <c r="N162" i="361"/>
  <c r="N114" i="361"/>
  <c r="N216" i="361"/>
  <c r="N184" i="361"/>
  <c r="N136" i="361"/>
  <c r="N252" i="361"/>
  <c r="K252" i="361"/>
  <c r="N244" i="361"/>
  <c r="N251" i="361"/>
  <c r="K251" i="361"/>
  <c r="N243" i="361"/>
  <c r="N235" i="361"/>
  <c r="N227" i="361"/>
  <c r="N219" i="361"/>
  <c r="N211" i="361"/>
  <c r="N203" i="361"/>
  <c r="N195" i="361"/>
  <c r="N187" i="361"/>
  <c r="N179" i="361"/>
  <c r="N171" i="361"/>
  <c r="N163" i="361"/>
  <c r="N155" i="361"/>
  <c r="N147" i="361"/>
  <c r="N139" i="361"/>
  <c r="N131" i="361"/>
  <c r="N123" i="361"/>
  <c r="N115" i="361"/>
  <c r="N107" i="361"/>
  <c r="N99" i="361"/>
  <c r="N19" i="361"/>
  <c r="N66" i="361"/>
  <c r="N88" i="361"/>
  <c r="N87" i="361"/>
  <c r="N89" i="361"/>
  <c r="N86" i="361"/>
  <c r="N85" i="361"/>
  <c r="N92" i="361"/>
  <c r="N84" i="361"/>
  <c r="N90" i="361"/>
  <c r="N91" i="361"/>
  <c r="N83" i="361"/>
  <c r="K5" i="361"/>
  <c r="K6" i="361"/>
  <c r="K86" i="361"/>
  <c r="K7" i="361"/>
  <c r="D5" i="39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K8" i="361"/>
  <c r="E33" i="122"/>
  <c r="K9" i="361"/>
  <c r="K10" i="361"/>
  <c r="K11" i="361"/>
  <c r="K12" i="361"/>
  <c r="K13" i="361"/>
  <c r="K14" i="361"/>
  <c r="K15" i="361"/>
  <c r="K16" i="361"/>
  <c r="K17" i="361"/>
  <c r="K18" i="361"/>
  <c r="K19" i="361"/>
  <c r="K20" i="361"/>
  <c r="K21" i="361"/>
  <c r="K22" i="361"/>
  <c r="K23" i="361"/>
  <c r="K104" i="361"/>
  <c r="K24" i="361"/>
  <c r="K25" i="361"/>
  <c r="K106" i="361"/>
  <c r="K26" i="361"/>
  <c r="K107" i="361"/>
  <c r="K27" i="361"/>
  <c r="K108" i="361"/>
  <c r="K28" i="361"/>
  <c r="K29" i="361"/>
  <c r="K30" i="361"/>
  <c r="K31" i="361"/>
  <c r="K32" i="361"/>
  <c r="K33" i="361"/>
  <c r="K34" i="361"/>
  <c r="K35" i="361"/>
  <c r="K36" i="361"/>
  <c r="K37" i="361"/>
  <c r="K38" i="361"/>
  <c r="K240" i="361"/>
  <c r="K239" i="361"/>
  <c r="K39" i="361"/>
  <c r="K241" i="361"/>
  <c r="K40" i="361"/>
  <c r="K242" i="361"/>
  <c r="K41" i="361"/>
  <c r="K243" i="361"/>
  <c r="K42" i="361"/>
  <c r="K244" i="361"/>
  <c r="K43" i="361"/>
  <c r="K245" i="361"/>
  <c r="K44" i="361"/>
  <c r="K246" i="361"/>
  <c r="K45" i="361"/>
  <c r="K247" i="361"/>
  <c r="K46" i="361"/>
  <c r="K248" i="361"/>
  <c r="K47" i="361"/>
  <c r="K249" i="361"/>
  <c r="K48" i="361"/>
  <c r="K250" i="361"/>
  <c r="K49" i="361"/>
  <c r="K50" i="361"/>
  <c r="K51" i="361"/>
  <c r="K52" i="361"/>
  <c r="K53" i="361"/>
  <c r="K54" i="361"/>
  <c r="K55" i="361"/>
  <c r="K56" i="361"/>
  <c r="K57" i="361"/>
  <c r="K58" i="361"/>
  <c r="K59" i="361"/>
  <c r="K60" i="361"/>
  <c r="K61" i="361"/>
  <c r="K62" i="361"/>
  <c r="K63" i="361"/>
  <c r="K64" i="361"/>
  <c r="K65" i="361"/>
  <c r="K66" i="361"/>
  <c r="K67" i="361"/>
  <c r="K68" i="361"/>
  <c r="K69" i="361"/>
  <c r="K70" i="361"/>
  <c r="K71" i="361"/>
  <c r="K72" i="361"/>
  <c r="K73" i="361"/>
  <c r="K74" i="361"/>
  <c r="K75" i="361"/>
  <c r="K76" i="361"/>
  <c r="K77" i="361"/>
  <c r="K78" i="361"/>
  <c r="K79" i="361"/>
  <c r="K80" i="361"/>
  <c r="K81" i="361"/>
  <c r="K82" i="361"/>
  <c r="K83" i="361"/>
  <c r="K84" i="361"/>
  <c r="K85" i="361"/>
  <c r="K87" i="361"/>
  <c r="K88" i="361"/>
  <c r="K89" i="361"/>
  <c r="K90" i="361"/>
  <c r="K91" i="361"/>
  <c r="K92" i="361"/>
  <c r="K93" i="361"/>
  <c r="K94" i="361"/>
  <c r="K95" i="361"/>
  <c r="K96" i="361"/>
  <c r="K97" i="361"/>
  <c r="K98" i="361"/>
  <c r="K99" i="361"/>
  <c r="K100" i="361"/>
  <c r="K101" i="361"/>
  <c r="K102" i="361"/>
  <c r="K103" i="361"/>
  <c r="K105" i="361"/>
  <c r="K109" i="361"/>
  <c r="K110" i="361"/>
  <c r="K111" i="361"/>
  <c r="K112" i="361"/>
  <c r="K113" i="361"/>
  <c r="K114" i="361"/>
  <c r="K115" i="361"/>
  <c r="K116" i="361"/>
  <c r="K117" i="361"/>
  <c r="K118" i="361"/>
  <c r="K119" i="361"/>
  <c r="K120" i="361"/>
  <c r="K121" i="361"/>
  <c r="K122" i="361"/>
  <c r="K123" i="361"/>
  <c r="K124" i="361"/>
  <c r="K125" i="361"/>
  <c r="K126" i="361"/>
  <c r="K127" i="361"/>
  <c r="K128" i="361"/>
  <c r="K129" i="361"/>
  <c r="K130" i="361"/>
  <c r="K131" i="361"/>
  <c r="K132" i="361"/>
  <c r="K133" i="361"/>
  <c r="K134" i="361"/>
  <c r="K135" i="361"/>
  <c r="K136" i="361"/>
  <c r="K137" i="361"/>
  <c r="K138" i="361"/>
  <c r="K139" i="361"/>
  <c r="K140" i="361"/>
  <c r="K141" i="361"/>
  <c r="K142" i="361"/>
  <c r="K143" i="361"/>
  <c r="K144" i="361"/>
  <c r="K219" i="361"/>
  <c r="K145" i="361"/>
  <c r="K146" i="361"/>
  <c r="K147" i="361"/>
  <c r="K148" i="361"/>
  <c r="K149" i="361"/>
  <c r="K150" i="361"/>
  <c r="K151" i="361"/>
  <c r="K152" i="361"/>
  <c r="K153" i="361"/>
  <c r="K154" i="361"/>
  <c r="K155" i="361"/>
  <c r="K156" i="361"/>
  <c r="K157" i="361"/>
  <c r="K158" i="361"/>
  <c r="K159" i="361"/>
  <c r="K160" i="361"/>
  <c r="K161" i="361"/>
  <c r="K162" i="361"/>
  <c r="K163" i="361"/>
  <c r="K164" i="361"/>
  <c r="K165" i="361"/>
  <c r="K166" i="361"/>
  <c r="K167" i="361"/>
  <c r="K168" i="361"/>
  <c r="K169" i="361"/>
  <c r="K170" i="361"/>
  <c r="K171" i="361"/>
  <c r="K172" i="361"/>
  <c r="K173" i="361"/>
  <c r="K174" i="361"/>
  <c r="K175" i="361"/>
  <c r="K176" i="361"/>
  <c r="K177" i="361"/>
  <c r="K178" i="361"/>
  <c r="K179" i="361"/>
  <c r="K180" i="361"/>
  <c r="K181" i="361"/>
  <c r="K182" i="361"/>
  <c r="K183" i="361"/>
  <c r="K184" i="361"/>
  <c r="K185" i="361"/>
  <c r="K186" i="361"/>
  <c r="K187" i="361"/>
  <c r="K188" i="361"/>
  <c r="K189" i="361"/>
  <c r="K190" i="361"/>
  <c r="K191" i="361"/>
  <c r="K192" i="361"/>
  <c r="K193" i="361"/>
  <c r="K194" i="361"/>
  <c r="K195" i="361"/>
  <c r="K196" i="361"/>
  <c r="K197" i="361"/>
  <c r="K198" i="361"/>
  <c r="K199" i="361"/>
  <c r="K200" i="361"/>
  <c r="K201" i="361"/>
  <c r="K202" i="361"/>
  <c r="K203" i="361"/>
  <c r="K204" i="361"/>
  <c r="K205" i="361"/>
  <c r="K206" i="361"/>
  <c r="K207" i="361"/>
  <c r="K208" i="361"/>
  <c r="K209" i="361"/>
  <c r="K210" i="361"/>
  <c r="K211" i="361"/>
  <c r="K212" i="361"/>
  <c r="K213" i="361"/>
  <c r="K214" i="361"/>
  <c r="K215" i="361"/>
  <c r="K216" i="361"/>
  <c r="K217" i="361"/>
  <c r="K218" i="361"/>
  <c r="K220" i="361"/>
  <c r="K221" i="361"/>
  <c r="K222" i="361"/>
  <c r="K223" i="361"/>
  <c r="K224" i="361"/>
  <c r="K225" i="361"/>
  <c r="K226" i="361"/>
  <c r="K227" i="361"/>
  <c r="K228" i="361"/>
  <c r="K229" i="361"/>
  <c r="K230" i="361"/>
  <c r="K231" i="361"/>
  <c r="K232" i="361"/>
  <c r="K233" i="361"/>
  <c r="K234" i="361"/>
  <c r="K235" i="361"/>
  <c r="K236" i="361"/>
  <c r="K238" i="361"/>
  <c r="K237" i="361"/>
  <c r="AM653" i="62" l="1"/>
  <c r="AM321" i="62"/>
  <c r="AM313" i="62"/>
  <c r="AM646" i="62"/>
  <c r="AM630" i="62"/>
  <c r="AM514" i="62"/>
  <c r="AM510" i="62"/>
  <c r="AM462" i="62"/>
  <c r="J14" i="359"/>
  <c r="AM398" i="62"/>
  <c r="AM588" i="62"/>
  <c r="AM185" i="62"/>
  <c r="AM137" i="62"/>
  <c r="AM129" i="62"/>
  <c r="AM655" i="62"/>
  <c r="AM610" i="62"/>
  <c r="AM602" i="62"/>
  <c r="AM506" i="62"/>
  <c r="AM556" i="62"/>
  <c r="AM606" i="62"/>
  <c r="AM637" i="62"/>
  <c r="AM552" i="62"/>
  <c r="AM496" i="62"/>
  <c r="AM570" i="62"/>
  <c r="AH17" i="35"/>
  <c r="AC24" i="35"/>
  <c r="AC32" i="35"/>
  <c r="AF41" i="35"/>
  <c r="AD36" i="35"/>
  <c r="AC35" i="35"/>
  <c r="AD35" i="35"/>
  <c r="AC36" i="35"/>
  <c r="AD16" i="35"/>
  <c r="AH42" i="35"/>
  <c r="AC28" i="35"/>
  <c r="AF16" i="35"/>
  <c r="AC42" i="35"/>
  <c r="AD42" i="35"/>
  <c r="AF35" i="35"/>
  <c r="AC41" i="35"/>
  <c r="AD41" i="35"/>
  <c r="J30" i="359"/>
  <c r="J26" i="359"/>
  <c r="J4" i="359"/>
  <c r="J32" i="359"/>
  <c r="J24" i="359"/>
  <c r="J16" i="359"/>
  <c r="J6" i="359"/>
  <c r="J28" i="359"/>
  <c r="J20" i="359"/>
  <c r="J12" i="359"/>
  <c r="J10" i="359"/>
  <c r="J22" i="359"/>
  <c r="J18" i="359"/>
  <c r="J8" i="359"/>
  <c r="B38" i="336"/>
  <c r="B87" i="336"/>
  <c r="J29" i="359"/>
  <c r="J21" i="359"/>
  <c r="J5" i="359"/>
  <c r="J11" i="359"/>
  <c r="J17" i="359"/>
  <c r="J27" i="359"/>
  <c r="J19" i="359"/>
  <c r="J33" i="359"/>
  <c r="J25" i="359"/>
  <c r="J9" i="359"/>
  <c r="J31" i="359"/>
  <c r="J23" i="359"/>
  <c r="J15" i="359"/>
  <c r="J7" i="359"/>
  <c r="B70" i="336"/>
  <c r="AM377" i="62"/>
  <c r="AM353" i="62"/>
  <c r="AM345" i="62"/>
  <c r="AM316" i="62"/>
  <c r="AM308" i="62"/>
  <c r="AM140" i="62"/>
  <c r="AM116" i="62"/>
  <c r="AM89" i="62"/>
  <c r="AM390" i="62"/>
  <c r="AM358" i="62"/>
  <c r="AM3" i="62"/>
  <c r="AM341" i="62"/>
  <c r="AM338" i="62"/>
  <c r="AM394" i="62"/>
  <c r="AM386" i="62"/>
  <c r="AM378" i="62"/>
  <c r="AM362" i="62"/>
  <c r="AM354" i="62"/>
  <c r="AM346" i="62"/>
  <c r="B93" i="336"/>
  <c r="AM367" i="62"/>
  <c r="AM335" i="62"/>
  <c r="AM370" i="62"/>
  <c r="B55" i="336"/>
  <c r="B6" i="336"/>
  <c r="AM664" i="62"/>
  <c r="AM638" i="62"/>
  <c r="AM620" i="62"/>
  <c r="AM594" i="62"/>
  <c r="AM576" i="62"/>
  <c r="AM520" i="62"/>
  <c r="AM502" i="62"/>
  <c r="AM489" i="62"/>
  <c r="AM481" i="62"/>
  <c r="AM473" i="62"/>
  <c r="AM431" i="62"/>
  <c r="AM420" i="62"/>
  <c r="AM415" i="62"/>
  <c r="AM412" i="62"/>
  <c r="AM376" i="62"/>
  <c r="AM368" i="62"/>
  <c r="AM363" i="62"/>
  <c r="AM355" i="62"/>
  <c r="AM334" i="62"/>
  <c r="AM329" i="62"/>
  <c r="C5" i="339"/>
  <c r="B61" i="336"/>
  <c r="B45" i="336"/>
  <c r="AM648" i="62"/>
  <c r="AM617" i="62"/>
  <c r="AM612" i="62"/>
  <c r="AM596" i="62"/>
  <c r="AM562" i="62"/>
  <c r="AM546" i="62"/>
  <c r="AM538" i="62"/>
  <c r="AM525" i="62"/>
  <c r="AM512" i="62"/>
  <c r="AM454" i="62"/>
  <c r="AM446" i="62"/>
  <c r="AM441" i="62"/>
  <c r="AM430" i="62"/>
  <c r="AM417" i="62"/>
  <c r="AM409" i="62"/>
  <c r="AM388" i="62"/>
  <c r="AM380" i="62"/>
  <c r="AM349" i="62"/>
  <c r="AM344" i="62"/>
  <c r="B60" i="336"/>
  <c r="B29" i="336"/>
  <c r="B23" i="336"/>
  <c r="B16" i="336"/>
  <c r="E5" i="338"/>
  <c r="AM650" i="62"/>
  <c r="AM647" i="62"/>
  <c r="AM632" i="62"/>
  <c r="AM629" i="62"/>
  <c r="AM616" i="62"/>
  <c r="AM524" i="62"/>
  <c r="AM498" i="62"/>
  <c r="AM469" i="62"/>
  <c r="AM464" i="62"/>
  <c r="AM456" i="62"/>
  <c r="AM419" i="62"/>
  <c r="AM385" i="62"/>
  <c r="AM359" i="62"/>
  <c r="AM356" i="62"/>
  <c r="AM348" i="62"/>
  <c r="B102" i="336"/>
  <c r="AM665" i="62"/>
  <c r="AM662" i="62"/>
  <c r="AM639" i="62"/>
  <c r="AM584" i="62"/>
  <c r="AM574" i="62"/>
  <c r="AM500" i="62"/>
  <c r="AM458" i="62"/>
  <c r="AM366" i="62"/>
  <c r="B56" i="336"/>
  <c r="C3" i="338"/>
  <c r="AM654" i="62"/>
  <c r="AM631" i="62"/>
  <c r="AM542" i="62"/>
  <c r="AM468" i="62"/>
  <c r="AM434" i="62"/>
  <c r="B48" i="336"/>
  <c r="B12" i="336"/>
  <c r="B66" i="336"/>
  <c r="B34" i="336"/>
  <c r="B57" i="336"/>
  <c r="C7" i="339"/>
  <c r="AM601" i="62"/>
  <c r="B4" i="336"/>
  <c r="B36" i="336"/>
  <c r="B79" i="336"/>
  <c r="B47" i="336"/>
  <c r="B15" i="336"/>
  <c r="E5" i="341"/>
  <c r="B44" i="336"/>
  <c r="B8" i="336"/>
  <c r="B94" i="336"/>
  <c r="B62" i="336"/>
  <c r="B30" i="336"/>
  <c r="E3" i="338"/>
  <c r="B85" i="336"/>
  <c r="B53" i="336"/>
  <c r="B21" i="336"/>
  <c r="E4" i="340"/>
  <c r="AM598" i="62"/>
  <c r="AM509" i="62"/>
  <c r="AM433" i="62"/>
  <c r="AM331" i="62"/>
  <c r="B52" i="336"/>
  <c r="B98" i="336"/>
  <c r="C4" i="337"/>
  <c r="B89" i="336"/>
  <c r="B25" i="336"/>
  <c r="B96" i="336"/>
  <c r="E6" i="340"/>
  <c r="B75" i="336"/>
  <c r="B43" i="336"/>
  <c r="B11" i="336"/>
  <c r="B100" i="336"/>
  <c r="B40" i="336"/>
  <c r="C3" i="337"/>
  <c r="B90" i="336"/>
  <c r="B58" i="336"/>
  <c r="B26" i="336"/>
  <c r="C4" i="339"/>
  <c r="B81" i="336"/>
  <c r="B49" i="336"/>
  <c r="B17" i="336"/>
  <c r="E4" i="341"/>
  <c r="AM532" i="62"/>
  <c r="AM438" i="62"/>
  <c r="AM336" i="62"/>
  <c r="B51" i="336"/>
  <c r="B39" i="336"/>
  <c r="E3" i="340"/>
  <c r="E5" i="340"/>
  <c r="B71" i="336"/>
  <c r="B7" i="336"/>
  <c r="B32" i="336"/>
  <c r="B54" i="336"/>
  <c r="B77" i="336"/>
  <c r="B80" i="336"/>
  <c r="B99" i="336"/>
  <c r="B67" i="336"/>
  <c r="B35" i="336"/>
  <c r="C5" i="337"/>
  <c r="B84" i="336"/>
  <c r="B28" i="336"/>
  <c r="E4" i="338"/>
  <c r="B82" i="336"/>
  <c r="B50" i="336"/>
  <c r="B18" i="336"/>
  <c r="E3" i="341"/>
  <c r="B73" i="336"/>
  <c r="B41" i="336"/>
  <c r="B9" i="336"/>
  <c r="AM661" i="62"/>
  <c r="AM656" i="62"/>
  <c r="AM534" i="62"/>
  <c r="AM351" i="62"/>
  <c r="B83" i="336"/>
  <c r="B88" i="336"/>
  <c r="B92" i="336"/>
  <c r="B86" i="336"/>
  <c r="B13" i="336"/>
  <c r="B72" i="336"/>
  <c r="B95" i="336"/>
  <c r="B63" i="336"/>
  <c r="B31" i="336"/>
  <c r="C4" i="338"/>
  <c r="B76" i="336"/>
  <c r="B24" i="336"/>
  <c r="C6" i="339"/>
  <c r="B78" i="336"/>
  <c r="B46" i="336"/>
  <c r="B14" i="336"/>
  <c r="B101" i="336"/>
  <c r="B69" i="336"/>
  <c r="B37" i="336"/>
  <c r="B103" i="336"/>
  <c r="AM2" i="62"/>
  <c r="AM476" i="62"/>
  <c r="AM369" i="62"/>
  <c r="B19" i="336"/>
  <c r="B5" i="336"/>
  <c r="C5" i="338"/>
  <c r="B22" i="336"/>
  <c r="B64" i="336"/>
  <c r="B91" i="336"/>
  <c r="B59" i="336"/>
  <c r="B27" i="336"/>
  <c r="C3" i="339"/>
  <c r="B68" i="336"/>
  <c r="B20" i="336"/>
  <c r="E6" i="341"/>
  <c r="B74" i="336"/>
  <c r="B42" i="336"/>
  <c r="B10" i="336"/>
  <c r="B97" i="336"/>
  <c r="B65" i="336"/>
  <c r="B33" i="336"/>
  <c r="AM645" i="62"/>
  <c r="AM374" i="62"/>
  <c r="AM663" i="62"/>
  <c r="AM649" i="62"/>
  <c r="AM633" i="62"/>
  <c r="AM624" i="62"/>
  <c r="AM560" i="62"/>
  <c r="AM501" i="62"/>
  <c r="AM483" i="62"/>
  <c r="AM463" i="62"/>
  <c r="AM460" i="62"/>
  <c r="AM425" i="62"/>
  <c r="AM404" i="62"/>
  <c r="AM384" i="62"/>
  <c r="AM371" i="62"/>
  <c r="AM361" i="62"/>
  <c r="AM343" i="62"/>
  <c r="AM326" i="62"/>
  <c r="AM651" i="62"/>
  <c r="AM635" i="62"/>
  <c r="AM618" i="62"/>
  <c r="AM600" i="62"/>
  <c r="AM590" i="62"/>
  <c r="AM572" i="62"/>
  <c r="AM554" i="62"/>
  <c r="AM536" i="62"/>
  <c r="AM526" i="62"/>
  <c r="AM508" i="62"/>
  <c r="AM452" i="62"/>
  <c r="AM414" i="62"/>
  <c r="AM350" i="62"/>
  <c r="AM333" i="62"/>
  <c r="AM605" i="62"/>
  <c r="AM569" i="62"/>
  <c r="AM564" i="62"/>
  <c r="AM541" i="62"/>
  <c r="AM505" i="62"/>
  <c r="AM495" i="62"/>
  <c r="AM492" i="62"/>
  <c r="AM457" i="62"/>
  <c r="AM424" i="62"/>
  <c r="AM406" i="62"/>
  <c r="AM401" i="62"/>
  <c r="AM383" i="62"/>
  <c r="AM365" i="62"/>
  <c r="AM360" i="62"/>
  <c r="AM347" i="62"/>
  <c r="AM342" i="62"/>
  <c r="AM325" i="62"/>
  <c r="AM657" i="62"/>
  <c r="AM641" i="62"/>
  <c r="AM592" i="62"/>
  <c r="AM528" i="62"/>
  <c r="AM484" i="62"/>
  <c r="AM449" i="62"/>
  <c r="AM444" i="62"/>
  <c r="AM436" i="62"/>
  <c r="AM416" i="62"/>
  <c r="AM393" i="62"/>
  <c r="AM372" i="62"/>
  <c r="AM357" i="62"/>
  <c r="AM352" i="62"/>
  <c r="AM337" i="62"/>
  <c r="AM332" i="62"/>
  <c r="AM659" i="62"/>
  <c r="AM643" i="62"/>
  <c r="AM627" i="62"/>
  <c r="AM622" i="62"/>
  <c r="AM604" i="62"/>
  <c r="AM586" i="62"/>
  <c r="AM568" i="62"/>
  <c r="AM558" i="62"/>
  <c r="AM540" i="62"/>
  <c r="AM522" i="62"/>
  <c r="AM504" i="62"/>
  <c r="AM494" i="62"/>
  <c r="AM428" i="62"/>
  <c r="AM382" i="62"/>
  <c r="AM623" i="62"/>
  <c r="AM607" i="62"/>
  <c r="AM591" i="62"/>
  <c r="AM575" i="62"/>
  <c r="AM559" i="62"/>
  <c r="AM543" i="62"/>
  <c r="AM527" i="62"/>
  <c r="AM511" i="62"/>
  <c r="AM625" i="62"/>
  <c r="AM609" i="62"/>
  <c r="AM593" i="62"/>
  <c r="AM577" i="62"/>
  <c r="AM561" i="62"/>
  <c r="AM545" i="62"/>
  <c r="AM529" i="62"/>
  <c r="AM513" i="62"/>
  <c r="AM485" i="62"/>
  <c r="AM480" i="62"/>
  <c r="AM453" i="62"/>
  <c r="AM448" i="62"/>
  <c r="AM403" i="62"/>
  <c r="AM611" i="62"/>
  <c r="AM595" i="62"/>
  <c r="AM579" i="62"/>
  <c r="AM563" i="62"/>
  <c r="AM547" i="62"/>
  <c r="AM531" i="62"/>
  <c r="AM515" i="62"/>
  <c r="AM613" i="62"/>
  <c r="AM597" i="62"/>
  <c r="AM581" i="62"/>
  <c r="AM565" i="62"/>
  <c r="AM549" i="62"/>
  <c r="AM533" i="62"/>
  <c r="AM517" i="62"/>
  <c r="AM467" i="62"/>
  <c r="AM435" i="62"/>
  <c r="AM615" i="62"/>
  <c r="AM599" i="62"/>
  <c r="AM583" i="62"/>
  <c r="AM567" i="62"/>
  <c r="AM551" i="62"/>
  <c r="AM535" i="62"/>
  <c r="AM519" i="62"/>
  <c r="AM387" i="62"/>
  <c r="AM619" i="62"/>
  <c r="AM603" i="62"/>
  <c r="AM587" i="62"/>
  <c r="AM571" i="62"/>
  <c r="AM555" i="62"/>
  <c r="AM539" i="62"/>
  <c r="AM523" i="62"/>
  <c r="AM491" i="62"/>
  <c r="AM475" i="62"/>
  <c r="AM459" i="62"/>
  <c r="AM443" i="62"/>
  <c r="AM427" i="62"/>
  <c r="AM411" i="62"/>
  <c r="AM395" i="62"/>
  <c r="AM379" i="62"/>
  <c r="AM493" i="62"/>
  <c r="AM477" i="62"/>
  <c r="AM461" i="62"/>
  <c r="AM445" i="62"/>
  <c r="AM429" i="62"/>
  <c r="AM413" i="62"/>
  <c r="AM397" i="62"/>
  <c r="AM381" i="62"/>
  <c r="AM437" i="62"/>
  <c r="AM421" i="62"/>
  <c r="AM405" i="62"/>
  <c r="AM389" i="62"/>
  <c r="AM373" i="62"/>
  <c r="AM487" i="62"/>
  <c r="AM471" i="62"/>
  <c r="AM455" i="62"/>
  <c r="AM439" i="62"/>
  <c r="AM423" i="62"/>
  <c r="AM407" i="62"/>
  <c r="AM391" i="62"/>
  <c r="AM375" i="6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Sandra C. Cosejo</author>
  </authors>
  <commentList>
    <comment ref="AK2" authorId="0" shapeId="0" xr:uid="{00000000-0006-0000-2F00-000001000000}">
      <text>
        <r>
          <rPr>
            <b/>
            <sz val="8"/>
            <color indexed="81"/>
            <rFont val="Montserrat Light"/>
          </rPr>
          <t>Sandra C. Cosejo:</t>
        </r>
        <r>
          <rPr>
            <sz val="8"/>
            <color indexed="81"/>
            <rFont val="Montserrat Light"/>
          </rPr>
          <t xml:space="preserve">
</t>
        </r>
        <r>
          <rPr>
            <b/>
            <sz val="8"/>
            <color indexed="81"/>
            <rFont val="Montserrat Light"/>
          </rPr>
          <t>U_CTX_DSCD</t>
        </r>
        <r>
          <rPr>
            <sz val="8"/>
            <color indexed="81"/>
            <rFont val="Montserrat Light"/>
          </rPr>
          <t xml:space="preserve">
Default Distribution Code for   Item Group as set in Global Data Distribution.  
If an item is tagged as a </t>
        </r>
        <r>
          <rPr>
            <b/>
            <i/>
            <sz val="8"/>
            <color indexed="48"/>
            <rFont val="Montserrat Light"/>
          </rPr>
          <t>Global Item</t>
        </r>
        <r>
          <rPr>
            <sz val="8"/>
            <color indexed="81"/>
            <rFont val="Montserrat Light"/>
          </rPr>
          <t>, system to default Global Data Distribution based on the  item group of an item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Sandra C. Cosejo</author>
  </authors>
  <commentList>
    <comment ref="A2" authorId="0" shapeId="0" xr:uid="{00000000-0006-0000-C200-000001000000}">
      <text>
        <r>
          <rPr>
            <b/>
            <sz val="8"/>
            <color indexed="81"/>
            <rFont val="Montserrat Light"/>
          </rPr>
          <t>Sandra C. Cosejo:</t>
        </r>
        <r>
          <rPr>
            <sz val="8"/>
            <color indexed="81"/>
            <rFont val="Montserrat Light"/>
          </rPr>
          <t xml:space="preserve">
Account ID
SELECT</t>
        </r>
        <r>
          <rPr>
            <b/>
            <sz val="8"/>
            <color indexed="81"/>
            <rFont val="Montserrat Light"/>
          </rPr>
          <t xml:space="preserve"> </t>
        </r>
        <r>
          <rPr>
            <b/>
            <sz val="8"/>
            <color indexed="30"/>
            <rFont val="Montserrat Light"/>
          </rPr>
          <t>T0.[U_CTX_ID]</t>
        </r>
        <r>
          <rPr>
            <b/>
            <sz val="8"/>
            <color indexed="81"/>
            <rFont val="Montserrat Light"/>
          </rPr>
          <t>,</t>
        </r>
        <r>
          <rPr>
            <sz val="8"/>
            <color indexed="81"/>
            <rFont val="Montserrat Light"/>
          </rPr>
          <t xml:space="preserve"> T0.[U_CTX_ACTP], T0.[U_CTX_ACCF] FROM [dbo].[@CTX_ACCOUNTCLASS]  T0</t>
        </r>
      </text>
    </comment>
    <comment ref="B2" authorId="0" shapeId="0" xr:uid="{00000000-0006-0000-C200-000002000000}">
      <text>
        <r>
          <rPr>
            <b/>
            <sz val="8"/>
            <color indexed="81"/>
            <rFont val="Montserrat Light"/>
          </rPr>
          <t>Sandra C. Cosejo:</t>
        </r>
        <r>
          <rPr>
            <sz val="8"/>
            <color indexed="81"/>
            <rFont val="Montserrat Light"/>
          </rPr>
          <t xml:space="preserve">
SELECT T0.[U_CTX_ID]</t>
        </r>
        <r>
          <rPr>
            <b/>
            <sz val="8"/>
            <color indexed="81"/>
            <rFont val="Montserrat Light"/>
          </rPr>
          <t>,</t>
        </r>
        <r>
          <rPr>
            <sz val="8"/>
            <color indexed="81"/>
            <rFont val="Montserrat Light"/>
          </rPr>
          <t xml:space="preserve"> </t>
        </r>
        <r>
          <rPr>
            <sz val="8"/>
            <color indexed="30"/>
            <rFont val="Montserrat Light"/>
          </rPr>
          <t>T0.[U_CTX_ACTP],</t>
        </r>
        <r>
          <rPr>
            <sz val="8"/>
            <color indexed="81"/>
            <rFont val="Montserrat Light"/>
          </rPr>
          <t xml:space="preserve"> T0.[U_CTX_ACCF] FROM [dbo].[@CTX_ACCOUNTCLASS]  T0</t>
        </r>
      </text>
    </comment>
    <comment ref="C2" authorId="0" shapeId="0" xr:uid="{00000000-0006-0000-C200-000003000000}">
      <text>
        <r>
          <rPr>
            <b/>
            <sz val="8"/>
            <color indexed="81"/>
            <rFont val="Montserrat Light"/>
          </rPr>
          <t>Sandra C. Cosejo:</t>
        </r>
        <r>
          <rPr>
            <sz val="8"/>
            <color indexed="81"/>
            <rFont val="Montserrat Light"/>
          </rPr>
          <t xml:space="preserve">
Balance Sheet
Profit and Loss</t>
        </r>
      </text>
    </comment>
    <comment ref="D2" authorId="0" shapeId="0" xr:uid="{00000000-0006-0000-C200-000004000000}">
      <text>
        <r>
          <rPr>
            <b/>
            <sz val="8"/>
            <color indexed="81"/>
            <rFont val="Montserrat Light"/>
          </rPr>
          <t>Sandra C. Cosejo:</t>
        </r>
        <r>
          <rPr>
            <sz val="8"/>
            <color indexed="81"/>
            <rFont val="Montserrat Light"/>
          </rPr>
          <t xml:space="preserve">
Corresponding GL Account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I036789</author>
  </authors>
  <commentList>
    <comment ref="L2" authorId="0" shapeId="0" xr:uid="{00000000-0006-0000-CA00-000002000000}">
      <text>
        <r>
          <rPr>
            <b/>
            <sz val="8"/>
            <color indexed="8"/>
            <rFont val="Calibri"/>
            <family val="2"/>
            <scheme val="minor"/>
          </rPr>
          <t xml:space="preserve">Description: Default_x000D_
Type: string_x000D_
Field Length: 254_x000D_
</t>
        </r>
      </text>
    </comment>
  </commentList>
</comments>
</file>

<file path=xl/sharedStrings.xml><?xml version="1.0" encoding="utf-8"?>
<sst xmlns="http://schemas.openxmlformats.org/spreadsheetml/2006/main" count="6118" uniqueCount="3128">
  <si>
    <t>PROJECT DETAILS</t>
  </si>
  <si>
    <t>Localization</t>
  </si>
  <si>
    <t>NOTES:</t>
  </si>
  <si>
    <t>Project Manager</t>
  </si>
  <si>
    <t>Mandatory field</t>
  </si>
  <si>
    <t>Lead Consultant</t>
  </si>
  <si>
    <t>Technical Consultant</t>
  </si>
  <si>
    <t>N</t>
  </si>
  <si>
    <t>SAP Version</t>
  </si>
  <si>
    <t>Patch Level</t>
  </si>
  <si>
    <t>Database Version</t>
  </si>
  <si>
    <t>Hosting</t>
  </si>
  <si>
    <t>PRODUCT DETAILS</t>
  </si>
  <si>
    <t>Core SAP</t>
  </si>
  <si>
    <t>WMS</t>
  </si>
  <si>
    <t>Y</t>
  </si>
  <si>
    <t>Resolv</t>
  </si>
  <si>
    <t>CTI</t>
  </si>
  <si>
    <t>SAP Intercompany</t>
  </si>
  <si>
    <t>CORE CONFIGURATION DETAILS</t>
  </si>
  <si>
    <t>Stock Management</t>
  </si>
  <si>
    <t>Production</t>
  </si>
  <si>
    <t>CRM</t>
  </si>
  <si>
    <t>After-Sales / Service</t>
  </si>
  <si>
    <t>Intrastat</t>
  </si>
  <si>
    <t>Fixed Assets</t>
  </si>
  <si>
    <t>Accounts Receivables / Payables</t>
  </si>
  <si>
    <t>Banking</t>
  </si>
  <si>
    <t>HR</t>
  </si>
  <si>
    <t>Project Management</t>
  </si>
  <si>
    <t>MORE ADD-ONS</t>
  </si>
  <si>
    <t>Add-on 2</t>
  </si>
  <si>
    <t>Add-on 3</t>
  </si>
  <si>
    <t>Add-on 4</t>
  </si>
  <si>
    <t>Add-on 5</t>
  </si>
  <si>
    <t>MENU</t>
  </si>
  <si>
    <t>VALUES</t>
  </si>
  <si>
    <t>SOLUTION CHECKLIST SETTINGS</t>
  </si>
  <si>
    <t>Copy non relevant sheets</t>
  </si>
  <si>
    <t>Solution Checklist</t>
  </si>
  <si>
    <t>Colour Code</t>
  </si>
  <si>
    <t>To be completed</t>
  </si>
  <si>
    <t>Build Completed</t>
  </si>
  <si>
    <t>QA Completed</t>
  </si>
  <si>
    <t>Populated</t>
  </si>
  <si>
    <t>Build Issues</t>
  </si>
  <si>
    <t>QA Failed</t>
  </si>
  <si>
    <t>Not Relevant</t>
  </si>
  <si>
    <t>Unit Test Issues</t>
  </si>
  <si>
    <t>QA Retest</t>
  </si>
  <si>
    <t>Having Questions</t>
  </si>
  <si>
    <t>Unit Test Completed</t>
  </si>
  <si>
    <t>CORE RELATED SETTINGS</t>
  </si>
  <si>
    <t>System Initialisation</t>
  </si>
  <si>
    <t>Financial Management &amp; Accounting</t>
  </si>
  <si>
    <t>Sales / Purchasing</t>
  </si>
  <si>
    <t>Apparel</t>
  </si>
  <si>
    <t>CRM - Opportunities</t>
  </si>
  <si>
    <t>Stages</t>
  </si>
  <si>
    <t>System Customisation</t>
  </si>
  <si>
    <t>Company Details</t>
  </si>
  <si>
    <t>Chart of Accounts</t>
  </si>
  <si>
    <t>Sales Employees - Buyers</t>
  </si>
  <si>
    <t>Fields to rename</t>
  </si>
  <si>
    <t>Activity Types</t>
  </si>
  <si>
    <t>Resource Groups</t>
  </si>
  <si>
    <t>User-Defined Fields</t>
  </si>
  <si>
    <t>System Settings</t>
  </si>
  <si>
    <t>Tax Codes</t>
  </si>
  <si>
    <t>Landed Costs</t>
  </si>
  <si>
    <t>Segmentation</t>
  </si>
  <si>
    <t>Activity Subjects</t>
  </si>
  <si>
    <t>Resource Properties</t>
  </si>
  <si>
    <t>User-Defined Fields - Details</t>
  </si>
  <si>
    <t>Users</t>
  </si>
  <si>
    <t>VAT Determination</t>
  </si>
  <si>
    <t>Freight</t>
  </si>
  <si>
    <t>Style Master detail</t>
  </si>
  <si>
    <t>Opportunity Stages</t>
  </si>
  <si>
    <t>User-Defined Tables</t>
  </si>
  <si>
    <t>Licensing</t>
  </si>
  <si>
    <t>BAS Code</t>
  </si>
  <si>
    <t>Shipping Types</t>
  </si>
  <si>
    <t>SKU Master Detail</t>
  </si>
  <si>
    <t>Relationship</t>
  </si>
  <si>
    <t>User-Defined Objects</t>
  </si>
  <si>
    <t>Administration</t>
  </si>
  <si>
    <t>Withholding Tax</t>
  </si>
  <si>
    <t>Pricing</t>
  </si>
  <si>
    <t>Mandatory fileds on Style</t>
  </si>
  <si>
    <t>Competitors</t>
  </si>
  <si>
    <t>Approval Procedures</t>
  </si>
  <si>
    <t>Document Numbering Series</t>
  </si>
  <si>
    <t>Projects</t>
  </si>
  <si>
    <t>Pricelists</t>
  </si>
  <si>
    <t>Mandatory fileds on SKU</t>
  </si>
  <si>
    <t>Won/Lost Reason</t>
  </si>
  <si>
    <t>Queries and FMS Definition</t>
  </si>
  <si>
    <t>Currencies</t>
  </si>
  <si>
    <t>Dimensions</t>
  </si>
  <si>
    <t>Size codes</t>
  </si>
  <si>
    <t>Service</t>
  </si>
  <si>
    <t>B1UP Validations</t>
  </si>
  <si>
    <t>Posting Periods</t>
  </si>
  <si>
    <t>Cost Centres</t>
  </si>
  <si>
    <t>Commodity Codes</t>
  </si>
  <si>
    <t>Call Status</t>
  </si>
  <si>
    <t>Transaction Notification</t>
  </si>
  <si>
    <t>Authorisations &amp; Security</t>
  </si>
  <si>
    <t>GL Account Determination</t>
  </si>
  <si>
    <t>Countries</t>
  </si>
  <si>
    <t>Call Origins</t>
  </si>
  <si>
    <t>Alerts</t>
  </si>
  <si>
    <t>General Authorisations (do not define)</t>
  </si>
  <si>
    <t>Transaction Codes</t>
  </si>
  <si>
    <t>Regions</t>
  </si>
  <si>
    <t>Problem Types</t>
  </si>
  <si>
    <t>Seidor Development</t>
  </si>
  <si>
    <t>Authorisations Groups (do not define)</t>
  </si>
  <si>
    <t>Reference Fields Links</t>
  </si>
  <si>
    <t>Incoterms</t>
  </si>
  <si>
    <t>Problem Subtypes</t>
  </si>
  <si>
    <t>Password Policy</t>
  </si>
  <si>
    <t>Non-Stock Expenses List</t>
  </si>
  <si>
    <t>Customs Procedures</t>
  </si>
  <si>
    <t>Queues</t>
  </si>
  <si>
    <t>Produmex Scan</t>
  </si>
  <si>
    <t>Business Partners</t>
  </si>
  <si>
    <t>Nature of Transactions</t>
  </si>
  <si>
    <t>Size Ranges</t>
  </si>
  <si>
    <t>Knowledge Base Articles - Status</t>
  </si>
  <si>
    <t>Business Partner Properties</t>
  </si>
  <si>
    <t>Depreciation Areas</t>
  </si>
  <si>
    <t>Statistical Procedures</t>
  </si>
  <si>
    <t>BPA</t>
  </si>
  <si>
    <t>Customers Groups</t>
  </si>
  <si>
    <t>Depreciation Types</t>
  </si>
  <si>
    <t>Transportation Modes</t>
  </si>
  <si>
    <t>UDF's Style &amp; SKU Level</t>
  </si>
  <si>
    <t>Suppliers / Vendors Groups</t>
  </si>
  <si>
    <t>Fixed Assets Classes</t>
  </si>
  <si>
    <t>Ports of Entry / Exit</t>
  </si>
  <si>
    <t>Cost Sheet</t>
  </si>
  <si>
    <t>Intercompany</t>
  </si>
  <si>
    <t>Payment Terms</t>
  </si>
  <si>
    <t>Supplementary Units</t>
  </si>
  <si>
    <t>Industries</t>
  </si>
  <si>
    <t>Banks</t>
  </si>
  <si>
    <t>Cost Schema Templates</t>
  </si>
  <si>
    <t>Territories</t>
  </si>
  <si>
    <t>House Banks</t>
  </si>
  <si>
    <t>Country of Origin</t>
  </si>
  <si>
    <t>Item Management</t>
  </si>
  <si>
    <t>Payment Methods</t>
  </si>
  <si>
    <t>Departments/ Item groups</t>
  </si>
  <si>
    <t>Item Groups</t>
  </si>
  <si>
    <t>Credit Cards</t>
  </si>
  <si>
    <t>Warehouses</t>
  </si>
  <si>
    <t xml:space="preserve">Divisions </t>
  </si>
  <si>
    <t>Item Properties</t>
  </si>
  <si>
    <t>Employees</t>
  </si>
  <si>
    <t>Brands</t>
  </si>
  <si>
    <t>Units Of Measure</t>
  </si>
  <si>
    <t>Departments</t>
  </si>
  <si>
    <t>Years (original season)</t>
  </si>
  <si>
    <t>Unit of Measure Groups</t>
  </si>
  <si>
    <t>Branches</t>
  </si>
  <si>
    <t>Seasons</t>
  </si>
  <si>
    <t>Manufacturers</t>
  </si>
  <si>
    <t>Positions</t>
  </si>
  <si>
    <t xml:space="preserve">Notes for Product Data Management / Style </t>
  </si>
  <si>
    <t>Weight Units</t>
  </si>
  <si>
    <t>Length &amp; Width</t>
  </si>
  <si>
    <t>UDT's</t>
  </si>
  <si>
    <t>Package Types</t>
  </si>
  <si>
    <t>Bin Locations</t>
  </si>
  <si>
    <t>Warehouse Sublevels</t>
  </si>
  <si>
    <t>Warehouse Sublevel Codes</t>
  </si>
  <si>
    <t>Bin Location Attributes</t>
  </si>
  <si>
    <t>Validation and FMS</t>
  </si>
  <si>
    <t>Bin Location Attributes Codes</t>
  </si>
  <si>
    <t>UDF's SAP Forms</t>
  </si>
  <si>
    <t>PROCESSFORCE RELATED SETTINGS</t>
  </si>
  <si>
    <t>INTERCOMPANY</t>
  </si>
  <si>
    <t>Set Up</t>
  </si>
  <si>
    <t>Setup</t>
  </si>
  <si>
    <r>
      <t xml:space="preserve">General Settings </t>
    </r>
    <r>
      <rPr>
        <b/>
        <sz val="10"/>
        <color theme="5" tint="-0.499984740745262"/>
        <rFont val="Poppins"/>
      </rPr>
      <t>(Mandatory)</t>
    </r>
  </si>
  <si>
    <t>Intercompany Alerts Administration</t>
  </si>
  <si>
    <t>Consolidation Account Mapping</t>
  </si>
  <si>
    <r>
      <t xml:space="preserve">Consolidation Accounts Set Up </t>
    </r>
    <r>
      <rPr>
        <b/>
        <sz val="10"/>
        <color theme="5" tint="-0.499984740745262"/>
        <rFont val="Poppins"/>
      </rPr>
      <t>(Mandatory If applicable)</t>
    </r>
  </si>
  <si>
    <r>
      <t xml:space="preserve">Branch Accounts Setup </t>
    </r>
    <r>
      <rPr>
        <b/>
        <sz val="10"/>
        <color theme="5" tint="-0.499984740745262"/>
        <rFont val="Poppins"/>
      </rPr>
      <t>(Mandatory)</t>
    </r>
  </si>
  <si>
    <r>
      <t xml:space="preserve">Default Accounts Setup </t>
    </r>
    <r>
      <rPr>
        <b/>
        <sz val="10"/>
        <color theme="5" tint="-0.499984740745262"/>
        <rFont val="Poppins"/>
      </rPr>
      <t>(Mandatory)</t>
    </r>
  </si>
  <si>
    <t>Default Accounts By Balance Sheet</t>
  </si>
  <si>
    <t>Default Accounts By Profit  and Loss</t>
  </si>
  <si>
    <t>User Defined Default Accounts</t>
  </si>
  <si>
    <t>Account Classification Mapping</t>
  </si>
  <si>
    <r>
      <t xml:space="preserve">B1i Server Details </t>
    </r>
    <r>
      <rPr>
        <b/>
        <sz val="10"/>
        <color theme="5" tint="-0.499984740745262"/>
        <rFont val="Poppins"/>
      </rPr>
      <t>(Mandatory)</t>
    </r>
  </si>
  <si>
    <t>Messaging Setup</t>
  </si>
  <si>
    <t>Global Data Authorisations</t>
  </si>
  <si>
    <t>Global Data Distribution</t>
  </si>
  <si>
    <t>ADD-ON 1</t>
  </si>
  <si>
    <t>ADD-ON 2</t>
  </si>
  <si>
    <t>ADD-ON 3</t>
  </si>
  <si>
    <t>ADD-ON 4</t>
  </si>
  <si>
    <t>ADD-ON 5</t>
  </si>
  <si>
    <t>STATUS</t>
  </si>
  <si>
    <t>QA Comments</t>
  </si>
  <si>
    <t>Language</t>
  </si>
  <si>
    <t>Company Contact Details</t>
  </si>
  <si>
    <t>Company Name (100 characters)</t>
  </si>
  <si>
    <t>CompnyName</t>
  </si>
  <si>
    <t>Street</t>
  </si>
  <si>
    <t>Street No</t>
  </si>
  <si>
    <t>StreetNo</t>
  </si>
  <si>
    <t>Block</t>
  </si>
  <si>
    <t>Building</t>
  </si>
  <si>
    <t>City</t>
  </si>
  <si>
    <t>Postcode</t>
  </si>
  <si>
    <t>ZipCode</t>
  </si>
  <si>
    <t>County</t>
  </si>
  <si>
    <t>Country</t>
  </si>
  <si>
    <t>Internet Address</t>
  </si>
  <si>
    <t>IntrntAdrs</t>
  </si>
  <si>
    <t>Printing Header</t>
  </si>
  <si>
    <t>Possible standard text shown at all printouts</t>
  </si>
  <si>
    <t>PrintHeadr</t>
  </si>
  <si>
    <t>Active Manager</t>
  </si>
  <si>
    <t>Manager</t>
  </si>
  <si>
    <t>Telephone 1</t>
  </si>
  <si>
    <t>Phone1</t>
  </si>
  <si>
    <t>Telephone 2</t>
  </si>
  <si>
    <t>Phone2</t>
  </si>
  <si>
    <t>Fax</t>
  </si>
  <si>
    <t>Email</t>
  </si>
  <si>
    <t>E_Mail</t>
  </si>
  <si>
    <t>Company Accounting Details</t>
  </si>
  <si>
    <t>Tax Office</t>
  </si>
  <si>
    <t>RevOffice</t>
  </si>
  <si>
    <t>VAT Number 1</t>
  </si>
  <si>
    <t>TaxIdNum</t>
  </si>
  <si>
    <t>VAT Number 2</t>
  </si>
  <si>
    <t>TaxIdNum2</t>
  </si>
  <si>
    <t>Accounts Office Ref.</t>
  </si>
  <si>
    <t>TaxIdNum3</t>
  </si>
  <si>
    <t>Company Reg No.</t>
  </si>
  <si>
    <t>FreeZoneNo</t>
  </si>
  <si>
    <t>Unique Taxpayer Ref</t>
  </si>
  <si>
    <t>TaxPayerRf</t>
  </si>
  <si>
    <t>Company Tax Rate</t>
  </si>
  <si>
    <t>IncomeTax</t>
  </si>
  <si>
    <t>Exemption Number</t>
  </si>
  <si>
    <t>DdctFileNo</t>
  </si>
  <si>
    <t>Tax Deduction Number</t>
  </si>
  <si>
    <t>IRSFileNo</t>
  </si>
  <si>
    <t>Tax official</t>
  </si>
  <si>
    <t>DdctOffice</t>
  </si>
  <si>
    <t>Tax Rate Determination</t>
  </si>
  <si>
    <t>Posting Date / Document Date</t>
  </si>
  <si>
    <t>TaxRateDet</t>
  </si>
  <si>
    <t>SEPA Creditor</t>
  </si>
  <si>
    <t>SEPACredID</t>
  </si>
  <si>
    <t>Auto adjustments for Payment with Cash Discount</t>
  </si>
  <si>
    <t>Yes / No</t>
  </si>
  <si>
    <t>Intrastat Settings</t>
  </si>
  <si>
    <t>Entity</t>
  </si>
  <si>
    <t>VAT Registration</t>
  </si>
  <si>
    <t>VAT Reg. No Ext.</t>
  </si>
  <si>
    <t>Company Declaration Id</t>
  </si>
  <si>
    <t>Intrastat Declaration Office</t>
  </si>
  <si>
    <t>Federal State of Tax Office</t>
  </si>
  <si>
    <t>Declaring Department</t>
  </si>
  <si>
    <t>SMTP (B1UP)</t>
  </si>
  <si>
    <t>Name</t>
  </si>
  <si>
    <t>Use authentication</t>
  </si>
  <si>
    <t>TLS</t>
  </si>
  <si>
    <t>Domain</t>
  </si>
  <si>
    <t>Server</t>
  </si>
  <si>
    <t>Port</t>
  </si>
  <si>
    <t>Credentials:</t>
  </si>
  <si>
    <t>Username</t>
  </si>
  <si>
    <t>Password</t>
  </si>
  <si>
    <t>From Email</t>
  </si>
  <si>
    <t>Users &amp; Licensing</t>
  </si>
  <si>
    <t>max. 25 chars</t>
  </si>
  <si>
    <t>max. 155 chars</t>
  </si>
  <si>
    <t>max. 100 chars</t>
  </si>
  <si>
    <t>max. 50 chars</t>
  </si>
  <si>
    <t>max. 20 chars</t>
  </si>
  <si>
    <t>select from list</t>
  </si>
  <si>
    <t>only for mobile app users</t>
  </si>
  <si>
    <t>number</t>
  </si>
  <si>
    <t>User ID</t>
  </si>
  <si>
    <t>Super User</t>
  </si>
  <si>
    <t>E-mail Address</t>
  </si>
  <si>
    <t>Mobile Phone</t>
  </si>
  <si>
    <t>Job Role</t>
  </si>
  <si>
    <t>Branch</t>
  </si>
  <si>
    <t>Department</t>
  </si>
  <si>
    <t>Mobile Device ID</t>
  </si>
  <si>
    <t>Column1</t>
  </si>
  <si>
    <t>Perform Data Check</t>
  </si>
  <si>
    <t>Open Exchange Rates Ta&amp;ble</t>
  </si>
  <si>
    <t>Disp&amp;lay Recurring Postings on Execution</t>
  </si>
  <si>
    <t>Display Recurring Transactions on E&amp;xecution</t>
  </si>
  <si>
    <t>Send Alert for Activities Scheduled for Today</t>
  </si>
  <si>
    <t>Dis&amp;play Inbox When New Message Arrives</t>
  </si>
  <si>
    <t>Open Window for Credit Voucher Ref. Update</t>
  </si>
  <si>
    <t>Open Post-Dated Che&amp;ques Window</t>
  </si>
  <si>
    <t>Displa&amp;y Worklist When New Task Arrives</t>
  </si>
  <si>
    <t>Update Messages (Min.)</t>
  </si>
  <si>
    <t>Screen Locking Time (Min.)</t>
  </si>
  <si>
    <t>QA Comment</t>
  </si>
  <si>
    <t>manager</t>
  </si>
  <si>
    <t>kristin</t>
  </si>
  <si>
    <t>It's missing</t>
  </si>
  <si>
    <t>Details</t>
  </si>
  <si>
    <t>Action</t>
  </si>
  <si>
    <t>OADM</t>
  </si>
  <si>
    <t>Company Details - Basic Initialization</t>
  </si>
  <si>
    <t>Local Currency</t>
  </si>
  <si>
    <t>System Currency</t>
  </si>
  <si>
    <t>Default Account Currency</t>
  </si>
  <si>
    <t>Display credit balances with negative sign</t>
  </si>
  <si>
    <t>CINF</t>
  </si>
  <si>
    <t>Use Segmentation for Accounts</t>
  </si>
  <si>
    <t>Use negative amount for reverse transactions</t>
  </si>
  <si>
    <t>Use of common series numbering between different documents</t>
  </si>
  <si>
    <t>Continuous Stock</t>
  </si>
  <si>
    <t>Item Group Valuation Method</t>
  </si>
  <si>
    <t>Manage Item Cost per Warehouse</t>
  </si>
  <si>
    <t>Allow Stock Release without Item Cost</t>
  </si>
  <si>
    <t>Manage Serial &amp; Batch Cost from</t>
  </si>
  <si>
    <t>ADM1</t>
  </si>
  <si>
    <t>Enable Intrastat</t>
  </si>
  <si>
    <t>Enable Fixed Assets</t>
  </si>
  <si>
    <t>Calculate Depreciation by</t>
  </si>
  <si>
    <t>Enable Multi-Branches</t>
  </si>
  <si>
    <t>Enable Avanced GL Account Determination</t>
  </si>
  <si>
    <t>Allow Selection of any account type for revenue account</t>
  </si>
  <si>
    <t>Enable Project Management</t>
  </si>
  <si>
    <t>Company Details - Accounting Data</t>
  </si>
  <si>
    <t>Activate Extended Tax Reporting</t>
  </si>
  <si>
    <t>Document Settings - General</t>
  </si>
  <si>
    <t>Gross Profit Based On</t>
  </si>
  <si>
    <t>Default Gross Profit % for Service Documents</t>
  </si>
  <si>
    <t>Calculate % Gross Profit as</t>
  </si>
  <si>
    <t>Document Remarks Include</t>
  </si>
  <si>
    <t>For a Sales BOM in Documents, Display:</t>
  </si>
  <si>
    <t>Response to GL Account Balance Outside Allowed Range:</t>
  </si>
  <si>
    <t>Stock Release / Receipt Out Of Defined Range (min-max)</t>
  </si>
  <si>
    <t>Block Negative Stock</t>
  </si>
  <si>
    <t>Rounding by</t>
  </si>
  <si>
    <t>Exchange Rate Base (AP Documents)</t>
  </si>
  <si>
    <t>Split Journal Entry Posting by Document Lines</t>
  </si>
  <si>
    <t>Display Rounding remarks</t>
  </si>
  <si>
    <t>Use Warehouse Address</t>
  </si>
  <si>
    <t>Manage Freight in Documents</t>
  </si>
  <si>
    <t>Block Documents with Earlier Posting Date</t>
  </si>
  <si>
    <t>Allow Future Posting Date</t>
  </si>
  <si>
    <t>Manage Stock by Warehouse</t>
  </si>
  <si>
    <t>Display Cancelled and Cancellation Documents in Reports</t>
  </si>
  <si>
    <t>Max No of days for cancelling marketing documents</t>
  </si>
  <si>
    <t>Enable Negative Payment for Payment Wizard</t>
  </si>
  <si>
    <t>Document Settings - Per Document - Depreciation Run</t>
  </si>
  <si>
    <t>Split Asset Balance Sheet Account in Journal Entry by Assets</t>
  </si>
  <si>
    <t>ADP1</t>
  </si>
  <si>
    <t>Document Settings - Sales Order</t>
  </si>
  <si>
    <t>Sales Order - Reopen Document by Creating Return / Credit Note</t>
  </si>
  <si>
    <t>Document Settings - AP Invoice</t>
  </si>
  <si>
    <t>AP Invoice: Behaviour on duplicate Supplier Ref Number</t>
  </si>
  <si>
    <t>Document Settings - Journal Entry</t>
  </si>
  <si>
    <t>Block Unbalanced FC Journal Entry</t>
  </si>
  <si>
    <t>Block Multiple Currency Transactions</t>
  </si>
  <si>
    <t>Mandatory Remarks</t>
  </si>
  <si>
    <t>Remarks Type:</t>
  </si>
  <si>
    <t>Remarks Action</t>
  </si>
  <si>
    <t>Document Settings - Customer Return</t>
  </si>
  <si>
    <t>Allow Setting Item Cost When Document is Not Based</t>
  </si>
  <si>
    <t>Price List of Return Cost (if the option above is Yes)</t>
  </si>
  <si>
    <t>Document Settings - Pick and Pack</t>
  </si>
  <si>
    <t>Exclude Non-Stock Items from Pick and Pack Manager</t>
  </si>
  <si>
    <t>Days for changing period automatically to closing</t>
  </si>
  <si>
    <t>General Settings - BP</t>
  </si>
  <si>
    <t>Activate Credit Limit</t>
  </si>
  <si>
    <t>Activate Commitment Limit</t>
  </si>
  <si>
    <t>Set Commission by:</t>
  </si>
  <si>
    <t>Sales Employees</t>
  </si>
  <si>
    <t>Items</t>
  </si>
  <si>
    <t>Customers</t>
  </si>
  <si>
    <t>Enable Approval Process</t>
  </si>
  <si>
    <t>Enable Approval Process in DI</t>
  </si>
  <si>
    <t>Enable Updating the Document Generated/Updated by Approval Process</t>
  </si>
  <si>
    <t>Enable Updating the Document Draft in Pending/Approved Status</t>
  </si>
  <si>
    <t>Default Payment Method for Customer</t>
  </si>
  <si>
    <t>Default Payment Method for Supplier</t>
  </si>
  <si>
    <t>Default Payment Term for Customer</t>
  </si>
  <si>
    <t>Default Payment Term for Supplier</t>
  </si>
  <si>
    <t>Display Inactive Business Partners in Reports</t>
  </si>
  <si>
    <t>Display Inactive Business Partners in Marketing Documents</t>
  </si>
  <si>
    <t>General Settings - Budget</t>
  </si>
  <si>
    <t>Budget Initialization</t>
  </si>
  <si>
    <t>When a document deviates from budget</t>
  </si>
  <si>
    <t>Budget Deviation Control</t>
  </si>
  <si>
    <t>Budget Control Active for:</t>
  </si>
  <si>
    <t>Purchase Request</t>
  </si>
  <si>
    <t>Purchase Order</t>
  </si>
  <si>
    <t>Goods Receipt POs</t>
  </si>
  <si>
    <t>Accounting</t>
  </si>
  <si>
    <t>General Settings - Display</t>
  </si>
  <si>
    <t>Time Format</t>
  </si>
  <si>
    <t>Date Format</t>
  </si>
  <si>
    <t>Date Separator</t>
  </si>
  <si>
    <t>Decimals in Amounts</t>
  </si>
  <si>
    <t>Decimals in  Prices</t>
  </si>
  <si>
    <t>Decimals in  Rates</t>
  </si>
  <si>
    <t>Decimals in  Quantities</t>
  </si>
  <si>
    <t>Decimals in Per Cent</t>
  </si>
  <si>
    <t>Decimals in Units</t>
  </si>
  <si>
    <t>Decimals in Queries</t>
  </si>
  <si>
    <t>Numbers Separator (Decimals)</t>
  </si>
  <si>
    <t>No existe</t>
  </si>
  <si>
    <t>Numbers Separator (Thousands)</t>
  </si>
  <si>
    <t>Display currency on the Right / Left</t>
  </si>
  <si>
    <t>Exchange rate posting</t>
  </si>
  <si>
    <t>OADP</t>
  </si>
  <si>
    <t>General Settings - Path</t>
  </si>
  <si>
    <t>Pictures Path</t>
  </si>
  <si>
    <t>Attachments Path</t>
  </si>
  <si>
    <t>General Settings - Stock</t>
  </si>
  <si>
    <t>Management Method</t>
  </si>
  <si>
    <t>Unique Serial Number by</t>
  </si>
  <si>
    <t>Auto Create Equipment Card</t>
  </si>
  <si>
    <t>Basic Settings for Batch Status</t>
  </si>
  <si>
    <t>Block Multiple receipt for same batch with Serial valuation</t>
  </si>
  <si>
    <t>Default Warehouse</t>
  </si>
  <si>
    <t>Set G/L Account by</t>
  </si>
  <si>
    <t>Display Inactive Items in Reports</t>
  </si>
  <si>
    <t>Display Inactive Items in Marketing Documents</t>
  </si>
  <si>
    <t>General Settings - Cost Accounting</t>
  </si>
  <si>
    <t>Use Multi-dimensions</t>
  </si>
  <si>
    <t>Display Distribution Rules In a Unified Column</t>
  </si>
  <si>
    <t>Apply to Period End Closing  (Cost Center)</t>
  </si>
  <si>
    <t>Apply to Automatically created transactions (Cost Center)</t>
  </si>
  <si>
    <t>Apply to Period End Closing (Project)</t>
  </si>
  <si>
    <t>Apply to Automatically created transactions(Project)</t>
  </si>
  <si>
    <t>General Settings - Pricing</t>
  </si>
  <si>
    <t>Remove Unpriced Items from Price List in Database</t>
  </si>
  <si>
    <t>@BOY_B1UP_CONFIG</t>
  </si>
  <si>
    <t>B1UP Setup</t>
  </si>
  <si>
    <t>Update of Currencies (Manual / B1UP)</t>
  </si>
  <si>
    <t>max. 8 chars</t>
  </si>
  <si>
    <t>Licence</t>
  </si>
  <si>
    <t>Professional</t>
  </si>
  <si>
    <t>Document Numbering</t>
  </si>
  <si>
    <t>do not change</t>
  </si>
  <si>
    <t>text, max 8 chars</t>
  </si>
  <si>
    <t>text, 20 chars</t>
  </si>
  <si>
    <t>select Yes if applicable</t>
  </si>
  <si>
    <t>select Yes If applicable</t>
  </si>
  <si>
    <t>Document Type</t>
  </si>
  <si>
    <t>Series Name</t>
  </si>
  <si>
    <t>Prefix</t>
  </si>
  <si>
    <t>Suffix</t>
  </si>
  <si>
    <t>First Number</t>
  </si>
  <si>
    <t>Last Number</t>
  </si>
  <si>
    <t>Cancellation Series</t>
  </si>
  <si>
    <t>Default</t>
  </si>
  <si>
    <t>No. of Digits</t>
  </si>
  <si>
    <t>AR Invoices</t>
  </si>
  <si>
    <t>Primary</t>
  </si>
  <si>
    <t>200000001</t>
  </si>
  <si>
    <t>AR Credit Notes</t>
  </si>
  <si>
    <t>Delivery Notes</t>
  </si>
  <si>
    <t>1</t>
  </si>
  <si>
    <t>Returns</t>
  </si>
  <si>
    <t>Sales Orders</t>
  </si>
  <si>
    <t>AP Invoices</t>
  </si>
  <si>
    <t>30000001</t>
  </si>
  <si>
    <t>AP Credit Notes</t>
  </si>
  <si>
    <t>31000001</t>
  </si>
  <si>
    <t>Goods Receipt PO</t>
  </si>
  <si>
    <t>Goods Return</t>
  </si>
  <si>
    <t>Goods Return Request</t>
  </si>
  <si>
    <t>Purchase Orders</t>
  </si>
  <si>
    <t>Sales Quotation</t>
  </si>
  <si>
    <t>Incoming Payments</t>
  </si>
  <si>
    <t>Deposits</t>
  </si>
  <si>
    <t>Journal Entries</t>
  </si>
  <si>
    <t>Outgoing Payments</t>
  </si>
  <si>
    <t>Goods Receipt</t>
  </si>
  <si>
    <t>Goods Issue</t>
  </si>
  <si>
    <t>Stock Transfer Request</t>
  </si>
  <si>
    <t>Stock Transfer</t>
  </si>
  <si>
    <t>Stock Revaluation</t>
  </si>
  <si>
    <t>Service Call</t>
  </si>
  <si>
    <t>Production Order</t>
  </si>
  <si>
    <t>AR Down Payment</t>
  </si>
  <si>
    <t>AP Down Payment</t>
  </si>
  <si>
    <t>Stock Posting</t>
  </si>
  <si>
    <t>Stock Opening Balance</t>
  </si>
  <si>
    <t>Purchase Quotation</t>
  </si>
  <si>
    <t>Purchase Quotation Group</t>
  </si>
  <si>
    <t>Sales Blanket Agreement</t>
  </si>
  <si>
    <t>Purchasing Blanket Agreement</t>
  </si>
  <si>
    <t>Fixed Asset Capitalization</t>
  </si>
  <si>
    <t>Fixed Asset Capitalization Credit Memo</t>
  </si>
  <si>
    <t>Stock Counting</t>
  </si>
  <si>
    <t>Fixed Asset Manual Depreciation</t>
  </si>
  <si>
    <t>Fixed Asset Revaluation</t>
  </si>
  <si>
    <t>Fixed Asset Transfer</t>
  </si>
  <si>
    <t>Fixed Asset Retirement</t>
  </si>
  <si>
    <t>Incoming Payments Orders</t>
  </si>
  <si>
    <t>Outgoing Payments Orders</t>
  </si>
  <si>
    <t>Supplier</t>
  </si>
  <si>
    <t>Manual</t>
  </si>
  <si>
    <t>Item Master Data</t>
  </si>
  <si>
    <t>SEDIOR STATUS</t>
  </si>
  <si>
    <t>Code</t>
  </si>
  <si>
    <t>Currency</t>
  </si>
  <si>
    <t>International Code</t>
  </si>
  <si>
    <t>International Description</t>
  </si>
  <si>
    <t>Hundredth Name</t>
  </si>
  <si>
    <t>English</t>
  </si>
  <si>
    <t>English Hundredth Name</t>
  </si>
  <si>
    <t>ISO Currency Code</t>
  </si>
  <si>
    <t>Rounding</t>
  </si>
  <si>
    <t>Decimals</t>
  </si>
  <si>
    <t>Rounding in Payt</t>
  </si>
  <si>
    <t>DKK</t>
  </si>
  <si>
    <t>Danish Krone</t>
  </si>
  <si>
    <t>ere</t>
  </si>
  <si>
    <t>No Rounding</t>
  </si>
  <si>
    <t>EUR</t>
  </si>
  <si>
    <t>Euro</t>
  </si>
  <si>
    <t>Cent</t>
  </si>
  <si>
    <t>cent</t>
  </si>
  <si>
    <t>GBP</t>
  </si>
  <si>
    <t>British Pound</t>
  </si>
  <si>
    <t>pence</t>
  </si>
  <si>
    <t>SEK</t>
  </si>
  <si>
    <t>Swedish Krone</t>
  </si>
  <si>
    <t>ore</t>
  </si>
  <si>
    <t>USD</t>
  </si>
  <si>
    <t>US Dollar</t>
  </si>
  <si>
    <t>SEIDOR STATUS</t>
  </si>
  <si>
    <t>Setting Name</t>
  </si>
  <si>
    <t>Setting Value</t>
  </si>
  <si>
    <t>Period Code</t>
  </si>
  <si>
    <t>YYYY</t>
  </si>
  <si>
    <t>Period Name</t>
  </si>
  <si>
    <t>Periods</t>
  </si>
  <si>
    <t>Monthly/Quaterly/Yearly</t>
  </si>
  <si>
    <t>Monthly (12 periods)</t>
  </si>
  <si>
    <t>Posting Date (monthly)</t>
  </si>
  <si>
    <t>DD/MM/YYYY-DD/MM/YYYY</t>
  </si>
  <si>
    <t>04/01/2017 - 03/31/2018</t>
  </si>
  <si>
    <t>Due Date</t>
  </si>
  <si>
    <t>04/01/2017 - 03/31/2019</t>
  </si>
  <si>
    <t>Document Date</t>
  </si>
  <si>
    <t>Start of Fiscal Year</t>
  </si>
  <si>
    <t>DD/MM/YYYY</t>
  </si>
  <si>
    <t>Accounting Year</t>
  </si>
  <si>
    <t>Expiry After</t>
  </si>
  <si>
    <t>PwdExp</t>
  </si>
  <si>
    <t>Minimum Length</t>
  </si>
  <si>
    <t>PwdMinLen</t>
  </si>
  <si>
    <t>Minimum Number of Uppercase Chars</t>
  </si>
  <si>
    <t>MinUppers</t>
  </si>
  <si>
    <t>Minimum Number of Lowercase Chars</t>
  </si>
  <si>
    <t>MinLowCase</t>
  </si>
  <si>
    <t>Minimum Number of Digits</t>
  </si>
  <si>
    <t>MinDigits</t>
  </si>
  <si>
    <t>Minimum Number of non-alphanumeric chars</t>
  </si>
  <si>
    <t>MinNonAlph</t>
  </si>
  <si>
    <t>Number of Old Pasaswords, current password cannot match</t>
  </si>
  <si>
    <t>NumPrevPwd</t>
  </si>
  <si>
    <t>Authentications Before User Account is locked</t>
  </si>
  <si>
    <t>-1 if not applicable</t>
  </si>
  <si>
    <t>NumAuthLoc</t>
  </si>
  <si>
    <t>Type</t>
  </si>
  <si>
    <t>Summary Field</t>
  </si>
  <si>
    <t>Position in Report</t>
  </si>
  <si>
    <t>Debit/Credit</t>
  </si>
  <si>
    <t>Formula Syntax</t>
  </si>
  <si>
    <t>Sort Order</t>
  </si>
  <si>
    <t>Absolute Value</t>
  </si>
  <si>
    <t>VAT due on Sales &amp; Other Outputs</t>
  </si>
  <si>
    <t>VAT Code</t>
  </si>
  <si>
    <t>Tax Amount</t>
  </si>
  <si>
    <t>vatDueSales</t>
  </si>
  <si>
    <t>Debit Side and Credit Side</t>
  </si>
  <si>
    <t>O1 + OR + E4 + E8 + R2 + R4</t>
  </si>
  <si>
    <t>VAT due on EC Acquisitions</t>
  </si>
  <si>
    <t>vatDueAcquisitions</t>
  </si>
  <si>
    <t>E2 + E6</t>
  </si>
  <si>
    <t>Total VAT due</t>
  </si>
  <si>
    <t>Formula</t>
  </si>
  <si>
    <t>S</t>
  </si>
  <si>
    <t>totalVatDue</t>
  </si>
  <si>
    <t>[1] + [2]</t>
  </si>
  <si>
    <t>VAT Reclaimed on Purchases &amp; Other Inputs (incl.EC)</t>
  </si>
  <si>
    <t>vatReclaimedCurrPeriod</t>
  </si>
  <si>
    <t>E2 + E4 + E6 + E8 + R1 + R2 + R4 + I1 + IR</t>
  </si>
  <si>
    <t>NET VAT to pay (reclaim)</t>
  </si>
  <si>
    <t>netVatDue</t>
  </si>
  <si>
    <t>[3] - [4]</t>
  </si>
  <si>
    <t>Total value of Sales &amp; Other Outputs</t>
  </si>
  <si>
    <t>Base Amount</t>
  </si>
  <si>
    <t>totalValueSalesExVAT</t>
  </si>
  <si>
    <t>O1 + O2 + OR + X0 + OOut + E1 + E3 + E5 + E4 + E8 +R2 + R4</t>
  </si>
  <si>
    <t>Total value of Purchases &amp; Other Intputs (incl.EC)</t>
  </si>
  <si>
    <t>totalValuePurchasesExVAT</t>
  </si>
  <si>
    <t>I1 + I2 + IR + X1 + N1 + IOut + E2 + E4 + E6 + E8 + R1 + R2 + R3 + R4</t>
  </si>
  <si>
    <t>Total value of EC Sales</t>
  </si>
  <si>
    <t>totalValueGoodsSuppliedExVAT</t>
  </si>
  <si>
    <t>E1</t>
  </si>
  <si>
    <t>Total value of EC Acquisitions</t>
  </si>
  <si>
    <t>totalAcquisitionsExVAT</t>
  </si>
  <si>
    <t>OOut</t>
  </si>
  <si>
    <t>UK Outside Scope of VAT</t>
  </si>
  <si>
    <t>Output Tax</t>
  </si>
  <si>
    <t>OR</t>
  </si>
  <si>
    <t>UK Reduced rate 5.00%</t>
  </si>
  <si>
    <t>X0</t>
  </si>
  <si>
    <t>UK Exempt Output</t>
  </si>
  <si>
    <t>VAT Codes</t>
  </si>
  <si>
    <t>Inactive</t>
  </si>
  <si>
    <t>Category</t>
  </si>
  <si>
    <t>EU</t>
  </si>
  <si>
    <t>Triangular Deal</t>
  </si>
  <si>
    <t>Goods Shipment</t>
  </si>
  <si>
    <t>Service Supply</t>
  </si>
  <si>
    <t>Acquisition/Reverse</t>
  </si>
  <si>
    <t>Effective from</t>
  </si>
  <si>
    <t>Rate %</t>
  </si>
  <si>
    <t>Non Deduct. %</t>
  </si>
  <si>
    <t>Tax Account</t>
  </si>
  <si>
    <t>Acquisition Tax Account</t>
  </si>
  <si>
    <t>Deferred Tax Account</t>
  </si>
  <si>
    <t>Non Deduct. Acct</t>
  </si>
  <si>
    <t>Code Description</t>
  </si>
  <si>
    <t>E2</t>
  </si>
  <si>
    <t>UK std rate 20.0% EC Goods</t>
  </si>
  <si>
    <t>Input Tax</t>
  </si>
  <si>
    <t>01.01.00</t>
  </si>
  <si>
    <t>E4</t>
  </si>
  <si>
    <t>UK std rate 20.0% EC Services</t>
  </si>
  <si>
    <t>01.01.04</t>
  </si>
  <si>
    <t>E6</t>
  </si>
  <si>
    <t>UK zero rate 0.0% EC Goods</t>
  </si>
  <si>
    <t>E8</t>
  </si>
  <si>
    <t>UK zero rate 0.0% EC Services</t>
  </si>
  <si>
    <t>I1</t>
  </si>
  <si>
    <t>UK std rate 20.0%</t>
  </si>
  <si>
    <t>I2</t>
  </si>
  <si>
    <t>UK std rate 0.00%</t>
  </si>
  <si>
    <t>IOut</t>
  </si>
  <si>
    <t>IR</t>
  </si>
  <si>
    <t>UK reduced rate 5.00%</t>
  </si>
  <si>
    <t>N1</t>
  </si>
  <si>
    <t>UK 100% non-ded.input taxt</t>
  </si>
  <si>
    <t>R1</t>
  </si>
  <si>
    <t>UK RoW std 20% - Imports</t>
  </si>
  <si>
    <t>R2</t>
  </si>
  <si>
    <t>UK RoW std 20% - Services</t>
  </si>
  <si>
    <t>R3</t>
  </si>
  <si>
    <t>UK RoW zero rate 0% - Imports</t>
  </si>
  <si>
    <t>R4</t>
  </si>
  <si>
    <t>UK RoW zero rate 0% - Servives</t>
  </si>
  <si>
    <t>X1</t>
  </si>
  <si>
    <t>UK Exempt Input</t>
  </si>
  <si>
    <t>UK reverse 0.00% EC - Goods</t>
  </si>
  <si>
    <t>E3</t>
  </si>
  <si>
    <t>UK reverse 0.00% EC - Services</t>
  </si>
  <si>
    <t>E5</t>
  </si>
  <si>
    <t>UK zero 0.00% EC - Triangulation</t>
  </si>
  <si>
    <t>O1</t>
  </si>
  <si>
    <t>UK Std rate 20.0%</t>
  </si>
  <si>
    <t>O2</t>
  </si>
  <si>
    <t>UK Std rate 0.00%</t>
  </si>
  <si>
    <t>Business Area</t>
  </si>
  <si>
    <t>Condition 1</t>
  </si>
  <si>
    <t>Value 1</t>
  </si>
  <si>
    <t>Condition 2</t>
  </si>
  <si>
    <t>Value 2</t>
  </si>
  <si>
    <t>Condition 3</t>
  </si>
  <si>
    <t>Value 3</t>
  </si>
  <si>
    <t>Line Tax Code</t>
  </si>
  <si>
    <t>Line Freight Tax</t>
  </si>
  <si>
    <t>Header Freight Tax</t>
  </si>
  <si>
    <t>text, 20 characters</t>
  </si>
  <si>
    <t>Withholding Tax Codes</t>
  </si>
  <si>
    <t>WTax Code</t>
  </si>
  <si>
    <t>WTax Name</t>
  </si>
  <si>
    <t>Rate</t>
  </si>
  <si>
    <t>Base Type</t>
  </si>
  <si>
    <t>% Base Amount</t>
  </si>
  <si>
    <t>Official Code</t>
  </si>
  <si>
    <t>Account</t>
  </si>
  <si>
    <t>CIS4</t>
  </si>
  <si>
    <t>Payment</t>
  </si>
  <si>
    <t>01.01.02</t>
  </si>
  <si>
    <t>Net</t>
  </si>
  <si>
    <t>CIS5</t>
  </si>
  <si>
    <t>CIS6</t>
  </si>
  <si>
    <t>G</t>
  </si>
  <si>
    <t>Gross Payment</t>
  </si>
  <si>
    <t>06.04.07</t>
  </si>
  <si>
    <t>Gross</t>
  </si>
  <si>
    <t>H</t>
  </si>
  <si>
    <t>Higher Rate Deduction</t>
  </si>
  <si>
    <t>Standard Deduction</t>
  </si>
  <si>
    <t>T</t>
  </si>
  <si>
    <t>CIS4(T)</t>
  </si>
  <si>
    <t>X</t>
  </si>
  <si>
    <t>Exempt</t>
  </si>
  <si>
    <t xml:space="preserve">GL Account Determination </t>
  </si>
  <si>
    <t>Sales GL Accounts</t>
  </si>
  <si>
    <t>Account Code</t>
  </si>
  <si>
    <t>Account Name</t>
  </si>
  <si>
    <t>Purchase GL Accounts</t>
  </si>
  <si>
    <t>General GL Accounts</t>
  </si>
  <si>
    <t>Stock GL Accounts</t>
  </si>
  <si>
    <t>Acount Name</t>
  </si>
  <si>
    <t>Domestic Accounts Receivable</t>
  </si>
  <si>
    <t>Trade Debtors (domestic)</t>
  </si>
  <si>
    <t>Domestic Accounts Payable</t>
  </si>
  <si>
    <t>Trade Creditors (domestic)</t>
  </si>
  <si>
    <t>Credit Card Deposit Fee</t>
  </si>
  <si>
    <t>Stock Account</t>
  </si>
  <si>
    <t>Raw Materials</t>
  </si>
  <si>
    <t>Foreign Accounts Receivable</t>
  </si>
  <si>
    <t>Trade Debtors (foreign)</t>
  </si>
  <si>
    <t>Foreign Accounts Payable</t>
  </si>
  <si>
    <t>Trade Creditors (foreign)</t>
  </si>
  <si>
    <t>Rounding Account</t>
  </si>
  <si>
    <t>Miscellaneous Expenses</t>
  </si>
  <si>
    <t>Cost of Goods Sold Account</t>
  </si>
  <si>
    <t>Raw Materials - Cost of Goods Sold</t>
  </si>
  <si>
    <t>Cheques Received</t>
  </si>
  <si>
    <t>GBP Bank No.1 (cheques received)</t>
  </si>
  <si>
    <t>Realised Exchange Diff. Gain</t>
  </si>
  <si>
    <t>Realised Foreign Exchange Gains</t>
  </si>
  <si>
    <t>Automatic Reconciliation Diff.</t>
  </si>
  <si>
    <t>Allocation Account</t>
  </si>
  <si>
    <t>Goods Received Not Invoiced (GRNI) Clearing</t>
  </si>
  <si>
    <t>Cash on Hand</t>
  </si>
  <si>
    <t>Girobank Account</t>
  </si>
  <si>
    <t>Realised Exchange Diff. Loss</t>
  </si>
  <si>
    <t>Realised Foreign Exchange Losses</t>
  </si>
  <si>
    <t>Period-End Closing Account</t>
  </si>
  <si>
    <t>Variance Account</t>
  </si>
  <si>
    <t>Materials - Purchase Price Gains</t>
  </si>
  <si>
    <t>Overpayment AR Account</t>
  </si>
  <si>
    <t>Bank Transfer</t>
  </si>
  <si>
    <t>GBP Bank No.1 (domestic bank transfers)</t>
  </si>
  <si>
    <t>Price Difference Account</t>
  </si>
  <si>
    <t>Underpayment AR Account</t>
  </si>
  <si>
    <t>Cash Discount</t>
  </si>
  <si>
    <t>Discount Received</t>
  </si>
  <si>
    <t>Negative Stock Adj. Acct</t>
  </si>
  <si>
    <t>Down Payment Clearing Account</t>
  </si>
  <si>
    <t>Advance Customer Payments</t>
  </si>
  <si>
    <t>Expense Account</t>
  </si>
  <si>
    <t>Opening Balance Account</t>
  </si>
  <si>
    <t>Stock Offset - Decr. Acct</t>
  </si>
  <si>
    <t>Stock Difference Losses</t>
  </si>
  <si>
    <t>Expense Account - Foreign</t>
  </si>
  <si>
    <t>Bank Charges Account</t>
  </si>
  <si>
    <t>Bank Charges Paid</t>
  </si>
  <si>
    <t>Stock Offset - Incr. Acct</t>
  </si>
  <si>
    <t>Stock Difference Gains</t>
  </si>
  <si>
    <t>Expense Account - EU</t>
  </si>
  <si>
    <t>Ex Rate on Def Tax Account</t>
  </si>
  <si>
    <t>Sales Returns Account</t>
  </si>
  <si>
    <t>Raw Materials Returns A/c</t>
  </si>
  <si>
    <t>Customer Discounts for Early Payment</t>
  </si>
  <si>
    <t>Purchase Credit Account</t>
  </si>
  <si>
    <t>Exchange Rate Differences Account</t>
  </si>
  <si>
    <t>Revenue Account</t>
  </si>
  <si>
    <t>Sales Revenue (Domestic) - Product No.1</t>
  </si>
  <si>
    <t>Purchase Credit Acct - Foreign</t>
  </si>
  <si>
    <t>ExrateOnDt</t>
  </si>
  <si>
    <t>Goods Clearing Account</t>
  </si>
  <si>
    <t>Raw Materials Goods Clearing</t>
  </si>
  <si>
    <t>Revenue Account - Foreign</t>
  </si>
  <si>
    <t>Sales Revenue (Foreign) - Product No.1</t>
  </si>
  <si>
    <t>Purchase Credit Account - EU</t>
  </si>
  <si>
    <t>G/L Decrease Account</t>
  </si>
  <si>
    <t>Stock Revaluation Losses</t>
  </si>
  <si>
    <t>Revenue Account - EU</t>
  </si>
  <si>
    <t>Overpayment AP Account</t>
  </si>
  <si>
    <t>G/L Increase Account</t>
  </si>
  <si>
    <t>Stock Revaluation Gains</t>
  </si>
  <si>
    <t>Sales Credit Account</t>
  </si>
  <si>
    <t>Underpayment AP Account</t>
  </si>
  <si>
    <t>WIP Stock Account</t>
  </si>
  <si>
    <t>Sales Credit Account - Foreign</t>
  </si>
  <si>
    <t>Downpayments Made</t>
  </si>
  <si>
    <t>WIP Stock Variance Account</t>
  </si>
  <si>
    <t>Sales Credit Account - EU</t>
  </si>
  <si>
    <t>Expense and Stock Account</t>
  </si>
  <si>
    <t>WIP Offset P&amp;L Account</t>
  </si>
  <si>
    <t>Down Payment Interim Account</t>
  </si>
  <si>
    <t>Stock Offset P&amp;L Account</t>
  </si>
  <si>
    <t>Dunning Interest</t>
  </si>
  <si>
    <t>Dunning Fee</t>
  </si>
  <si>
    <t>Dunning Fees</t>
  </si>
  <si>
    <t>Tax Groups</t>
  </si>
  <si>
    <t>Tax Group Name</t>
  </si>
  <si>
    <t>State</t>
  </si>
  <si>
    <t>Special District</t>
  </si>
  <si>
    <t>percentage</t>
  </si>
  <si>
    <t>Reference Field Links</t>
  </si>
  <si>
    <t>Document</t>
  </si>
  <si>
    <t>Reference 1 - Header</t>
  </si>
  <si>
    <t>Reference 2 - Header</t>
  </si>
  <si>
    <t>Reference 3 - Header</t>
  </si>
  <si>
    <t>Reference 1 - Row</t>
  </si>
  <si>
    <t>Reference 2 - Row</t>
  </si>
  <si>
    <t>Reference 3 - Row</t>
  </si>
  <si>
    <t>Remarks</t>
  </si>
  <si>
    <t>Document Number</t>
  </si>
  <si>
    <t>Customer Ref No</t>
  </si>
  <si>
    <t>Not Defined</t>
  </si>
  <si>
    <t>Item/Service Description</t>
  </si>
  <si>
    <t>Journal Remarks</t>
  </si>
  <si>
    <t>Base Document Reference</t>
  </si>
  <si>
    <t>Deliveries</t>
  </si>
  <si>
    <t>Supplier Ref No</t>
  </si>
  <si>
    <t>Reference 2</t>
  </si>
  <si>
    <t>Stock Transfers</t>
  </si>
  <si>
    <t>Landed Cost</t>
  </si>
  <si>
    <t>Transaction Details</t>
  </si>
  <si>
    <t>AR Down Payment Invoice</t>
  </si>
  <si>
    <t>AP Down Payment Invoice</t>
  </si>
  <si>
    <t>Fixed Asset Capitalisation</t>
  </si>
  <si>
    <t xml:space="preserve">Reference </t>
  </si>
  <si>
    <t>Fixed Assed Capitalisation Credit Memo</t>
  </si>
  <si>
    <t>Fixed Assedt Manual Depreciation</t>
  </si>
  <si>
    <t>Non-Stock Expenses</t>
  </si>
  <si>
    <t>GL Account</t>
  </si>
  <si>
    <t>Paid By Company</t>
  </si>
  <si>
    <t>text, max 4 chars</t>
  </si>
  <si>
    <t>text, max 30 chars</t>
  </si>
  <si>
    <t>Y/N</t>
  </si>
  <si>
    <t>text, max 20 chars</t>
  </si>
  <si>
    <t>Dim Code</t>
  </si>
  <si>
    <t>Dim Name</t>
  </si>
  <si>
    <t>Block Posting</t>
  </si>
  <si>
    <t>Internal Code</t>
  </si>
  <si>
    <t>text, max 50 chars</t>
  </si>
  <si>
    <t>Num</t>
  </si>
  <si>
    <t>CC Code</t>
  </si>
  <si>
    <t>CC Name</t>
  </si>
  <si>
    <t>Dimension</t>
  </si>
  <si>
    <t>Sort Code</t>
  </si>
  <si>
    <t>Active From</t>
  </si>
  <si>
    <t>Active To</t>
  </si>
  <si>
    <t>Lines</t>
  </si>
  <si>
    <t>select from dropdown</t>
  </si>
  <si>
    <t>tex, max  4 chars</t>
  </si>
  <si>
    <t>date format (DD-MM-YYYY)</t>
  </si>
  <si>
    <t>CC1</t>
  </si>
  <si>
    <t xml:space="preserve">STATUS </t>
  </si>
  <si>
    <t>text, max 100 chars</t>
  </si>
  <si>
    <t>date format (MM-DD-YYYY)</t>
  </si>
  <si>
    <t>Convertion</t>
  </si>
  <si>
    <t>Date per localization</t>
  </si>
  <si>
    <t xml:space="preserve">                  </t>
  </si>
  <si>
    <t>Fixed Assets Depreciation Types</t>
  </si>
  <si>
    <t>Description</t>
  </si>
  <si>
    <t>Method</t>
  </si>
  <si>
    <t>Calculation Basis</t>
  </si>
  <si>
    <t>Round Year End Book Value</t>
  </si>
  <si>
    <t>Acquistion Value Convention</t>
  </si>
  <si>
    <t>PR Temporis Type (Acquisition)</t>
  </si>
  <si>
    <t>Subsequent Acquisition Value Convention</t>
  </si>
  <si>
    <t>PR Temporis Type (Subsequent Acquisition)</t>
  </si>
  <si>
    <t>Retirement Value Convention</t>
  </si>
  <si>
    <t>PR Temporis Type (Retirement)</t>
  </si>
  <si>
    <t>PR Temporis Type (Transfer from Asset)</t>
  </si>
  <si>
    <t>PR Temporis Type (Transfer to Asset)</t>
  </si>
  <si>
    <t>Remaining Book Value</t>
  </si>
  <si>
    <t>Salvage Value Percentage</t>
  </si>
  <si>
    <t>Calculation Method</t>
  </si>
  <si>
    <t>Annual Percentage of Depreciation</t>
  </si>
  <si>
    <t>text, max 15 chars</t>
  </si>
  <si>
    <t>select from list (only in case that Pro Rata is used)</t>
  </si>
  <si>
    <t>FA Class Code</t>
  </si>
  <si>
    <t>Low Value Limit From</t>
  </si>
  <si>
    <t>Low Value Limit To</t>
  </si>
  <si>
    <t>Depreciation Type</t>
  </si>
  <si>
    <t>Useful Life</t>
  </si>
  <si>
    <t>Asset Balance Sheet Account</t>
  </si>
  <si>
    <t>Ordinary Depreciation Account</t>
  </si>
  <si>
    <t>Accumulated Ordinary Depreciation Account</t>
  </si>
  <si>
    <t>Unplanned Depreciation Account</t>
  </si>
  <si>
    <t>Accumulated Unplanned Depreciation Account</t>
  </si>
  <si>
    <t>Special Depreciation</t>
  </si>
  <si>
    <t>Accumulated Special Depreciation Account</t>
  </si>
  <si>
    <t>Acquisition Clearing Account</t>
  </si>
  <si>
    <t>Revaluation Reserve</t>
  </si>
  <si>
    <t>Revaluation Reserve Clearing</t>
  </si>
  <si>
    <t>Revenue from Asset Sales (Net)</t>
  </si>
  <si>
    <t>Retirement with Expense (Net)</t>
  </si>
  <si>
    <t>NBV Retirement Expense (Gross)</t>
  </si>
  <si>
    <t>NBV Retirement Revenue (Gross)</t>
  </si>
  <si>
    <t>Revenue Account for Retirement</t>
  </si>
  <si>
    <t>Revenue Clearing Account</t>
  </si>
  <si>
    <t>number, only for Low Value</t>
  </si>
  <si>
    <t>months, number</t>
  </si>
  <si>
    <t>Example Details</t>
  </si>
  <si>
    <t>Net Value</t>
  </si>
  <si>
    <t>Posting</t>
  </si>
  <si>
    <t>Domestic</t>
  </si>
  <si>
    <t>Retirement Posting</t>
  </si>
  <si>
    <t>Acquisition without AP Invoice</t>
  </si>
  <si>
    <t>Debit</t>
  </si>
  <si>
    <t>Credit</t>
  </si>
  <si>
    <t>Acquisition with AP Invoice</t>
  </si>
  <si>
    <t>Ordinary Depreciation - Straight Line</t>
  </si>
  <si>
    <t>Special Depreciation - GBP 100</t>
  </si>
  <si>
    <t>Unplanned Depreciation - GBP 100</t>
  </si>
  <si>
    <t>Scrapping</t>
  </si>
  <si>
    <t>Sales (for GBP 1.000)</t>
  </si>
  <si>
    <t>Fixed Assets Depreciation Areas</t>
  </si>
  <si>
    <t>Main Depreciation Area</t>
  </si>
  <si>
    <r>
      <t xml:space="preserve">Posting of Depreciation
</t>
    </r>
    <r>
      <rPr>
        <b/>
        <sz val="11"/>
        <color theme="0"/>
        <rFont val="Poppins"/>
      </rPr>
      <t>Direct / Indirect posting</t>
    </r>
  </si>
  <si>
    <t>Posting of Retirement</t>
  </si>
  <si>
    <t>Intrastat Countries</t>
  </si>
  <si>
    <t xml:space="preserve">Name </t>
  </si>
  <si>
    <t>text, max 254 chars</t>
  </si>
  <si>
    <t>AT</t>
  </si>
  <si>
    <t>Austria</t>
  </si>
  <si>
    <t>BE</t>
  </si>
  <si>
    <t>Belgium</t>
  </si>
  <si>
    <t>CY</t>
  </si>
  <si>
    <t>Cyprus</t>
  </si>
  <si>
    <t>CZ</t>
  </si>
  <si>
    <t>Czech Republic</t>
  </si>
  <si>
    <t>DE</t>
  </si>
  <si>
    <t>Germany</t>
  </si>
  <si>
    <t>DK</t>
  </si>
  <si>
    <t>Denmark</t>
  </si>
  <si>
    <t>EE</t>
  </si>
  <si>
    <t>Estonia</t>
  </si>
  <si>
    <t>EL</t>
  </si>
  <si>
    <t>Greece</t>
  </si>
  <si>
    <t>ES</t>
  </si>
  <si>
    <t>Spain</t>
  </si>
  <si>
    <t>FI</t>
  </si>
  <si>
    <t>Finland</t>
  </si>
  <si>
    <t>FR</t>
  </si>
  <si>
    <t>France</t>
  </si>
  <si>
    <t>GB</t>
  </si>
  <si>
    <t>United Kingdom</t>
  </si>
  <si>
    <t>GR</t>
  </si>
  <si>
    <t>HU</t>
  </si>
  <si>
    <t>Hungary</t>
  </si>
  <si>
    <t>IE</t>
  </si>
  <si>
    <t>Ireland</t>
  </si>
  <si>
    <t>IT</t>
  </si>
  <si>
    <t>Italy</t>
  </si>
  <si>
    <t>LT</t>
  </si>
  <si>
    <t>Lithuania</t>
  </si>
  <si>
    <t>LU</t>
  </si>
  <si>
    <t>Luxembourg</t>
  </si>
  <si>
    <t>LV</t>
  </si>
  <si>
    <t>Latvia</t>
  </si>
  <si>
    <t>MT</t>
  </si>
  <si>
    <t>Malta</t>
  </si>
  <si>
    <t>NL</t>
  </si>
  <si>
    <t>Netherlands</t>
  </si>
  <si>
    <t>PL</t>
  </si>
  <si>
    <t>Poland</t>
  </si>
  <si>
    <t>PT</t>
  </si>
  <si>
    <t>Portugal</t>
  </si>
  <si>
    <t>SE</t>
  </si>
  <si>
    <t>Sweden</t>
  </si>
  <si>
    <t>SI</t>
  </si>
  <si>
    <t>Slovenia</t>
  </si>
  <si>
    <t>SK</t>
  </si>
  <si>
    <t>Slovakia</t>
  </si>
  <si>
    <t>Intrastat Regions</t>
  </si>
  <si>
    <t>Instrastat Code</t>
  </si>
  <si>
    <t>Relevant to Export</t>
  </si>
  <si>
    <t>Relevant to Import</t>
  </si>
  <si>
    <t>Default for Export</t>
  </si>
  <si>
    <t>Default for Import</t>
  </si>
  <si>
    <t>Valid From</t>
  </si>
  <si>
    <t>Valid To</t>
  </si>
  <si>
    <t>Supplementary Unit</t>
  </si>
  <si>
    <t>Date</t>
  </si>
  <si>
    <t>Percentage Statistical Value</t>
  </si>
  <si>
    <t>Ports</t>
  </si>
  <si>
    <t>1 000 kWh</t>
  </si>
  <si>
    <t>1 000 Kilowatt hour</t>
  </si>
  <si>
    <t>1 000 l</t>
  </si>
  <si>
    <t>1 000 Liter</t>
  </si>
  <si>
    <t>1 000 m3</t>
  </si>
  <si>
    <t>1 000 Cubic meter</t>
  </si>
  <si>
    <t>1 000 p/st</t>
  </si>
  <si>
    <t>1 000 pieces</t>
  </si>
  <si>
    <t>100 p/st</t>
  </si>
  <si>
    <t>100 pieces</t>
  </si>
  <si>
    <t>c/k</t>
  </si>
  <si>
    <t>Quantity of carat (1 metr. Carat = 2 ?10-4 kg)</t>
  </si>
  <si>
    <t>ce/el</t>
  </si>
  <si>
    <t>Quantity of Cells</t>
  </si>
  <si>
    <t>ct/l</t>
  </si>
  <si>
    <t>Lade ton</t>
  </si>
  <si>
    <t>g</t>
  </si>
  <si>
    <t>Gramme</t>
  </si>
  <si>
    <t>gi F/S</t>
  </si>
  <si>
    <t>Gram cleavable Isotope</t>
  </si>
  <si>
    <t>GT</t>
  </si>
  <si>
    <t>Gross space figure</t>
  </si>
  <si>
    <t>kg 90 % sdt</t>
  </si>
  <si>
    <t>Kilogram calculated to 90 % dry</t>
  </si>
  <si>
    <t>kg C5H14ClNO</t>
  </si>
  <si>
    <t>Kilogram Cholinchlorid</t>
  </si>
  <si>
    <t>kg H2O2</t>
  </si>
  <si>
    <t>Kilogram Wasserstoffperoxid</t>
  </si>
  <si>
    <t>kg K2O</t>
  </si>
  <si>
    <t>Kilogram Kaliummonoxid</t>
  </si>
  <si>
    <t>kg KOH</t>
  </si>
  <si>
    <t>Kilogram Kaliumhydroxid</t>
  </si>
  <si>
    <t>kg met.am.</t>
  </si>
  <si>
    <t>Kilogram Methylamine</t>
  </si>
  <si>
    <t>kg N</t>
  </si>
  <si>
    <t>Kilogram Stickstoff</t>
  </si>
  <si>
    <t>kg NaOH</t>
  </si>
  <si>
    <t>Kilogram Natriumhydroxid</t>
  </si>
  <si>
    <t>kg P2O5</t>
  </si>
  <si>
    <t>Kilogram Diphosphorpentaoxid</t>
  </si>
  <si>
    <t>kg U</t>
  </si>
  <si>
    <t>Kilogram Uranium</t>
  </si>
  <si>
    <t>kg/net eda</t>
  </si>
  <si>
    <t>Kilogram Abtropfgewicht</t>
  </si>
  <si>
    <t>l</t>
  </si>
  <si>
    <t>Litre</t>
  </si>
  <si>
    <t>l alc. 100 %</t>
  </si>
  <si>
    <t>Liter pure Alcohol (100 %)</t>
  </si>
  <si>
    <t>m</t>
  </si>
  <si>
    <t>Metre</t>
  </si>
  <si>
    <t>m2</t>
  </si>
  <si>
    <t>Square meter</t>
  </si>
  <si>
    <t>m3</t>
  </si>
  <si>
    <t>Cubic meter</t>
  </si>
  <si>
    <t>p/st</t>
  </si>
  <si>
    <t>Quantity of pieces</t>
  </si>
  <si>
    <t>pa</t>
  </si>
  <si>
    <t>Quantity of pairs</t>
  </si>
  <si>
    <t>TJ</t>
  </si>
  <si>
    <t>Tera joule (upper heat value)</t>
  </si>
  <si>
    <t>Export</t>
  </si>
  <si>
    <t>Direct Containers</t>
  </si>
  <si>
    <t>Wholesale</t>
  </si>
  <si>
    <t>Direct Dispatch</t>
  </si>
  <si>
    <t>IC Customer</t>
  </si>
  <si>
    <t>Internal Number</t>
  </si>
  <si>
    <t>Name (please rename)</t>
  </si>
  <si>
    <t>Business Partners Property 1</t>
  </si>
  <si>
    <t>Business Partners Property 2</t>
  </si>
  <si>
    <t>Business Partners Property 3</t>
  </si>
  <si>
    <t>Business Partners Property 4</t>
  </si>
  <si>
    <t>Business Partners Property 5</t>
  </si>
  <si>
    <t>Business Partners Property 6</t>
  </si>
  <si>
    <t>Business Partners Property 7</t>
  </si>
  <si>
    <t>Business Partners Property 8</t>
  </si>
  <si>
    <t>Business Partners Property 9</t>
  </si>
  <si>
    <t>Business Partners Property 10</t>
  </si>
  <si>
    <t>Business Partners Property 11</t>
  </si>
  <si>
    <t>Business Partners Property 12</t>
  </si>
  <si>
    <t>Business Partners Property 13</t>
  </si>
  <si>
    <t>Business Partners Property 14</t>
  </si>
  <si>
    <t>Business Partners Property 15</t>
  </si>
  <si>
    <t>Business Partners Property 16</t>
  </si>
  <si>
    <t>Business Partners Property 17</t>
  </si>
  <si>
    <t>Business Partners Property 18</t>
  </si>
  <si>
    <t>Business Partners Property 19</t>
  </si>
  <si>
    <t>Business Partners Property 20</t>
  </si>
  <si>
    <t>Business Partners Property 21</t>
  </si>
  <si>
    <t>Business Partners Property 22</t>
  </si>
  <si>
    <t>Business Partners Property 23</t>
  </si>
  <si>
    <t>Business Partners Property 24</t>
  </si>
  <si>
    <t>Business Partners Property 25</t>
  </si>
  <si>
    <t>Business Partners Property 26</t>
  </si>
  <si>
    <t>Business Partners Property 27</t>
  </si>
  <si>
    <t>Business Partners Property 28</t>
  </si>
  <si>
    <t>Business Partners Property 29</t>
  </si>
  <si>
    <t>Business Partners Property 30</t>
  </si>
  <si>
    <t>Business Partners Property 31</t>
  </si>
  <si>
    <t>Business Partners Property 32</t>
  </si>
  <si>
    <t>Business Partners Property 33</t>
  </si>
  <si>
    <t>Business Partners Property 34</t>
  </si>
  <si>
    <t>Business Partners Property 35</t>
  </si>
  <si>
    <t>Business Partners Property 36</t>
  </si>
  <si>
    <t>Business Partners Property 37</t>
  </si>
  <si>
    <t>Business Partners Property 38</t>
  </si>
  <si>
    <t>Business Partners Property 39</t>
  </si>
  <si>
    <t>Business Partners Property 40</t>
  </si>
  <si>
    <t>Business Partners Property 41</t>
  </si>
  <si>
    <t>Business Partners Property 42</t>
  </si>
  <si>
    <t>Business Partners Property 43</t>
  </si>
  <si>
    <t>Business Partners Property 44</t>
  </si>
  <si>
    <t>Business Partners Property 45</t>
  </si>
  <si>
    <t>Business Partners Property 46</t>
  </si>
  <si>
    <t>Business Partners Property 47</t>
  </si>
  <si>
    <t>Business Partners Property 48</t>
  </si>
  <si>
    <t>Business Partners Property 49</t>
  </si>
  <si>
    <t>Business Partners Property 50</t>
  </si>
  <si>
    <t>Business Partners Property 51</t>
  </si>
  <si>
    <t>Business Partners Property 52</t>
  </si>
  <si>
    <t>Business Partners Property 53</t>
  </si>
  <si>
    <t>Business Partners Property 54</t>
  </si>
  <si>
    <t>Business Partners Property 55</t>
  </si>
  <si>
    <t>Business Partners Property 56</t>
  </si>
  <si>
    <t>Business Partners Property 57</t>
  </si>
  <si>
    <t>Business Partners Property 58</t>
  </si>
  <si>
    <t>Business Partners Property 59</t>
  </si>
  <si>
    <t>Business Partners Property 60</t>
  </si>
  <si>
    <t>Business Partners Property 61</t>
  </si>
  <si>
    <t>Business Partners Property 62</t>
  </si>
  <si>
    <t>Business Partners Property 63</t>
  </si>
  <si>
    <t>Business Partners Property 64</t>
  </si>
  <si>
    <t>Business Partners Payment Terms</t>
  </si>
  <si>
    <t>Due Date Calculation</t>
  </si>
  <si>
    <t>Plus Months</t>
  </si>
  <si>
    <t>Plus Days</t>
  </si>
  <si>
    <t>Start From</t>
  </si>
  <si>
    <t>Discount (%)</t>
  </si>
  <si>
    <t>Open Incoming Payment</t>
  </si>
  <si>
    <t>Default price List</t>
  </si>
  <si>
    <t>No Of Installments</t>
  </si>
  <si>
    <t>Max commitment Limit</t>
  </si>
  <si>
    <t>Max Credit Limit</t>
  </si>
  <si>
    <t>Payment Term</t>
  </si>
  <si>
    <t>Cash Discount Days</t>
  </si>
  <si>
    <t>Discount %</t>
  </si>
  <si>
    <t>Months</t>
  </si>
  <si>
    <t>Days</t>
  </si>
  <si>
    <t>Cash</t>
  </si>
  <si>
    <t>Parent Territory</t>
  </si>
  <si>
    <t>text, max 200 chars</t>
  </si>
  <si>
    <t>select from list or leave blank</t>
  </si>
  <si>
    <t>-No Territory-</t>
  </si>
  <si>
    <t>ICO</t>
  </si>
  <si>
    <t>Planning Method</t>
  </si>
  <si>
    <t>Procurement Method</t>
  </si>
  <si>
    <t>Default Valuation Method</t>
  </si>
  <si>
    <t>COGS Account</t>
  </si>
  <si>
    <t>Negative Stock Adjustment</t>
  </si>
  <si>
    <t>Stock Offset - Decrease</t>
  </si>
  <si>
    <t>Stock Offset - Increase</t>
  </si>
  <si>
    <t>Sales Return</t>
  </si>
  <si>
    <t>Revenue Account - Foreign Non-EU</t>
  </si>
  <si>
    <t>Expense Account - Foreign Non-EU</t>
  </si>
  <si>
    <t>Exchange Rate Differences</t>
  </si>
  <si>
    <t>GL Decrease Account</t>
  </si>
  <si>
    <t>GL Increase Account</t>
  </si>
  <si>
    <t>Expense Clearing Account</t>
  </si>
  <si>
    <t>Stock In Transit Account</t>
  </si>
  <si>
    <t>Shipped Goods Account</t>
  </si>
  <si>
    <t>Sales Credit</t>
  </si>
  <si>
    <t>Purchase Credit</t>
  </si>
  <si>
    <t>Sales Credit - Non-EU</t>
  </si>
  <si>
    <t>Purchase Credit - Non-EU</t>
  </si>
  <si>
    <t>Sales Credit - EU</t>
  </si>
  <si>
    <t>Purchase Credit - EU</t>
  </si>
  <si>
    <t>Distribution Code</t>
  </si>
  <si>
    <t>Nominal from COA</t>
  </si>
  <si>
    <t>Distribution Cod</t>
  </si>
  <si>
    <t>Units of Measurement</t>
  </si>
  <si>
    <t>UoM Groups</t>
  </si>
  <si>
    <t>Base Unit</t>
  </si>
  <si>
    <t>UoM Group</t>
  </si>
  <si>
    <t>Alt Qty</t>
  </si>
  <si>
    <t>Alt UoM</t>
  </si>
  <si>
    <t>Base Qty</t>
  </si>
  <si>
    <t>Formule</t>
  </si>
  <si>
    <t>GL Account Settings (only in case GL Accounts are based in warehouses)</t>
  </si>
  <si>
    <t>Warehouse Code</t>
  </si>
  <si>
    <t>Warehouse Name</t>
  </si>
  <si>
    <t>Bin Location Enabled</t>
  </si>
  <si>
    <t>Street/PO Box</t>
  </si>
  <si>
    <t>Street No.</t>
  </si>
  <si>
    <t>Building/Floor/Room</t>
  </si>
  <si>
    <t>Drop-Ship</t>
  </si>
  <si>
    <t>Negative Stock Account</t>
  </si>
  <si>
    <t>Stock Offset - Decr Account</t>
  </si>
  <si>
    <t>Stock Offset - Incr Account</t>
  </si>
  <si>
    <t>Weight (mg)</t>
  </si>
  <si>
    <t>text, max 2 chars</t>
  </si>
  <si>
    <t>Lb</t>
  </si>
  <si>
    <t>Pound</t>
  </si>
  <si>
    <t>Oz</t>
  </si>
  <si>
    <t>Ounce</t>
  </si>
  <si>
    <t>kg</t>
  </si>
  <si>
    <t>Kilogramme</t>
  </si>
  <si>
    <t>mg</t>
  </si>
  <si>
    <t>Milligramme</t>
  </si>
  <si>
    <t>Length</t>
  </si>
  <si>
    <t>Width</t>
  </si>
  <si>
    <t>Height</t>
  </si>
  <si>
    <t>Volume</t>
  </si>
  <si>
    <t>Weight</t>
  </si>
  <si>
    <t>only number without unit</t>
  </si>
  <si>
    <t>Length &amp; Width Units</t>
  </si>
  <si>
    <t>Volume Code</t>
  </si>
  <si>
    <t>Length (mm)</t>
  </si>
  <si>
    <t>text, max 3 chars</t>
  </si>
  <si>
    <t>"</t>
  </si>
  <si>
    <t>Inch</t>
  </si>
  <si>
    <t>ci</t>
  </si>
  <si>
    <t>'</t>
  </si>
  <si>
    <t>Foot</t>
  </si>
  <si>
    <t>cf</t>
  </si>
  <si>
    <t>cm</t>
  </si>
  <si>
    <t>Centimetre</t>
  </si>
  <si>
    <t>cc</t>
  </si>
  <si>
    <t>dm</t>
  </si>
  <si>
    <t>Decimetre</t>
  </si>
  <si>
    <t>cdm</t>
  </si>
  <si>
    <t>mm</t>
  </si>
  <si>
    <t>Millimetre</t>
  </si>
  <si>
    <t>cmm</t>
  </si>
  <si>
    <t>- No Manufacturer -</t>
  </si>
  <si>
    <t>text, max. 50 chars</t>
  </si>
  <si>
    <t>Items Property 1</t>
  </si>
  <si>
    <t>Items Property 2</t>
  </si>
  <si>
    <t>Items Property 3</t>
  </si>
  <si>
    <t>Items Property 4</t>
  </si>
  <si>
    <t>Items Property 5</t>
  </si>
  <si>
    <t>Items Property 6</t>
  </si>
  <si>
    <t>Items Property 7</t>
  </si>
  <si>
    <t>Items Property 8</t>
  </si>
  <si>
    <t>Items Property 9</t>
  </si>
  <si>
    <t>Items Property 10</t>
  </si>
  <si>
    <t>Items Property 11</t>
  </si>
  <si>
    <t>Items Property 12</t>
  </si>
  <si>
    <t>Items Property 13</t>
  </si>
  <si>
    <t>Items Property 14</t>
  </si>
  <si>
    <t>Items Property 15</t>
  </si>
  <si>
    <t>Items Property 16</t>
  </si>
  <si>
    <t>Items Property 17</t>
  </si>
  <si>
    <t>Items Property 18</t>
  </si>
  <si>
    <t>Items Property 19</t>
  </si>
  <si>
    <t>Items Property 20</t>
  </si>
  <si>
    <t>Items Property 21</t>
  </si>
  <si>
    <t>Items Property 22</t>
  </si>
  <si>
    <t>Items Property 23</t>
  </si>
  <si>
    <t>Items Property 24</t>
  </si>
  <si>
    <t>Items Property 25</t>
  </si>
  <si>
    <t>Items Property 26</t>
  </si>
  <si>
    <t>Items Property 27</t>
  </si>
  <si>
    <t>Items Property 28</t>
  </si>
  <si>
    <t>Items Property 29</t>
  </si>
  <si>
    <t>Items Property 30</t>
  </si>
  <si>
    <t>Items Property 31</t>
  </si>
  <si>
    <t>Items Property 32</t>
  </si>
  <si>
    <t>Items Property 33</t>
  </si>
  <si>
    <t>Items Property 34</t>
  </si>
  <si>
    <t>Items Property 35</t>
  </si>
  <si>
    <t>Items Property 36</t>
  </si>
  <si>
    <t>Items Property 37</t>
  </si>
  <si>
    <t>Items Property 38</t>
  </si>
  <si>
    <t>Items Property 39</t>
  </si>
  <si>
    <t>Items Property 40</t>
  </si>
  <si>
    <t>Items Property 41</t>
  </si>
  <si>
    <t>Items Property 42</t>
  </si>
  <si>
    <t>Items Property 43</t>
  </si>
  <si>
    <t>Items Property 44</t>
  </si>
  <si>
    <t>Items Property 45</t>
  </si>
  <si>
    <t>Items Property 46</t>
  </si>
  <si>
    <t>Items Property 47</t>
  </si>
  <si>
    <t>Items Property 48</t>
  </si>
  <si>
    <t>Items Property 49</t>
  </si>
  <si>
    <t>Items Property 50</t>
  </si>
  <si>
    <t>Items Property 51</t>
  </si>
  <si>
    <t>Items Property 52</t>
  </si>
  <si>
    <t>Items Property 53</t>
  </si>
  <si>
    <t>Items Property 54</t>
  </si>
  <si>
    <t>Items Property 55</t>
  </si>
  <si>
    <t>Items Property 56</t>
  </si>
  <si>
    <t>Items Property 57</t>
  </si>
  <si>
    <t>Items Property 58</t>
  </si>
  <si>
    <t>Items Property 59</t>
  </si>
  <si>
    <t>Items Property 60</t>
  </si>
  <si>
    <t>Items Property 61</t>
  </si>
  <si>
    <t>Items Property 62</t>
  </si>
  <si>
    <t>Items Property 63</t>
  </si>
  <si>
    <t>Items Property 64</t>
  </si>
  <si>
    <t>Bin Location Sublevels</t>
  </si>
  <si>
    <t>Level</t>
  </si>
  <si>
    <t>Sublevel 1</t>
  </si>
  <si>
    <t>Sublevel 2</t>
  </si>
  <si>
    <t>Sublevel 3</t>
  </si>
  <si>
    <t>Sublevel 4</t>
  </si>
  <si>
    <t>Warehouse Sublevels Codes</t>
  </si>
  <si>
    <t>Sublevel</t>
  </si>
  <si>
    <t>Bin Location Attribute Codes</t>
  </si>
  <si>
    <t>Bin Location</t>
  </si>
  <si>
    <t>Attribute 1</t>
  </si>
  <si>
    <t>Attribute 2</t>
  </si>
  <si>
    <t>Attribute 3</t>
  </si>
  <si>
    <t>Attribute 4</t>
  </si>
  <si>
    <t>Attribute 5</t>
  </si>
  <si>
    <t>Attribute 6</t>
  </si>
  <si>
    <t>Attribute 7</t>
  </si>
  <si>
    <t>Attribute 8</t>
  </si>
  <si>
    <t>Attribute 9</t>
  </si>
  <si>
    <t>Attribute 10</t>
  </si>
  <si>
    <t>Default Price List</t>
  </si>
  <si>
    <t>Default Factor</t>
  </si>
  <si>
    <t>Rounding Method</t>
  </si>
  <si>
    <t>Primary Currency</t>
  </si>
  <si>
    <t>text, max 32 chars</t>
  </si>
  <si>
    <t>Main Selling Pricelist</t>
  </si>
  <si>
    <t>Sales Employees - Buyers Details</t>
  </si>
  <si>
    <t>Employee</t>
  </si>
  <si>
    <t>Telephone</t>
  </si>
  <si>
    <t>Mobile</t>
  </si>
  <si>
    <t>E-Mail</t>
  </si>
  <si>
    <t>Commission</t>
  </si>
  <si>
    <t>text, max 155 chars</t>
  </si>
  <si>
    <t>-No Sales Employee-</t>
  </si>
  <si>
    <t>Distribution Method</t>
  </si>
  <si>
    <t>Update Last Purchase Price</t>
  </si>
  <si>
    <t>Revenue GL Account</t>
  </si>
  <si>
    <t>Output VAT Code</t>
  </si>
  <si>
    <t>Expense GL Account</t>
  </si>
  <si>
    <t>Input VAT Code</t>
  </si>
  <si>
    <t>Nominal from COA                                     (only for Sales Related)</t>
  </si>
  <si>
    <t>Select from Tax Codes                                     (only for Sales Related)</t>
  </si>
  <si>
    <t>Nominal from COA                                           (only for Expense Related)</t>
  </si>
  <si>
    <t>Select from Tax Codes                                              (only for Purchase Related)</t>
  </si>
  <si>
    <t>text, max 40 chars</t>
  </si>
  <si>
    <t>Landed Cost Types</t>
  </si>
  <si>
    <t>Allocation Type</t>
  </si>
  <si>
    <t>Allocation G/L Account</t>
  </si>
  <si>
    <t>General</t>
  </si>
  <si>
    <t>Activity Type</t>
  </si>
  <si>
    <t>Stage Order</t>
  </si>
  <si>
    <t>Closing Percentage</t>
  </si>
  <si>
    <t>Applicable to Sales</t>
  </si>
  <si>
    <t>Applicable to Buying</t>
  </si>
  <si>
    <t>Canceled</t>
  </si>
  <si>
    <t>Opportunity Relationships</t>
  </si>
  <si>
    <t>Won/Lost Reasons</t>
  </si>
  <si>
    <t>NA</t>
  </si>
  <si>
    <t>Bank Code</t>
  </si>
  <si>
    <t>Bank Name</t>
  </si>
  <si>
    <t>Posting Date Definition</t>
  </si>
  <si>
    <t>Due Date Definition</t>
  </si>
  <si>
    <t>Document Date Definition</t>
  </si>
  <si>
    <t>Bank Operation Code List</t>
  </si>
  <si>
    <t>text, max 250 chars</t>
  </si>
  <si>
    <t>GENERIC</t>
  </si>
  <si>
    <t>Generic Bank for BPs</t>
  </si>
  <si>
    <t>Bank</t>
  </si>
  <si>
    <t>Branch/Sort Code</t>
  </si>
  <si>
    <t>IBAN</t>
  </si>
  <si>
    <t>SWIFT</t>
  </si>
  <si>
    <t>G/L Code</t>
  </si>
  <si>
    <t>PostCode</t>
  </si>
  <si>
    <t>Payment Means</t>
  </si>
  <si>
    <t>Bank (for Bank type only)</t>
  </si>
  <si>
    <t>File Format</t>
  </si>
  <si>
    <t>Group Invoices by Pay-To-Address</t>
  </si>
  <si>
    <t>Group Invoices by Pay-To-Bank</t>
  </si>
  <si>
    <t>Group Invoices by Currency</t>
  </si>
  <si>
    <t>Group Invoices by Due Date</t>
  </si>
  <si>
    <t>text,max 15 chars</t>
  </si>
  <si>
    <t>text,max 100 chars</t>
  </si>
  <si>
    <t>Credit Card Name</t>
  </si>
  <si>
    <t>text,max. 20 chars</t>
  </si>
  <si>
    <t>text</t>
  </si>
  <si>
    <t>Problems Types</t>
  </si>
  <si>
    <t>Problems Subtypes</t>
  </si>
  <si>
    <t>Knowledge Base Solution Status</t>
  </si>
  <si>
    <t>text,max. 254 chars</t>
  </si>
  <si>
    <t>text,max. 200 chars</t>
  </si>
  <si>
    <t>text,max. 100 chars</t>
  </si>
  <si>
    <t>General Department</t>
  </si>
  <si>
    <t>Main</t>
  </si>
  <si>
    <t>Main Branch</t>
  </si>
  <si>
    <t>First Name</t>
  </si>
  <si>
    <t>Middle Name</t>
  </si>
  <si>
    <t>Surname</t>
  </si>
  <si>
    <t>Full Name</t>
  </si>
  <si>
    <t>Job Title</t>
  </si>
  <si>
    <t>Position</t>
  </si>
  <si>
    <t>Office Phone</t>
  </si>
  <si>
    <t>Home Phone</t>
  </si>
  <si>
    <t>E-mail</t>
  </si>
  <si>
    <t>Home Address Street</t>
  </si>
  <si>
    <t>Home Address Street No</t>
  </si>
  <si>
    <t>Home Address Post Code</t>
  </si>
  <si>
    <t>Home Address City</t>
  </si>
  <si>
    <t>Start Date</t>
  </si>
  <si>
    <t>Is Technician</t>
  </si>
  <si>
    <t>Cost Centre</t>
  </si>
  <si>
    <t>Sales Employee</t>
  </si>
  <si>
    <t>text, 50 chars</t>
  </si>
  <si>
    <t>filled in automatically</t>
  </si>
  <si>
    <t>text 20 chars</t>
  </si>
  <si>
    <t>text 100 chars</t>
  </si>
  <si>
    <t>date</t>
  </si>
  <si>
    <t>Resource Priorities</t>
  </si>
  <si>
    <t>Resources Property 1</t>
  </si>
  <si>
    <t>Resources Property 2</t>
  </si>
  <si>
    <t>Resources Property 3</t>
  </si>
  <si>
    <t>Resources Property 4</t>
  </si>
  <si>
    <t>Resources Property 5</t>
  </si>
  <si>
    <t>Resources Property 6</t>
  </si>
  <si>
    <t>Resources Property 7</t>
  </si>
  <si>
    <t>Resources Property 8</t>
  </si>
  <si>
    <t>Resources Property 9</t>
  </si>
  <si>
    <t>Resources Property 10</t>
  </si>
  <si>
    <t>Resources Property 11</t>
  </si>
  <si>
    <t>Resources Property 12</t>
  </si>
  <si>
    <t>Resources Property 13</t>
  </si>
  <si>
    <t>Resources Property 14</t>
  </si>
  <si>
    <t>Resources Property 15</t>
  </si>
  <si>
    <t>Resources Property 16</t>
  </si>
  <si>
    <t>Resources Property 17</t>
  </si>
  <si>
    <t>Resources Property 18</t>
  </si>
  <si>
    <t>Resources Property 19</t>
  </si>
  <si>
    <t>Resources Property 20</t>
  </si>
  <si>
    <t>Resources Property 21</t>
  </si>
  <si>
    <t>Resources Property 22</t>
  </si>
  <si>
    <t>Resources Property 23</t>
  </si>
  <si>
    <t>Resources Property 24</t>
  </si>
  <si>
    <t>Resources Property 25</t>
  </si>
  <si>
    <t>Resources Property 26</t>
  </si>
  <si>
    <t>Resources Property 27</t>
  </si>
  <si>
    <t>Resources Property 28</t>
  </si>
  <si>
    <t>Resources Property 29</t>
  </si>
  <si>
    <t>Resources Property 30</t>
  </si>
  <si>
    <t>Resources Property 31</t>
  </si>
  <si>
    <t>Resources Property 32</t>
  </si>
  <si>
    <t>Resources Property 33</t>
  </si>
  <si>
    <t>Resources Property 34</t>
  </si>
  <si>
    <t>Resources Property 35</t>
  </si>
  <si>
    <t>Resources Property 36</t>
  </si>
  <si>
    <t>Resources Property 37</t>
  </si>
  <si>
    <t>Resources Property 38</t>
  </si>
  <si>
    <t>Resources Property 39</t>
  </si>
  <si>
    <t>Resources Property 40</t>
  </si>
  <si>
    <t>Resources Property 41</t>
  </si>
  <si>
    <t>Resources Property 42</t>
  </si>
  <si>
    <t>Resources Property 43</t>
  </si>
  <si>
    <t>Resources Property 44</t>
  </si>
  <si>
    <t>Resources Property 45</t>
  </si>
  <si>
    <t>Resources Property 46</t>
  </si>
  <si>
    <t>Resources Property 47</t>
  </si>
  <si>
    <t>Resources Property 48</t>
  </si>
  <si>
    <t>Resources Property 49</t>
  </si>
  <si>
    <t>Resources Property 50</t>
  </si>
  <si>
    <t>Resources Property 51</t>
  </si>
  <si>
    <t>Resources Property 52</t>
  </si>
  <si>
    <t>Resources Property 53</t>
  </si>
  <si>
    <t>Resources Property 54</t>
  </si>
  <si>
    <t>Resources Property 55</t>
  </si>
  <si>
    <t>Resources Property 56</t>
  </si>
  <si>
    <t>Resources Property 57</t>
  </si>
  <si>
    <t>Resources Property 58</t>
  </si>
  <si>
    <t>Resources Property 59</t>
  </si>
  <si>
    <t>Resources Property 60</t>
  </si>
  <si>
    <t>Resources Property 61</t>
  </si>
  <si>
    <t>Resources Property 62</t>
  </si>
  <si>
    <t>Resources Property 63</t>
  </si>
  <si>
    <t>Resources Property 64</t>
  </si>
  <si>
    <t>Unit Of Measure</t>
  </si>
  <si>
    <t>Resources</t>
  </si>
  <si>
    <t>Machine</t>
  </si>
  <si>
    <t>Chargeable</t>
  </si>
  <si>
    <t>Absence</t>
  </si>
  <si>
    <t>Landscape</t>
  </si>
  <si>
    <t>Company Name</t>
  </si>
  <si>
    <t>Database</t>
  </si>
  <si>
    <t>Localisation</t>
  </si>
  <si>
    <t>Company Type</t>
  </si>
  <si>
    <t>Consolidation Company</t>
  </si>
  <si>
    <t>IC Business Partners</t>
  </si>
  <si>
    <t>Customer Code</t>
  </si>
  <si>
    <t>Supplier Code</t>
  </si>
  <si>
    <t>Business Partner Group</t>
  </si>
  <si>
    <t>Object</t>
  </si>
  <si>
    <t>Company 1</t>
  </si>
  <si>
    <t>Company 2</t>
  </si>
  <si>
    <t>Company 3</t>
  </si>
  <si>
    <t>Discount Group</t>
  </si>
  <si>
    <t>Freight Charges</t>
  </si>
  <si>
    <t>Item Group</t>
  </si>
  <si>
    <t>Length Measures</t>
  </si>
  <si>
    <t>Manufacturer</t>
  </si>
  <si>
    <t>Package Type</t>
  </si>
  <si>
    <t>Unit of Measure Group</t>
  </si>
  <si>
    <t>UOM Group</t>
  </si>
  <si>
    <t>Units of Measure</t>
  </si>
  <si>
    <t>Unit of Measure</t>
  </si>
  <si>
    <t>Weight Measures</t>
  </si>
  <si>
    <t>Weight Measure</t>
  </si>
  <si>
    <t>General Settings</t>
  </si>
  <si>
    <t>Intercompany General Settings</t>
  </si>
  <si>
    <t>Default Status For Marketing Documents</t>
  </si>
  <si>
    <t>Accept</t>
  </si>
  <si>
    <t>Pending/Accept</t>
  </si>
  <si>
    <t>Default Status For Journal Vouchers</t>
  </si>
  <si>
    <t>Drop Ship Warehouse</t>
  </si>
  <si>
    <t>Receive GL Allocation As</t>
  </si>
  <si>
    <t>Journal Vouchers</t>
  </si>
  <si>
    <t>Journal Vouchers/Journal Entry</t>
  </si>
  <si>
    <t>Disable Tax Comparison</t>
  </si>
  <si>
    <t>Allow Direct Creation of Sales Order</t>
  </si>
  <si>
    <t>Block Creation of Intercompany Marketing Documents until Base Document Confirmed</t>
  </si>
  <si>
    <t>Automatically mark item as Global item on Add</t>
  </si>
  <si>
    <t>Automatically mark Business Partner as Global Business Partner on Add</t>
  </si>
  <si>
    <t>AP Service Allocation</t>
  </si>
  <si>
    <t>Disable GL Allocation</t>
  </si>
  <si>
    <t>Disable Invoice Allocation</t>
  </si>
  <si>
    <t>Copy Project Code From Top Matrix</t>
  </si>
  <si>
    <t>Copy Distr. Rule From Top Matrix</t>
  </si>
  <si>
    <t>Copy Dimension From Top Matrix</t>
  </si>
  <si>
    <t>Default Allocation Type</t>
  </si>
  <si>
    <t>Invoice</t>
  </si>
  <si>
    <t>GL/Invoice</t>
  </si>
  <si>
    <t>Posting Schemas for Distribution Rule</t>
  </si>
  <si>
    <t>Common Distribution Rule posting</t>
  </si>
  <si>
    <t>Differential Distribution Rule posting / Common Distribution Rule posting</t>
  </si>
  <si>
    <t>Posting Schemas for Project Code</t>
  </si>
  <si>
    <t>Common Project Code posting</t>
  </si>
  <si>
    <t>Differential Project Code posting / Common Project Code posting</t>
  </si>
  <si>
    <t>GL Allocation</t>
  </si>
  <si>
    <t xml:space="preserve">  Alert Administration</t>
  </si>
  <si>
    <t>User Name</t>
  </si>
  <si>
    <t>System Alert</t>
  </si>
  <si>
    <t>Email Alert</t>
  </si>
  <si>
    <t>Master Data</t>
  </si>
  <si>
    <t>G/L Allocation</t>
  </si>
  <si>
    <t>A/P Service Invoice Allocation</t>
  </si>
  <si>
    <t>Document Exchange Cycle</t>
  </si>
  <si>
    <t>Centralized Payments</t>
  </si>
  <si>
    <t>Service Management</t>
  </si>
  <si>
    <t>Consolidation</t>
  </si>
  <si>
    <t xml:space="preserve"> Consolidation Account Mapping</t>
  </si>
  <si>
    <t>Drawer</t>
  </si>
  <si>
    <t>Consolidation Transalation Method</t>
  </si>
  <si>
    <t xml:space="preserve">Consolidation Account </t>
  </si>
  <si>
    <t>Due From Account Name</t>
  </si>
  <si>
    <t>Exchange Rate Gains Account</t>
  </si>
  <si>
    <t>Exchange Rate Losses Account</t>
  </si>
  <si>
    <t>Residual Account</t>
  </si>
  <si>
    <t xml:space="preserve"> Branch Account Set Up</t>
  </si>
  <si>
    <t>IC Branch Code</t>
  </si>
  <si>
    <t>Due From Account</t>
  </si>
  <si>
    <t>Due To Account</t>
  </si>
  <si>
    <t>Default Account</t>
  </si>
  <si>
    <t>Default Expense Account</t>
  </si>
  <si>
    <t>Default Income Account</t>
  </si>
  <si>
    <t>Default Rouding Account</t>
  </si>
  <si>
    <t>Maximum Rouding Amount</t>
  </si>
  <si>
    <t>Default Credit Card Account</t>
  </si>
  <si>
    <t xml:space="preserve">  Default Account by Balance Sheet</t>
  </si>
  <si>
    <t>SerialNo</t>
  </si>
  <si>
    <t>Account Type</t>
  </si>
  <si>
    <t>Account Classification</t>
  </si>
  <si>
    <t>GLAccount</t>
  </si>
  <si>
    <t>Balance Sheet</t>
  </si>
  <si>
    <t>Default Account by Profit and Loss</t>
  </si>
  <si>
    <t>Profit &amp; Loss</t>
  </si>
  <si>
    <t>User Defined Default Account</t>
  </si>
  <si>
    <t>Account Type Description</t>
  </si>
  <si>
    <t>Short Term Investments</t>
  </si>
  <si>
    <t>Accounts Receivable</t>
  </si>
  <si>
    <t>Inventory</t>
  </si>
  <si>
    <t>Work in Process</t>
  </si>
  <si>
    <t>Deferred/Prepaid Expenses</t>
  </si>
  <si>
    <t>Long Term Investments</t>
  </si>
  <si>
    <t>Property, Plant and Equipment</t>
  </si>
  <si>
    <t>Intagible Assets</t>
  </si>
  <si>
    <t>Other Assets</t>
  </si>
  <si>
    <t>Capitalization of Asset Construction</t>
  </si>
  <si>
    <t>Account Payable</t>
  </si>
  <si>
    <t>Credit Card Charges</t>
  </si>
  <si>
    <t>Notes Payables</t>
  </si>
  <si>
    <t>Current Maturities of Long-Term Debt</t>
  </si>
  <si>
    <t>Taxes Payables</t>
  </si>
  <si>
    <t>Interest Payable</t>
  </si>
  <si>
    <t>Dividends Payable</t>
  </si>
  <si>
    <t>Leases Payables (Current)</t>
  </si>
  <si>
    <t>Other Current Liabilities</t>
  </si>
  <si>
    <t>Long-Term Debt</t>
  </si>
  <si>
    <t>Common Stock</t>
  </si>
  <si>
    <t>Preferred Stock</t>
  </si>
  <si>
    <t>Additional Paid in Capital</t>
  </si>
  <si>
    <t>Retained Earnings</t>
  </si>
  <si>
    <t>Treasury Stock</t>
  </si>
  <si>
    <t>Common Dividends</t>
  </si>
  <si>
    <t>Preferred Dividends</t>
  </si>
  <si>
    <t>Retained</t>
  </si>
  <si>
    <t xml:space="preserve"> Account Classification Mapping</t>
  </si>
  <si>
    <t>Account Classification Id</t>
  </si>
  <si>
    <t>B</t>
  </si>
  <si>
    <t>P</t>
  </si>
  <si>
    <t>B1Server Details</t>
  </si>
  <si>
    <t>Value</t>
  </si>
  <si>
    <t>B1i Server Address</t>
  </si>
  <si>
    <t>B1iPort</t>
  </si>
  <si>
    <t>B1iadmin</t>
  </si>
  <si>
    <t xml:space="preserve"> Messaging Setup</t>
  </si>
  <si>
    <t>Send Email Notification</t>
  </si>
  <si>
    <t>With SSL</t>
  </si>
  <si>
    <t>Attach Sender Marketing Document</t>
  </si>
  <si>
    <t>SMTP Server</t>
  </si>
  <si>
    <t>SMTP Port</t>
  </si>
  <si>
    <t xml:space="preserve"> Global Data Authorisation</t>
  </si>
  <si>
    <t>Business Partner Master Data</t>
  </si>
  <si>
    <t>Bill of Material</t>
  </si>
  <si>
    <t>Pricelsit</t>
  </si>
  <si>
    <t>Add</t>
  </si>
  <si>
    <t>Update</t>
  </si>
  <si>
    <t>Remove</t>
  </si>
  <si>
    <t>Distribution Name</t>
  </si>
  <si>
    <t>BP_ALL</t>
  </si>
  <si>
    <t>Business Partner</t>
  </si>
  <si>
    <t>Order Types</t>
  </si>
  <si>
    <t>UDT1</t>
  </si>
  <si>
    <t>User Defined Fields Definition</t>
  </si>
  <si>
    <t>DO</t>
  </si>
  <si>
    <t xml:space="preserve">NOT </t>
  </si>
  <si>
    <t>DELETE IT</t>
  </si>
  <si>
    <t>FieldID</t>
  </si>
  <si>
    <t>Table (UDT)</t>
  </si>
  <si>
    <t>Table (Native SAP)</t>
  </si>
  <si>
    <t>DTW Field</t>
  </si>
  <si>
    <t>Title</t>
  </si>
  <si>
    <t>UDF Type + Structure</t>
  </si>
  <si>
    <t>Length (Mandatory for Alphanumeric Regular and Numeric)</t>
  </si>
  <si>
    <t>Linked Entity</t>
  </si>
  <si>
    <t>Mandatory</t>
  </si>
  <si>
    <t>Valid Values</t>
  </si>
  <si>
    <t>Default Value</t>
  </si>
  <si>
    <t>PLEASE</t>
  </si>
  <si>
    <r>
      <t xml:space="preserve">FieldID </t>
    </r>
    <r>
      <rPr>
        <b/>
        <sz val="8"/>
        <color theme="0"/>
        <rFont val="Poppins"/>
      </rPr>
      <t>(Don't populate it)</t>
    </r>
  </si>
  <si>
    <t>text, 80 chars</t>
  </si>
  <si>
    <t>text, 254 chars</t>
  </si>
  <si>
    <t>write UDO, UDT</t>
  </si>
  <si>
    <t xml:space="preserve">Brick and Mortar/Mixed/Online only </t>
  </si>
  <si>
    <t xml:space="preserve">Amazon/EBAY/Facebook/Instagram/Etsy/Own website </t>
  </si>
  <si>
    <t>FURNITURE,ACCESSORIES,GIFTING,KITCHEN,BATHE,STORAGE AND UTILTY,KIDS,GARDEN</t>
  </si>
  <si>
    <t>DEPARTMENT STORE,DISCOUNT RETAILER ,FURNITURE HIRE,FURNITURE AND ACCESSORIES STORE,GARDEN CENTRE,GIFTWARE/ACCESSORIES RETAILER,HOTEL/B&amp;B/PUBLIC HOUSE,INTERIOR DESIGNER,ARCHITECT,KITCHEN/COOK STORE,BATHROOM STORE,OTHER,PROPERTY DEVELOPER / LETTING AENCY,HOME STAGER,WHOLESALER,BLOGGER / INFLUENCER,EVENT / CATERING,BRICK &amp; MORTAR,ONLINE RETAILER</t>
  </si>
  <si>
    <t xml:space="preserve">Email (paperless) or Mail </t>
  </si>
  <si>
    <t>Website / trade show /  recommendation /social media</t>
  </si>
  <si>
    <t>Removable/Fixed</t>
  </si>
  <si>
    <t>Incline/Foot</t>
  </si>
  <si>
    <t>Month/Quarter/Annual</t>
  </si>
  <si>
    <t>Spares/Related Items/Often Purchase Together/Common Attributes</t>
  </si>
  <si>
    <t>0/1</t>
  </si>
  <si>
    <t>UDF Valid Values</t>
  </si>
  <si>
    <t>DO NOT DELETE IT</t>
  </si>
  <si>
    <t>Field</t>
  </si>
  <si>
    <t>IndexID</t>
  </si>
  <si>
    <t xml:space="preserve">FldValue                         </t>
  </si>
  <si>
    <t xml:space="preserve">Descr                            </t>
  </si>
  <si>
    <t>UDF - Name</t>
  </si>
  <si>
    <t xml:space="preserve">UDF - Name </t>
  </si>
  <si>
    <t>Table</t>
  </si>
  <si>
    <t>User Defined Tables Definition</t>
  </si>
  <si>
    <t>Table Name</t>
  </si>
  <si>
    <t>Object Type</t>
  </si>
  <si>
    <t>text, 19 chars</t>
  </si>
  <si>
    <t>text, 30 chars</t>
  </si>
  <si>
    <t>select from lsit</t>
  </si>
  <si>
    <t>User Defined Objects Definition</t>
  </si>
  <si>
    <t>Unique ID</t>
  </si>
  <si>
    <t>Header Table</t>
  </si>
  <si>
    <t>Line Tables</t>
  </si>
  <si>
    <t>Find Function</t>
  </si>
  <si>
    <t>Delete Function</t>
  </si>
  <si>
    <t>Cancel Function</t>
  </si>
  <si>
    <t>Year Transfer Function</t>
  </si>
  <si>
    <t>Log Function</t>
  </si>
  <si>
    <t>Form Type</t>
  </si>
  <si>
    <t>Menu Item</t>
  </si>
  <si>
    <t>Menu Caption</t>
  </si>
  <si>
    <t>Parent Menu ID</t>
  </si>
  <si>
    <t>text, 14 chars</t>
  </si>
  <si>
    <t>Name, 100 chars</t>
  </si>
  <si>
    <t>select from list (one line for each)</t>
  </si>
  <si>
    <t>text, 354 chars</t>
  </si>
  <si>
    <t>Query Name</t>
  </si>
  <si>
    <t>FMS Definition (table, field and trigger)</t>
  </si>
  <si>
    <t>SDD Section</t>
  </si>
  <si>
    <t>Comments</t>
  </si>
  <si>
    <t>related (paragraph number, name)</t>
  </si>
  <si>
    <t>Originators</t>
  </si>
  <si>
    <t>Approvers</t>
  </si>
  <si>
    <t>Terms</t>
  </si>
  <si>
    <t>Comment</t>
  </si>
  <si>
    <t>Blueprint Section</t>
  </si>
  <si>
    <t>B1UP Validation Definition</t>
  </si>
  <si>
    <t>Validation Definition</t>
  </si>
  <si>
    <t>Transaction Notification Definitions</t>
  </si>
  <si>
    <t>Definition</t>
  </si>
  <si>
    <t>Recipients</t>
  </si>
  <si>
    <t>Frequency</t>
  </si>
  <si>
    <t>Task</t>
  </si>
  <si>
    <t>Dependencies</t>
  </si>
  <si>
    <t>Status</t>
  </si>
  <si>
    <t>Sales Quotation Thumbnails</t>
  </si>
  <si>
    <t>Advanced Product Lookup</t>
  </si>
  <si>
    <t>Price Matrix</t>
  </si>
  <si>
    <t>Self-Billing</t>
  </si>
  <si>
    <t>Credit Monitor</t>
  </si>
  <si>
    <t>Item Variance</t>
  </si>
  <si>
    <t>BPA Tasks</t>
  </si>
  <si>
    <t>High</t>
  </si>
  <si>
    <t>Medium</t>
  </si>
  <si>
    <t>UK</t>
  </si>
  <si>
    <t>Sales</t>
  </si>
  <si>
    <t>PROCESSFORCE</t>
  </si>
  <si>
    <t>Warehouse Connect</t>
  </si>
  <si>
    <t>Category (CoA)</t>
  </si>
  <si>
    <t>FA Dep Type</t>
  </si>
  <si>
    <t>Business Partners Types</t>
  </si>
  <si>
    <t>Budget Deviations Actions</t>
  </si>
  <si>
    <t>Freight Distribution Method</t>
  </si>
  <si>
    <t>Batch Number generated at MOR</t>
  </si>
  <si>
    <t>Time Types</t>
  </si>
  <si>
    <t>Decoder</t>
  </si>
  <si>
    <t>Doc. Numbering</t>
  </si>
  <si>
    <t xml:space="preserve">   OBJ ID</t>
  </si>
  <si>
    <t>Adjustment (DocTypes)</t>
  </si>
  <si>
    <t>Profit and Loss</t>
  </si>
  <si>
    <t>Trial Balance</t>
  </si>
  <si>
    <t>Other</t>
  </si>
  <si>
    <t xml:space="preserve">Open </t>
  </si>
  <si>
    <t>Posting to GL</t>
  </si>
  <si>
    <t>Customer</t>
  </si>
  <si>
    <t>Block Deviation from Budget</t>
  </si>
  <si>
    <t>None</t>
  </si>
  <si>
    <t>No</t>
  </si>
  <si>
    <t>Fixed Seconds</t>
  </si>
  <si>
    <t>CompuTec</t>
  </si>
  <si>
    <t>GoodsReceipt</t>
  </si>
  <si>
    <t>Amortizaion of Intangible Assets</t>
  </si>
  <si>
    <t>Cash and Bank</t>
  </si>
  <si>
    <t>Closed</t>
  </si>
  <si>
    <t>Additional</t>
  </si>
  <si>
    <t>Warning</t>
  </si>
  <si>
    <t>Row Total</t>
  </si>
  <si>
    <t>Expenditure</t>
  </si>
  <si>
    <t>Creating MOR</t>
  </si>
  <si>
    <t>Fixed Minutes</t>
  </si>
  <si>
    <t>Odette</t>
  </si>
  <si>
    <t>14</t>
  </si>
  <si>
    <t>GoodsIsuue</t>
  </si>
  <si>
    <t>Gain/Loss Asset Disposal</t>
  </si>
  <si>
    <t>Cost of Goods</t>
  </si>
  <si>
    <t>Derivative</t>
  </si>
  <si>
    <t>Without Warning</t>
  </si>
  <si>
    <t>Quantity</t>
  </si>
  <si>
    <t>Status to Scheduled</t>
  </si>
  <si>
    <t>Fixed Hours</t>
  </si>
  <si>
    <t>Other Income</t>
  </si>
  <si>
    <t>Equity</t>
  </si>
  <si>
    <t>Status to Released</t>
  </si>
  <si>
    <t>Seconds per Piece</t>
  </si>
  <si>
    <t>Sort order for base documents</t>
  </si>
  <si>
    <t>Default allocation method</t>
  </si>
  <si>
    <t>Other Expenses</t>
  </si>
  <si>
    <t>Expenses from Operations</t>
  </si>
  <si>
    <t>FA Posting Type</t>
  </si>
  <si>
    <t>Currency Update</t>
  </si>
  <si>
    <t>Status to Started</t>
  </si>
  <si>
    <t>Minutes per Piece</t>
  </si>
  <si>
    <t>FIFO</t>
  </si>
  <si>
    <t>Income Tax Expense</t>
  </si>
  <si>
    <t>Threat Level</t>
  </si>
  <si>
    <t>Set G/L Accounts by</t>
  </si>
  <si>
    <t>Direct</t>
  </si>
  <si>
    <t>Consumption Method</t>
  </si>
  <si>
    <t>Budget Dev. Level</t>
  </si>
  <si>
    <t>Equal</t>
  </si>
  <si>
    <t>Hours per Piece</t>
  </si>
  <si>
    <t>Creation Date Ascending</t>
  </si>
  <si>
    <t>LIFO</t>
  </si>
  <si>
    <t>Depreciation Expense</t>
  </si>
  <si>
    <t>Stock</t>
  </si>
  <si>
    <t xml:space="preserve">Low </t>
  </si>
  <si>
    <t>Warehouse</t>
  </si>
  <si>
    <t>Indirect</t>
  </si>
  <si>
    <t>Backward-Forward</t>
  </si>
  <si>
    <t>For Annual Budget</t>
  </si>
  <si>
    <t>Basic Setting for Batch Status</t>
  </si>
  <si>
    <t>B1UP</t>
  </si>
  <si>
    <t>UDF Structures</t>
  </si>
  <si>
    <t>Expiry Eval Type</t>
  </si>
  <si>
    <t>Pieces per Second</t>
  </si>
  <si>
    <t>Creation Date Descending</t>
  </si>
  <si>
    <t>Bin Sequence</t>
  </si>
  <si>
    <t>Tax Expenses</t>
  </si>
  <si>
    <t>Liabilities</t>
  </si>
  <si>
    <t>Forward-Backward</t>
  </si>
  <si>
    <t>For Monthly Budget</t>
  </si>
  <si>
    <t>Released</t>
  </si>
  <si>
    <t>Address</t>
  </si>
  <si>
    <t>Current Date</t>
  </si>
  <si>
    <t>Pieces per Minute</t>
  </si>
  <si>
    <t>Due Date Ascending</t>
  </si>
  <si>
    <t>Single Choice</t>
  </si>
  <si>
    <t>Interest Expenses</t>
  </si>
  <si>
    <t>Revenues</t>
  </si>
  <si>
    <t>Item Level</t>
  </si>
  <si>
    <t>FA Retirement Posting</t>
  </si>
  <si>
    <t>Not Accessible</t>
  </si>
  <si>
    <t>Special Number</t>
  </si>
  <si>
    <t>Pieces per Hour</t>
  </si>
  <si>
    <t>Due Date Descending</t>
  </si>
  <si>
    <t>234000032</t>
  </si>
  <si>
    <t>Descending quantity</t>
  </si>
  <si>
    <t>Other Employee Expenses</t>
  </si>
  <si>
    <t>Trade Payables</t>
  </si>
  <si>
    <t>Cost Accounting</t>
  </si>
  <si>
    <t>Issue Primarily By</t>
  </si>
  <si>
    <t>Locked</t>
  </si>
  <si>
    <t>Text</t>
  </si>
  <si>
    <t>Required Date</t>
  </si>
  <si>
    <t>Ascending quantity</t>
  </si>
  <si>
    <t>Salaries Expenses</t>
  </si>
  <si>
    <t>Trade Recievables</t>
  </si>
  <si>
    <t>Base Price Origen</t>
  </si>
  <si>
    <t>On Every Transaction</t>
  </si>
  <si>
    <t>Serial and Batch Numbers</t>
  </si>
  <si>
    <t>Unique Serial Numbers by</t>
  </si>
  <si>
    <t xml:space="preserve">Round to Full Decimal Amount </t>
  </si>
  <si>
    <t>End Date</t>
  </si>
  <si>
    <t>Test Protocol Template</t>
  </si>
  <si>
    <t>Filter Suppliers</t>
  </si>
  <si>
    <t>Ascending Quantity</t>
  </si>
  <si>
    <t>Administrative Expense</t>
  </si>
  <si>
    <t>Main Buying Pricelist</t>
  </si>
  <si>
    <t>On Release Only</t>
  </si>
  <si>
    <t>Round to Full Amount</t>
  </si>
  <si>
    <t>Hour</t>
  </si>
  <si>
    <t>Create Date</t>
  </si>
  <si>
    <t>Between</t>
  </si>
  <si>
    <t>All</t>
  </si>
  <si>
    <t>Single Bin Preferred</t>
  </si>
  <si>
    <t>Selling Expense</t>
  </si>
  <si>
    <t>FA Types</t>
  </si>
  <si>
    <t>Mfr Serial No.</t>
  </si>
  <si>
    <t>Round to Full Tens Amount</t>
  </si>
  <si>
    <t>Expiry Eval Template</t>
  </si>
  <si>
    <t>Equals</t>
  </si>
  <si>
    <t>Only with orders</t>
  </si>
  <si>
    <t>Cost of Goods Sold</t>
  </si>
  <si>
    <t>Last Purchase Price</t>
  </si>
  <si>
    <t>Stock Valuation Method</t>
  </si>
  <si>
    <t>Serial Number</t>
  </si>
  <si>
    <t>Fixed Ending</t>
  </si>
  <si>
    <t>Amount</t>
  </si>
  <si>
    <t>Not Equal</t>
  </si>
  <si>
    <t>Only with orders for today</t>
  </si>
  <si>
    <t>Price Management for goods receipt</t>
  </si>
  <si>
    <t>Sales Returns</t>
  </si>
  <si>
    <t>Last Calculated Price</t>
  </si>
  <si>
    <t>Moving Average</t>
  </si>
  <si>
    <t>Low Value</t>
  </si>
  <si>
    <t>Lot Number</t>
  </si>
  <si>
    <t>Fixed Interval</t>
  </si>
  <si>
    <t>Price</t>
  </si>
  <si>
    <t>Manual Issue Type</t>
  </si>
  <si>
    <t>Greater Than</t>
  </si>
  <si>
    <t>PriceList</t>
  </si>
  <si>
    <t>Item Cost</t>
  </si>
  <si>
    <t>Display Distribution Rules</t>
  </si>
  <si>
    <t>Assignment of Cash Flow Line Item</t>
  </si>
  <si>
    <t xml:space="preserve">None </t>
  </si>
  <si>
    <t>Greater Than or Equal</t>
  </si>
  <si>
    <t>Delivery workflow</t>
  </si>
  <si>
    <t>LastPurPri</t>
  </si>
  <si>
    <t>Production Std. Cost</t>
  </si>
  <si>
    <t>Standard Cost</t>
  </si>
  <si>
    <t>FA Depreciation Method</t>
  </si>
  <si>
    <t>In a Unified Column</t>
  </si>
  <si>
    <t>Stock Valuation Simulation Report</t>
  </si>
  <si>
    <t>UoM Group Types</t>
  </si>
  <si>
    <t>Percents</t>
  </si>
  <si>
    <t xml:space="preserve">Locked </t>
  </si>
  <si>
    <t>Less Than</t>
  </si>
  <si>
    <t>Default workflow</t>
  </si>
  <si>
    <t>AvgPrice</t>
  </si>
  <si>
    <t>No Depreciation</t>
  </si>
  <si>
    <t>In Separate Columns</t>
  </si>
  <si>
    <t>Optional</t>
  </si>
  <si>
    <t>Classic Valuation Report, Excluding Item Master Valuation</t>
  </si>
  <si>
    <t>Header</t>
  </si>
  <si>
    <t>Measure</t>
  </si>
  <si>
    <t>Less Than or Equal</t>
  </si>
  <si>
    <t>Customer-Date Workflow</t>
  </si>
  <si>
    <t>Bank Statement</t>
  </si>
  <si>
    <t>Manage Serial Costing</t>
  </si>
  <si>
    <t>Straight Line</t>
  </si>
  <si>
    <t>Enhanced Valuation Report, Including All Valuation Methods</t>
  </si>
  <si>
    <t>Detail</t>
  </si>
  <si>
    <t>Link</t>
  </si>
  <si>
    <t>Both</t>
  </si>
  <si>
    <t>Date-Customer Workflow</t>
  </si>
  <si>
    <t>1250000001</t>
  </si>
  <si>
    <t>Statement Date</t>
  </si>
  <si>
    <t>Straight Line Period Control</t>
  </si>
  <si>
    <t>Image</t>
  </si>
  <si>
    <t>Automatically use left quantity as picked</t>
  </si>
  <si>
    <t>Row Date</t>
  </si>
  <si>
    <t>Serial / Batch Costing</t>
  </si>
  <si>
    <t>Declining Balance</t>
  </si>
  <si>
    <t>When UoM Conversion Rules Change</t>
  </si>
  <si>
    <t>Payment Type</t>
  </si>
  <si>
    <t>Default Batch Status</t>
  </si>
  <si>
    <t>Sort order for MOR</t>
  </si>
  <si>
    <t>Multilevel</t>
  </si>
  <si>
    <t>DD/MM/YY</t>
  </si>
  <si>
    <t>Remove UoM Prices</t>
  </si>
  <si>
    <t>Assignment in Transaction with All Relevant Cash Flow</t>
  </si>
  <si>
    <t>Incoming</t>
  </si>
  <si>
    <t>UDT Types</t>
  </si>
  <si>
    <t>On Pick Order</t>
  </si>
  <si>
    <t>Immediate Write-Off</t>
  </si>
  <si>
    <t>Update UoM Prices Accordingly</t>
  </si>
  <si>
    <t>Ignore Without Warning</t>
  </si>
  <si>
    <t>Outgoing</t>
  </si>
  <si>
    <t>No Object</t>
  </si>
  <si>
    <t>On Pick Receipt</t>
  </si>
  <si>
    <t>Required date descending</t>
  </si>
  <si>
    <t>191</t>
  </si>
  <si>
    <t>MM/DD/YY</t>
  </si>
  <si>
    <t>Keep Corresponding UoM Prices Unchanged</t>
  </si>
  <si>
    <t>Warning Only</t>
  </si>
  <si>
    <t>Required date ascending</t>
  </si>
  <si>
    <t>Payment Term Start</t>
  </si>
  <si>
    <t>Manual Depreciation</t>
  </si>
  <si>
    <t>MM/DD/YYYY</t>
  </si>
  <si>
    <t>Keep All UoM Prices Unchanged</t>
  </si>
  <si>
    <t>Payment Mean</t>
  </si>
  <si>
    <t>Master Data Rows</t>
  </si>
  <si>
    <t>Planned date descending</t>
  </si>
  <si>
    <t>Notes Receivables</t>
  </si>
  <si>
    <t>Month End</t>
  </si>
  <si>
    <t>YYYY/MM/DD</t>
  </si>
  <si>
    <t>Cheque</t>
  </si>
  <si>
    <t>Default Quality Control Status</t>
  </si>
  <si>
    <t>Activity</t>
  </si>
  <si>
    <t>Planned date ascending</t>
  </si>
  <si>
    <t>Half Month</t>
  </si>
  <si>
    <t>FA Calculation Basis</t>
  </si>
  <si>
    <t>DD/Month/YYYY</t>
  </si>
  <si>
    <t>Budget Behaviour</t>
  </si>
  <si>
    <t>Document Rows</t>
  </si>
  <si>
    <t>Failed</t>
  </si>
  <si>
    <t>Conversation</t>
  </si>
  <si>
    <t>10000071</t>
  </si>
  <si>
    <t>Month Start</t>
  </si>
  <si>
    <t>Yearly</t>
  </si>
  <si>
    <t>YY/MM/DD</t>
  </si>
  <si>
    <t>Landed Cost Allocation Type</t>
  </si>
  <si>
    <t>No Object with Auto. Increment</t>
  </si>
  <si>
    <t>OnHold</t>
  </si>
  <si>
    <t>Meeting</t>
  </si>
  <si>
    <t>Sort order for pick list</t>
  </si>
  <si>
    <t>234000021</t>
  </si>
  <si>
    <t>Monthly</t>
  </si>
  <si>
    <t>Cash Value Before Duty</t>
  </si>
  <si>
    <t>Resource Types</t>
  </si>
  <si>
    <t>Passed</t>
  </si>
  <si>
    <t>310000001</t>
  </si>
  <si>
    <t>24H</t>
  </si>
  <si>
    <t>No Warning</t>
  </si>
  <si>
    <t>Cash Value After Duty</t>
  </si>
  <si>
    <t>Inspection</t>
  </si>
  <si>
    <t>Date descending</t>
  </si>
  <si>
    <t>540000006</t>
  </si>
  <si>
    <t>12H</t>
  </si>
  <si>
    <t>VAT Types</t>
  </si>
  <si>
    <t>Labour</t>
  </si>
  <si>
    <t>Quality Control Testing</t>
  </si>
  <si>
    <t>Note</t>
  </si>
  <si>
    <t>Date ascending</t>
  </si>
  <si>
    <t>540000024</t>
  </si>
  <si>
    <t>Input</t>
  </si>
  <si>
    <t>All Currencies</t>
  </si>
  <si>
    <t>Budget Control Deviation Period</t>
  </si>
  <si>
    <t>US</t>
  </si>
  <si>
    <t>Campain</t>
  </si>
  <si>
    <t>1250000025</t>
  </si>
  <si>
    <t>Display Currency On</t>
  </si>
  <si>
    <t>Output</t>
  </si>
  <si>
    <t>Annual</t>
  </si>
  <si>
    <t>Australia</t>
  </si>
  <si>
    <t>Overhead Type</t>
  </si>
  <si>
    <t>Pick Receipt SU Default Action</t>
  </si>
  <si>
    <t>Right</t>
  </si>
  <si>
    <t>Completed Field</t>
  </si>
  <si>
    <t>Other (please specify at the right)</t>
  </si>
  <si>
    <t>Variable</t>
  </si>
  <si>
    <t>No Action</t>
  </si>
  <si>
    <t>1470000049</t>
  </si>
  <si>
    <t>Left</t>
  </si>
  <si>
    <t>Fixed Asset Convention</t>
  </si>
  <si>
    <t>Fixed</t>
  </si>
  <si>
    <t>New SU each Qty</t>
  </si>
  <si>
    <t>1470000060</t>
  </si>
  <si>
    <t>Pro Rata Temporis</t>
  </si>
  <si>
    <t>Month</t>
  </si>
  <si>
    <t>New SU each Qty and show SU</t>
  </si>
  <si>
    <t>1470000065</t>
  </si>
  <si>
    <t>Exchange Rate Posting</t>
  </si>
  <si>
    <t>First Year Convention</t>
  </si>
  <si>
    <t>Day</t>
  </si>
  <si>
    <t>Profit/Sales Price</t>
  </si>
  <si>
    <t>Due Date Based on</t>
  </si>
  <si>
    <t>HANA</t>
  </si>
  <si>
    <t>SAP Localization Hub Tax Service</t>
  </si>
  <si>
    <t>1470000075</t>
  </si>
  <si>
    <t>Half Year</t>
  </si>
  <si>
    <t>Profit/Base Price</t>
  </si>
  <si>
    <t>Posting Date</t>
  </si>
  <si>
    <t>MSSQL</t>
  </si>
  <si>
    <t>Do Not Use</t>
  </si>
  <si>
    <t>PDC Way of Getting Settings</t>
  </si>
  <si>
    <t>Weekdays</t>
  </si>
  <si>
    <t>1470000085</t>
  </si>
  <si>
    <t>Full Year</t>
  </si>
  <si>
    <t>System Date</t>
  </si>
  <si>
    <t>Sales and Purchase</t>
  </si>
  <si>
    <t>PDC first</t>
  </si>
  <si>
    <t>Monday</t>
  </si>
  <si>
    <t>1470000090</t>
  </si>
  <si>
    <t>Document Remarks Include:</t>
  </si>
  <si>
    <t>Sales Only</t>
  </si>
  <si>
    <t>Employee Settings first</t>
  </si>
  <si>
    <t>Tuesday</t>
  </si>
  <si>
    <t>1470000094</t>
  </si>
  <si>
    <t>Separators</t>
  </si>
  <si>
    <t>Pro Rata Temporis Type (1,2 y 5)</t>
  </si>
  <si>
    <t>Base Document Number</t>
  </si>
  <si>
    <t>Local Hosting</t>
  </si>
  <si>
    <t>Wednesday</t>
  </si>
  <si>
    <t>1470000113</t>
  </si>
  <si>
    <t>dot (.)</t>
  </si>
  <si>
    <t>Exact Daily Base</t>
  </si>
  <si>
    <t>BP Reference Number</t>
  </si>
  <si>
    <t>Cloud</t>
  </si>
  <si>
    <t>CoA Currency</t>
  </si>
  <si>
    <t>Server Type</t>
  </si>
  <si>
    <t>Thursday</t>
  </si>
  <si>
    <t>1660000003</t>
  </si>
  <si>
    <t>comma (,)</t>
  </si>
  <si>
    <t>First Day of Current Period</t>
  </si>
  <si>
    <t>Other (please specify)</t>
  </si>
  <si>
    <t>##</t>
  </si>
  <si>
    <t>MSSQL 2008</t>
  </si>
  <si>
    <t>Friday</t>
  </si>
  <si>
    <t>1660000004</t>
  </si>
  <si>
    <t>First Day of Next Period</t>
  </si>
  <si>
    <t>MSSQL 2012</t>
  </si>
  <si>
    <t>Saturday</t>
  </si>
  <si>
    <t>2</t>
  </si>
  <si>
    <t>Exchange Rate Base</t>
  </si>
  <si>
    <t>Price and Total for Tree Only</t>
  </si>
  <si>
    <t>MSSQL 2014</t>
  </si>
  <si>
    <t>Sunday</t>
  </si>
  <si>
    <t>FA Straight Line Calculation Method</t>
  </si>
  <si>
    <t>Price for Component Items</t>
  </si>
  <si>
    <t>UDO Types</t>
  </si>
  <si>
    <t>UDF Types</t>
  </si>
  <si>
    <t>MSSQL 2016</t>
  </si>
  <si>
    <t>4</t>
  </si>
  <si>
    <t>Acquisition Value / Total Useful Life</t>
  </si>
  <si>
    <t>Alphanumeric - Regular</t>
  </si>
  <si>
    <t>SAP HANA</t>
  </si>
  <si>
    <t>Percentage of Acquisition Value</t>
  </si>
  <si>
    <t>Documents</t>
  </si>
  <si>
    <t>Alphanumeric - Address</t>
  </si>
  <si>
    <t>L</t>
  </si>
  <si>
    <t>Negative Stock Release</t>
  </si>
  <si>
    <t>Net Book Value / Remaining Life</t>
  </si>
  <si>
    <t>By Currency</t>
  </si>
  <si>
    <t>Alphanumeric - Telephone</t>
  </si>
  <si>
    <t>Internal Cod</t>
  </si>
  <si>
    <t>A</t>
  </si>
  <si>
    <t>By Document</t>
  </si>
  <si>
    <t>UDO Form Types</t>
  </si>
  <si>
    <t>Alphanumeric - Text</t>
  </si>
  <si>
    <t>Hebrew</t>
  </si>
  <si>
    <t>Countries Code</t>
  </si>
  <si>
    <t>Country Name</t>
  </si>
  <si>
    <t>Pro Rata Temporis Type (3 y 4)</t>
  </si>
  <si>
    <t>Header Line</t>
  </si>
  <si>
    <t>Numeric</t>
  </si>
  <si>
    <t>English_US</t>
  </si>
  <si>
    <t>XX</t>
  </si>
  <si>
    <t>-No Country-</t>
  </si>
  <si>
    <t>Remarks Template types</t>
  </si>
  <si>
    <t>Matrix</t>
  </si>
  <si>
    <t>Date/Time - Date</t>
  </si>
  <si>
    <t>Polish</t>
  </si>
  <si>
    <t>AF</t>
  </si>
  <si>
    <t>Afghanistan</t>
  </si>
  <si>
    <t>Last Day of Prior Period</t>
  </si>
  <si>
    <t>Header only</t>
  </si>
  <si>
    <t>Date/Time - Hour</t>
  </si>
  <si>
    <t>English_Gb</t>
  </si>
  <si>
    <t>AL</t>
  </si>
  <si>
    <t>Albania</t>
  </si>
  <si>
    <t xml:space="preserve">Rounding </t>
  </si>
  <si>
    <t>Last Day of Current Period</t>
  </si>
  <si>
    <t>Rows only</t>
  </si>
  <si>
    <t>Units - Rate</t>
  </si>
  <si>
    <t>German</t>
  </si>
  <si>
    <t>DZ</t>
  </si>
  <si>
    <t>Algeria</t>
  </si>
  <si>
    <t>Rows and Header</t>
  </si>
  <si>
    <t>Balance_Sheet</t>
  </si>
  <si>
    <t>Units - Amount</t>
  </si>
  <si>
    <t>Norwegian</t>
  </si>
  <si>
    <t>VI</t>
  </si>
  <si>
    <t>American Virg.Islnd</t>
  </si>
  <si>
    <t>Round to Five Hundredth</t>
  </si>
  <si>
    <t>Profit_and_Loss</t>
  </si>
  <si>
    <t>Units - Price</t>
  </si>
  <si>
    <t>Italian</t>
  </si>
  <si>
    <t>AD</t>
  </si>
  <si>
    <t>Andorra</t>
  </si>
  <si>
    <t>Round to Ten Hundredth</t>
  </si>
  <si>
    <t>PlaningSys</t>
  </si>
  <si>
    <t>Trial_Balance</t>
  </si>
  <si>
    <t>Units - Quantity</t>
  </si>
  <si>
    <t>Hungarian</t>
  </si>
  <si>
    <t>AO</t>
  </si>
  <si>
    <t>Angola</t>
  </si>
  <si>
    <t>Round to One</t>
  </si>
  <si>
    <t>Status - ICO</t>
  </si>
  <si>
    <t>MRP</t>
  </si>
  <si>
    <t>M</t>
  </si>
  <si>
    <t>Units - Percents</t>
  </si>
  <si>
    <t>Chinese</t>
  </si>
  <si>
    <t>AI</t>
  </si>
  <si>
    <t>Anguilla</t>
  </si>
  <si>
    <t>Round to Ten</t>
  </si>
  <si>
    <t>Pending</t>
  </si>
  <si>
    <t>Units - Measure</t>
  </si>
  <si>
    <t>Dutch</t>
  </si>
  <si>
    <t>AQ</t>
  </si>
  <si>
    <t>Antarctica</t>
  </si>
  <si>
    <t>Tax Jurisdiction Types</t>
  </si>
  <si>
    <t>General - Link</t>
  </si>
  <si>
    <t>Finnish</t>
  </si>
  <si>
    <t>AG</t>
  </si>
  <si>
    <t>Antigua/Barbuda</t>
  </si>
  <si>
    <t>BAS Config (Type)</t>
  </si>
  <si>
    <t>PrcrmntMtd</t>
  </si>
  <si>
    <t>General - Image</t>
  </si>
  <si>
    <t>Greek</t>
  </si>
  <si>
    <t>AR</t>
  </si>
  <si>
    <t>Argentina</t>
  </si>
  <si>
    <t>Receive GL Allocation - ICO</t>
  </si>
  <si>
    <t>Buy</t>
  </si>
  <si>
    <t>Portuguese</t>
  </si>
  <si>
    <t>AM</t>
  </si>
  <si>
    <t>Armenia</t>
  </si>
  <si>
    <t>Make</t>
  </si>
  <si>
    <t>Swedish</t>
  </si>
  <si>
    <t>AW</t>
  </si>
  <si>
    <t>Aruba</t>
  </si>
  <si>
    <t>Manual Input</t>
  </si>
  <si>
    <t>Journal Entry</t>
  </si>
  <si>
    <t>French</t>
  </si>
  <si>
    <t>AU</t>
  </si>
  <si>
    <t>InvntSys</t>
  </si>
  <si>
    <t>Spanish</t>
  </si>
  <si>
    <t>Default Allocation Type - ICO</t>
  </si>
  <si>
    <t>Russian</t>
  </si>
  <si>
    <t>AZ</t>
  </si>
  <si>
    <t>Azerbaijan</t>
  </si>
  <si>
    <t>GL</t>
  </si>
  <si>
    <t>Standard</t>
  </si>
  <si>
    <t>Spanish_La</t>
  </si>
  <si>
    <t>BS</t>
  </si>
  <si>
    <t>Bahamas</t>
  </si>
  <si>
    <t>BAS Config (Summary)</t>
  </si>
  <si>
    <t>F</t>
  </si>
  <si>
    <t>Czech_Cz</t>
  </si>
  <si>
    <t>BH</t>
  </si>
  <si>
    <t>Bahrain</t>
  </si>
  <si>
    <t>Slovak_Sk</t>
  </si>
  <si>
    <t>BD</t>
  </si>
  <si>
    <t>Bangladesh</t>
  </si>
  <si>
    <t>Posting Schemas for Distribution Rule - ICO</t>
  </si>
  <si>
    <t>ICO - Levels</t>
  </si>
  <si>
    <t>Korean_Kr</t>
  </si>
  <si>
    <t>BB</t>
  </si>
  <si>
    <t>Barbados</t>
  </si>
  <si>
    <t>Non-Deductible Amount</t>
  </si>
  <si>
    <t>Differential Distribution Rule posting</t>
  </si>
  <si>
    <t>Portuguese_Br</t>
  </si>
  <si>
    <t>BY</t>
  </si>
  <si>
    <t>Belarus</t>
  </si>
  <si>
    <t>Japanese_Jp</t>
  </si>
  <si>
    <t>Turkish_Tr</t>
  </si>
  <si>
    <t>BZ</t>
  </si>
  <si>
    <t>Belize</t>
  </si>
  <si>
    <t>BAS Config (Debit/Credit)</t>
  </si>
  <si>
    <t>Posting Schemas for Project Code - ICO</t>
  </si>
  <si>
    <t>Arabic</t>
  </si>
  <si>
    <t>BJ</t>
  </si>
  <si>
    <t>Benin</t>
  </si>
  <si>
    <t>Debit Side</t>
  </si>
  <si>
    <t>Differential Project Code posting</t>
  </si>
  <si>
    <t>TrdtnlChinese_Hk</t>
  </si>
  <si>
    <t>BM</t>
  </si>
  <si>
    <t>Bermuda</t>
  </si>
  <si>
    <t>Credit Side</t>
  </si>
  <si>
    <t>BT</t>
  </si>
  <si>
    <t>Bhutan</t>
  </si>
  <si>
    <t>US State</t>
  </si>
  <si>
    <t>BO</t>
  </si>
  <si>
    <t>Bolivia</t>
  </si>
  <si>
    <t>Account Classification ICO</t>
  </si>
  <si>
    <t>BQ</t>
  </si>
  <si>
    <t>Bonaire, Sint Eustatius en Saba</t>
  </si>
  <si>
    <t>Alabama</t>
  </si>
  <si>
    <t>BA</t>
  </si>
  <si>
    <t>Bosnia-Herzegovina</t>
  </si>
  <si>
    <t xml:space="preserve">Localisation Name </t>
  </si>
  <si>
    <t>AK</t>
  </si>
  <si>
    <t>Alaska</t>
  </si>
  <si>
    <t>BW</t>
  </si>
  <si>
    <t>Botswana</t>
  </si>
  <si>
    <t>AS</t>
  </si>
  <si>
    <t>American Samoa</t>
  </si>
  <si>
    <t>BV</t>
  </si>
  <si>
    <t>Bouvet Island</t>
  </si>
  <si>
    <t>Object ICO</t>
  </si>
  <si>
    <t>C</t>
  </si>
  <si>
    <t>Australia/New Zealand</t>
  </si>
  <si>
    <t>Arizona</t>
  </si>
  <si>
    <t>BR</t>
  </si>
  <si>
    <t>Brazil</t>
  </si>
  <si>
    <t>Item</t>
  </si>
  <si>
    <t>Arkansas</t>
  </si>
  <si>
    <t>IO</t>
  </si>
  <si>
    <t>Brit.Ind.Oc.Ter</t>
  </si>
  <si>
    <t>CA</t>
  </si>
  <si>
    <t>California</t>
  </si>
  <si>
    <t>VG</t>
  </si>
  <si>
    <t>British Virg. Islnd</t>
  </si>
  <si>
    <t>Bill Of Material</t>
  </si>
  <si>
    <t>CO</t>
  </si>
  <si>
    <t>Colorado</t>
  </si>
  <si>
    <t>BN</t>
  </si>
  <si>
    <t>Brunei Dar-es-S</t>
  </si>
  <si>
    <t>Price list</t>
  </si>
  <si>
    <t>Canada</t>
  </si>
  <si>
    <t>CT</t>
  </si>
  <si>
    <t>Connecticut</t>
  </si>
  <si>
    <t>BG</t>
  </si>
  <si>
    <t>Bulgaria</t>
  </si>
  <si>
    <t>Chile</t>
  </si>
  <si>
    <t>Delaware</t>
  </si>
  <si>
    <t>BF</t>
  </si>
  <si>
    <t>Burkina-Faso</t>
  </si>
  <si>
    <t>Consolidation Translation Method ICO</t>
  </si>
  <si>
    <t>Costa Rica</t>
  </si>
  <si>
    <t>DC</t>
  </si>
  <si>
    <t>District of Columbia</t>
  </si>
  <si>
    <t>BI</t>
  </si>
  <si>
    <t>Burundi</t>
  </si>
  <si>
    <t>FL</t>
  </si>
  <si>
    <t>Florida</t>
  </si>
  <si>
    <t>KH</t>
  </si>
  <si>
    <t>Cambodia</t>
  </si>
  <si>
    <t>Czech Rep.</t>
  </si>
  <si>
    <t>GA</t>
  </si>
  <si>
    <t>Georgia</t>
  </si>
  <si>
    <t>CM</t>
  </si>
  <si>
    <t>Cameroon</t>
  </si>
  <si>
    <t>GU</t>
  </si>
  <si>
    <t>Guam</t>
  </si>
  <si>
    <t>HI</t>
  </si>
  <si>
    <t>Hawaii</t>
  </si>
  <si>
    <t>CV</t>
  </si>
  <si>
    <t>Cape Verde</t>
  </si>
  <si>
    <t>User Alert Language (Intercompany)</t>
  </si>
  <si>
    <t>ID</t>
  </si>
  <si>
    <t>Idaho</t>
  </si>
  <si>
    <t>KY</t>
  </si>
  <si>
    <t>Cayman Islands</t>
  </si>
  <si>
    <t>15-Chinese</t>
  </si>
  <si>
    <t>IL</t>
  </si>
  <si>
    <t>Illinois</t>
  </si>
  <si>
    <t>CF</t>
  </si>
  <si>
    <t>Central African Rep</t>
  </si>
  <si>
    <t>26-Czech</t>
  </si>
  <si>
    <t>IN</t>
  </si>
  <si>
    <t>Indiana</t>
  </si>
  <si>
    <t>TD</t>
  </si>
  <si>
    <t>Chad</t>
  </si>
  <si>
    <t>11-Denmark-English</t>
  </si>
  <si>
    <t>Guatemala</t>
  </si>
  <si>
    <t>IA</t>
  </si>
  <si>
    <t>Iowa</t>
  </si>
  <si>
    <t>CL</t>
  </si>
  <si>
    <t>16-Dutch(Netherlands)</t>
  </si>
  <si>
    <t>KS</t>
  </si>
  <si>
    <t>Kansas</t>
  </si>
  <si>
    <t>CN</t>
  </si>
  <si>
    <t>China</t>
  </si>
  <si>
    <t>8-English(UK)</t>
  </si>
  <si>
    <t>India</t>
  </si>
  <si>
    <t>Kentucky</t>
  </si>
  <si>
    <t>CX</t>
  </si>
  <si>
    <t>Christmas Island</t>
  </si>
  <si>
    <t>3-English(US)</t>
  </si>
  <si>
    <t>Israel</t>
  </si>
  <si>
    <t>LA</t>
  </si>
  <si>
    <t>Louisiana</t>
  </si>
  <si>
    <t>CC</t>
  </si>
  <si>
    <t>Coconut Islands</t>
  </si>
  <si>
    <t>17-Finland-English</t>
  </si>
  <si>
    <t>ME</t>
  </si>
  <si>
    <t>Maine</t>
  </si>
  <si>
    <t>Colombia</t>
  </si>
  <si>
    <t>22-French</t>
  </si>
  <si>
    <t>Japan</t>
  </si>
  <si>
    <t>MD</t>
  </si>
  <si>
    <t>Maryland</t>
  </si>
  <si>
    <t>KM</t>
  </si>
  <si>
    <t>Comoros</t>
  </si>
  <si>
    <t>9-German</t>
  </si>
  <si>
    <t>Mexico</t>
  </si>
  <si>
    <t>MA</t>
  </si>
  <si>
    <t>Massachusetts</t>
  </si>
  <si>
    <t>CG</t>
  </si>
  <si>
    <t>Congo</t>
  </si>
  <si>
    <t>18-Greek-English</t>
  </si>
  <si>
    <t>MI</t>
  </si>
  <si>
    <t>Michigan</t>
  </si>
  <si>
    <t>CD</t>
  </si>
  <si>
    <t>Congo, The Democratic Republic of the</t>
  </si>
  <si>
    <t>1-Hebrew (Israel)</t>
  </si>
  <si>
    <t>Norway</t>
  </si>
  <si>
    <t>MN</t>
  </si>
  <si>
    <t>Minnesota</t>
  </si>
  <si>
    <t>CK</t>
  </si>
  <si>
    <t>Cook Islands</t>
  </si>
  <si>
    <t>14-Hungarian</t>
  </si>
  <si>
    <t>P.R.China/Hong-Kong</t>
  </si>
  <si>
    <t>MS</t>
  </si>
  <si>
    <t>Mississippi</t>
  </si>
  <si>
    <t>CR</t>
  </si>
  <si>
    <t>13-Italian(Italy)</t>
  </si>
  <si>
    <t>Panama</t>
  </si>
  <si>
    <t>MO</t>
  </si>
  <si>
    <t>Missouri</t>
  </si>
  <si>
    <t>Croatia</t>
  </si>
  <si>
    <t>12-Norway-English</t>
  </si>
  <si>
    <t>Montana</t>
  </si>
  <si>
    <t>CU</t>
  </si>
  <si>
    <t>Cuba</t>
  </si>
  <si>
    <t>5-Polish</t>
  </si>
  <si>
    <t>NE</t>
  </si>
  <si>
    <t>Nebraska</t>
  </si>
  <si>
    <t>CW</t>
  </si>
  <si>
    <t>Curaçao</t>
  </si>
  <si>
    <t>19-Portugal-English</t>
  </si>
  <si>
    <t>Russia</t>
  </si>
  <si>
    <t>NV</t>
  </si>
  <si>
    <t>Nevada</t>
  </si>
  <si>
    <t>29-Portuguese(Brazil)</t>
  </si>
  <si>
    <t>Singapore</t>
  </si>
  <si>
    <t>NH</t>
  </si>
  <si>
    <t>New Hampshire</t>
  </si>
  <si>
    <t>24-Russian</t>
  </si>
  <si>
    <t>NJ</t>
  </si>
  <si>
    <t>New Jersey</t>
  </si>
  <si>
    <t>27-Slovak</t>
  </si>
  <si>
    <t>South Africa</t>
  </si>
  <si>
    <t>NM</t>
  </si>
  <si>
    <t>New Mexico</t>
  </si>
  <si>
    <t>DJ</t>
  </si>
  <si>
    <t>Djibouti</t>
  </si>
  <si>
    <t>23-Spanish(Spain)</t>
  </si>
  <si>
    <t>South Korea</t>
  </si>
  <si>
    <t>NY</t>
  </si>
  <si>
    <t>New York</t>
  </si>
  <si>
    <t>DM</t>
  </si>
  <si>
    <t>Dominica</t>
  </si>
  <si>
    <t>25-Spanish(Latin America)</t>
  </si>
  <si>
    <t>NC</t>
  </si>
  <si>
    <t>North Carolina</t>
  </si>
  <si>
    <t>Dominican Republic</t>
  </si>
  <si>
    <t>20-Sweden-English</t>
  </si>
  <si>
    <t>ND</t>
  </si>
  <si>
    <t>North Dakota</t>
  </si>
  <si>
    <t>AN</t>
  </si>
  <si>
    <t>Dutch Antilles</t>
  </si>
  <si>
    <t>31-Turkish-English</t>
  </si>
  <si>
    <t>Switzerland</t>
  </si>
  <si>
    <t>MP</t>
  </si>
  <si>
    <t>Northern Mariana Isl</t>
  </si>
  <si>
    <t>TL</t>
  </si>
  <si>
    <t>East Timor</t>
  </si>
  <si>
    <t>Turkey</t>
  </si>
  <si>
    <t>OH</t>
  </si>
  <si>
    <t>Ohio</t>
  </si>
  <si>
    <t>EC</t>
  </si>
  <si>
    <t>Ecuador</t>
  </si>
  <si>
    <t>Ukraine</t>
  </si>
  <si>
    <t>OK</t>
  </si>
  <si>
    <t>Oklahoma</t>
  </si>
  <si>
    <t>EG</t>
  </si>
  <si>
    <t>Egypt</t>
  </si>
  <si>
    <t>UK International / Republic of Ireland</t>
  </si>
  <si>
    <t>Oregon</t>
  </si>
  <si>
    <t>SV</t>
  </si>
  <si>
    <t>El Salvador</t>
  </si>
  <si>
    <t>United Kingdom of Great Britain and Northern Ireland</t>
  </si>
  <si>
    <t>PA</t>
  </si>
  <si>
    <t>Pennsylvania</t>
  </si>
  <si>
    <t>GQ</t>
  </si>
  <si>
    <t>Equatorial Guinea</t>
  </si>
  <si>
    <t>United States Of America/Puerto Rico</t>
  </si>
  <si>
    <t>PR</t>
  </si>
  <si>
    <t>Puerto Rico</t>
  </si>
  <si>
    <t>ER</t>
  </si>
  <si>
    <t>Eritrea</t>
  </si>
  <si>
    <t>RI</t>
  </si>
  <si>
    <t>Rhode Island</t>
  </si>
  <si>
    <t xml:space="preserve">Operation Type </t>
  </si>
  <si>
    <t>SC</t>
  </si>
  <si>
    <t>South Carolina</t>
  </si>
  <si>
    <t>ET</t>
  </si>
  <si>
    <t>Ethiopia</t>
  </si>
  <si>
    <t>SD</t>
  </si>
  <si>
    <t>South Dakota</t>
  </si>
  <si>
    <t>FK</t>
  </si>
  <si>
    <t>Falkland Islands</t>
  </si>
  <si>
    <t>TN</t>
  </si>
  <si>
    <t>Tennessee</t>
  </si>
  <si>
    <t>FO</t>
  </si>
  <si>
    <t>Faroe Islands</t>
  </si>
  <si>
    <t>Sales and Service</t>
  </si>
  <si>
    <t>TX</t>
  </si>
  <si>
    <t>Texas</t>
  </si>
  <si>
    <t>FJ</t>
  </si>
  <si>
    <t>Fiji</t>
  </si>
  <si>
    <t>UT</t>
  </si>
  <si>
    <t>Utah</t>
  </si>
  <si>
    <t xml:space="preserve">Company Type </t>
  </si>
  <si>
    <t>VT</t>
  </si>
  <si>
    <t>Vermont</t>
  </si>
  <si>
    <t>Virgin Islands</t>
  </si>
  <si>
    <t>GF</t>
  </si>
  <si>
    <t>French Guayana</t>
  </si>
  <si>
    <t>Head Office</t>
  </si>
  <si>
    <t>VA</t>
  </si>
  <si>
    <t>Virginia</t>
  </si>
  <si>
    <t>PF</t>
  </si>
  <si>
    <t>French Polynesia</t>
  </si>
  <si>
    <t>Consolidatiton</t>
  </si>
  <si>
    <t>WA</t>
  </si>
  <si>
    <t>Washington</t>
  </si>
  <si>
    <t>TF</t>
  </si>
  <si>
    <t>French S.Territ</t>
  </si>
  <si>
    <t>Template</t>
  </si>
  <si>
    <t>WV</t>
  </si>
  <si>
    <t>West Virginia</t>
  </si>
  <si>
    <t>Gabon</t>
  </si>
  <si>
    <t>WI</t>
  </si>
  <si>
    <t>Wisconsin</t>
  </si>
  <si>
    <t>GM</t>
  </si>
  <si>
    <t>Gambia</t>
  </si>
  <si>
    <t xml:space="preserve">Consolidation Source </t>
  </si>
  <si>
    <t>WY</t>
  </si>
  <si>
    <t>Wyoming</t>
  </si>
  <si>
    <t>GE</t>
  </si>
  <si>
    <t>GH</t>
  </si>
  <si>
    <t>Ghana</t>
  </si>
  <si>
    <t>GI</t>
  </si>
  <si>
    <t>Gibraltar</t>
  </si>
  <si>
    <t>Greenland</t>
  </si>
  <si>
    <t>GD</t>
  </si>
  <si>
    <t>Grenada</t>
  </si>
  <si>
    <t>GP</t>
  </si>
  <si>
    <t>Guadeloupe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</si>
  <si>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</si>
  <si>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</si>
  <si>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</si>
  <si>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</si>
  <si>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</si>
  <si>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</si>
  <si>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</si>
  <si>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</si>
  <si>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</si>
  <si>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</si>
  <si>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HM</t>
  </si>
  <si>
    <t>Heard/McDnld Islnds</t>
  </si>
  <si>
    <t>HN</t>
  </si>
  <si>
    <t>Honduras</t>
  </si>
  <si>
    <t>HK</t>
  </si>
  <si>
    <t>Hong Kong</t>
  </si>
  <si>
    <t>IS</t>
  </si>
  <si>
    <t>Iceland</t>
  </si>
  <si>
    <t>Indonesia</t>
  </si>
  <si>
    <t>Iran</t>
  </si>
  <si>
    <t>IQ</t>
  </si>
  <si>
    <t>Iraq</t>
  </si>
  <si>
    <t>IM</t>
  </si>
  <si>
    <t>Isle of Man</t>
  </si>
  <si>
    <t>CI</t>
  </si>
  <si>
    <t>Ivory Coast</t>
  </si>
  <si>
    <t>JM</t>
  </si>
  <si>
    <t>Jamaica</t>
  </si>
  <si>
    <t>JP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</si>
  <si>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</si>
  <si>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</si>
  <si>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</si>
  <si>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</si>
  <si>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</si>
  <si>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</si>
  <si>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</si>
  <si>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</si>
  <si>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</si>
  <si>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</si>
  <si>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KW</t>
  </si>
  <si>
    <t>Kuwait</t>
  </si>
  <si>
    <t>KG</t>
  </si>
  <si>
    <t>Kyrgyzstan</t>
  </si>
  <si>
    <t>Laos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</si>
  <si>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</si>
  <si>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</si>
  <si>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</si>
  <si>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</si>
  <si>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</si>
  <si>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</si>
  <si>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</si>
  <si>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</si>
  <si>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</si>
  <si>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</si>
  <si>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Macau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</si>
  <si>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</si>
  <si>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</si>
  <si>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</si>
  <si>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</si>
  <si>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</si>
  <si>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</si>
  <si>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</si>
  <si>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</si>
  <si>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</si>
  <si>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</si>
  <si>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MH</t>
  </si>
  <si>
    <t>Marshall Islands</t>
  </si>
  <si>
    <t>MQ</t>
  </si>
  <si>
    <t>Martinique</t>
  </si>
  <si>
    <t>MR</t>
  </si>
  <si>
    <t>Mauretania</t>
  </si>
  <si>
    <t>MU</t>
  </si>
  <si>
    <t>Mauritius</t>
  </si>
  <si>
    <t>YT</t>
  </si>
  <si>
    <t>Mayotte</t>
  </si>
  <si>
    <t>MX</t>
  </si>
  <si>
    <t>FM</t>
  </si>
  <si>
    <t>Micronesia</t>
  </si>
  <si>
    <t>UM</t>
  </si>
  <si>
    <t>Minor Outl.Ins.</t>
  </si>
  <si>
    <t>Moldavia</t>
  </si>
  <si>
    <t>MC</t>
  </si>
  <si>
    <t>Monaco</t>
  </si>
  <si>
    <t>Mongolia</t>
  </si>
  <si>
    <t>Montenegro</t>
  </si>
  <si>
    <t>Montserrat</t>
  </si>
  <si>
    <t>Morocco</t>
  </si>
  <si>
    <t>MZ</t>
  </si>
  <si>
    <t>Mozambique</t>
  </si>
  <si>
    <t>MM</t>
  </si>
  <si>
    <t>Myanmar</t>
  </si>
  <si>
    <t>N.Mariana Island</t>
  </si>
  <si>
    <t>Namibia</t>
  </si>
  <si>
    <t>NR</t>
  </si>
  <si>
    <t>Nauru</t>
  </si>
  <si>
    <t>NP</t>
  </si>
  <si>
    <t>Nepal</t>
  </si>
  <si>
    <t>New Caledonia</t>
  </si>
  <si>
    <t>NZ</t>
  </si>
  <si>
    <t>New Zealand</t>
  </si>
  <si>
    <t>NI</t>
  </si>
  <si>
    <t>Nicaragua</t>
  </si>
  <si>
    <t>Niger</t>
  </si>
  <si>
    <t>NG</t>
  </si>
  <si>
    <t>Nigeria</t>
  </si>
  <si>
    <t>NU</t>
  </si>
  <si>
    <t>Niue Islands</t>
  </si>
  <si>
    <t>NF</t>
  </si>
  <si>
    <t>Norfolk Island</t>
  </si>
  <si>
    <t>KP</t>
  </si>
  <si>
    <t>North Korea</t>
  </si>
  <si>
    <t>NO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</si>
  <si>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</si>
  <si>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</si>
  <si>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</si>
  <si>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</si>
  <si>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</si>
  <si>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</si>
  <si>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</si>
  <si>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</si>
  <si>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</si>
  <si>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</si>
  <si>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</si>
  <si>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</si>
  <si>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</si>
  <si>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</si>
  <si>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</si>
  <si>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</si>
  <si>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PN</t>
  </si>
  <si>
    <t>Pitcairn Islands</t>
  </si>
  <si>
    <t>QA</t>
  </si>
  <si>
    <t>Qatar</t>
  </si>
  <si>
    <t>MK</t>
  </si>
  <si>
    <t>Republic of Macedonia</t>
  </si>
  <si>
    <t>RE</t>
  </si>
  <si>
    <t>Reunion</t>
  </si>
  <si>
    <t>RO</t>
  </si>
  <si>
    <t>Romania</t>
  </si>
  <si>
    <t>RW</t>
  </si>
  <si>
    <t>Ruanda</t>
  </si>
  <si>
    <t>RU</t>
  </si>
  <si>
    <t>Russian Fed.</t>
  </si>
  <si>
    <t>GS</t>
  </si>
  <si>
    <t>S. Sandwich Ins</t>
  </si>
  <si>
    <t>ST</t>
  </si>
  <si>
    <t>S.Tome,Principe</t>
  </si>
  <si>
    <t>BL</t>
  </si>
  <si>
    <t>Saint Barthelemy</t>
  </si>
  <si>
    <t>MF</t>
  </si>
  <si>
    <t>Saint Martin</t>
  </si>
  <si>
    <t>Samoa, American</t>
  </si>
  <si>
    <t>SM</t>
  </si>
  <si>
    <t>San Marino</t>
  </si>
  <si>
    <t>SA</t>
  </si>
  <si>
    <t>Saudi Arabia</t>
  </si>
  <si>
    <t>CH</t>
  </si>
  <si>
    <t>Schweiz</t>
  </si>
  <si>
    <t>SN</t>
  </si>
  <si>
    <t>Senegal</t>
  </si>
  <si>
    <t>RS</t>
  </si>
  <si>
    <t>Serbia</t>
  </si>
  <si>
    <t>Seychelles</t>
  </si>
  <si>
    <t>SL</t>
  </si>
  <si>
    <t>Sierra Leone</t>
  </si>
  <si>
    <t>SG</t>
  </si>
  <si>
    <t>SX</t>
  </si>
  <si>
    <t>Sint Maarten</t>
  </si>
  <si>
    <t>SB</t>
  </si>
  <si>
    <t>Solomon Islands</t>
  </si>
  <si>
    <t>SO</t>
  </si>
  <si>
    <t>Somalia</t>
  </si>
  <si>
    <t>ZA</t>
  </si>
  <si>
    <t>KR</t>
  </si>
  <si>
    <t>LK</t>
  </si>
  <si>
    <t>Sri Lanka</t>
  </si>
  <si>
    <t>KN</t>
  </si>
  <si>
    <t>St Kitts &amp; Nevis</t>
  </si>
  <si>
    <t>SH</t>
  </si>
  <si>
    <t>St. Helena</t>
  </si>
  <si>
    <t>LC</t>
  </si>
  <si>
    <t>St. Lucia</t>
  </si>
  <si>
    <t>VC</t>
  </si>
  <si>
    <t>St. Vincent</t>
  </si>
  <si>
    <t>PM</t>
  </si>
  <si>
    <t>St.Pier,Miquel.</t>
  </si>
  <si>
    <t>Sudan</t>
  </si>
  <si>
    <t>SR</t>
  </si>
  <si>
    <t>Suriname</t>
  </si>
  <si>
    <t>SJ</t>
  </si>
  <si>
    <t>Svalbard</t>
  </si>
  <si>
    <t>SZ</t>
  </si>
  <si>
    <t>Swaziland</t>
  </si>
  <si>
    <t>SY</t>
  </si>
  <si>
    <t>Syria</t>
  </si>
  <si>
    <t>TW</t>
  </si>
  <si>
    <t>Taiwan</t>
  </si>
  <si>
    <t>Tajikstan</t>
  </si>
  <si>
    <t>TZ</t>
  </si>
  <si>
    <t>Tanzania</t>
  </si>
  <si>
    <t>TH</t>
  </si>
  <si>
    <t>Thailand</t>
  </si>
  <si>
    <t>TG</t>
  </si>
  <si>
    <t>Togo</t>
  </si>
  <si>
    <t>TK</t>
  </si>
  <si>
    <t>Tokelau Islands</t>
  </si>
  <si>
    <t>TO</t>
  </si>
  <si>
    <t>Tonga</t>
  </si>
  <si>
    <t>TT</t>
  </si>
  <si>
    <t>Trinidad,Tobago</t>
  </si>
  <si>
    <t>Tunisia</t>
  </si>
  <si>
    <t>TR</t>
  </si>
  <si>
    <t>TM</t>
  </si>
  <si>
    <t>Turkmenistan</t>
  </si>
  <si>
    <t>TC</t>
  </si>
  <si>
    <t>Turksh Caicosin</t>
  </si>
  <si>
    <t>TV</t>
  </si>
  <si>
    <t>Tuvalu</t>
  </si>
  <si>
    <t>USA</t>
  </si>
  <si>
    <t>UG</t>
  </si>
  <si>
    <t>Uganda</t>
  </si>
  <si>
    <t>UA</t>
  </si>
  <si>
    <t>AE</t>
  </si>
  <si>
    <t>United Arab Emir.</t>
  </si>
  <si>
    <t>UY</t>
  </si>
  <si>
    <t>Uruguay</t>
  </si>
  <si>
    <t>UZ</t>
  </si>
  <si>
    <t>Uzbekistan</t>
  </si>
  <si>
    <t>VU</t>
  </si>
  <si>
    <t>Vanuatu</t>
  </si>
  <si>
    <t>Vatican City</t>
  </si>
  <si>
    <t>VE</t>
  </si>
  <si>
    <t>Venezuela</t>
  </si>
  <si>
    <t>VN</t>
  </si>
  <si>
    <t>Vietnam</t>
  </si>
  <si>
    <t>WF</t>
  </si>
  <si>
    <t>Wallis,Futuna</t>
  </si>
  <si>
    <t>EH</t>
  </si>
  <si>
    <t>West Sahara</t>
  </si>
  <si>
    <t>WS</t>
  </si>
  <si>
    <t>Western Samoa</t>
  </si>
  <si>
    <t>YE</t>
  </si>
  <si>
    <t>Yemen</t>
  </si>
  <si>
    <t>ZM</t>
  </si>
  <si>
    <t>Zambia</t>
  </si>
  <si>
    <t>ZW</t>
  </si>
  <si>
    <t>Zimbabwe</t>
  </si>
  <si>
    <t>AX</t>
  </si>
  <si>
    <t>Åland Islands</t>
  </si>
  <si>
    <t>Add here comments form the CoA:</t>
  </si>
  <si>
    <t>Attach file with mistakes</t>
  </si>
  <si>
    <t>xxxxxxxx</t>
  </si>
  <si>
    <t>External Code</t>
  </si>
  <si>
    <t>Account Level</t>
  </si>
  <si>
    <t>Parent Account Key</t>
  </si>
  <si>
    <t>Block Manual Postings</t>
  </si>
  <si>
    <t>Account Currency</t>
  </si>
  <si>
    <t>Control Account</t>
  </si>
  <si>
    <t>Cash Account</t>
  </si>
  <si>
    <t>Confidential Account</t>
  </si>
  <si>
    <t>Reval Account</t>
  </si>
  <si>
    <t>Category (9.3)</t>
  </si>
  <si>
    <t>Subcategory (9.3)</t>
  </si>
  <si>
    <t>Remarks Template (9.3)</t>
  </si>
  <si>
    <t>Project Obligatory</t>
  </si>
  <si>
    <t>Linked Project</t>
  </si>
  <si>
    <t>CC 1 Obligatory</t>
  </si>
  <si>
    <t>Linked CC 1</t>
  </si>
  <si>
    <t>CC 2 Obligatory</t>
  </si>
  <si>
    <t>Linked CC 2</t>
  </si>
  <si>
    <t>CC 3 Obligatory</t>
  </si>
  <si>
    <t>Linked CC 3</t>
  </si>
  <si>
    <t>CC 4 Obligatory</t>
  </si>
  <si>
    <t>Linked CC 4</t>
  </si>
  <si>
    <t>CC 5 Obligatory</t>
  </si>
  <si>
    <t>Linked CC 5</t>
  </si>
  <si>
    <t>Consolidation Translation Method</t>
  </si>
  <si>
    <t>Assets</t>
  </si>
  <si>
    <t>Share Capital</t>
  </si>
  <si>
    <t>Called Up</t>
  </si>
  <si>
    <t>Called Up Capital Not Paid</t>
  </si>
  <si>
    <t>Not Called Up</t>
  </si>
  <si>
    <t>Uncalled Share Capital</t>
  </si>
  <si>
    <t>Intangible Assets</t>
  </si>
  <si>
    <t>Formation Expenses</t>
  </si>
  <si>
    <t>Capitalised Formation Expenses</t>
  </si>
  <si>
    <t>Capitalised Business Expansion Costs</t>
  </si>
  <si>
    <t>Accumulated Deprec. - Capitalised Formation Exp.</t>
  </si>
  <si>
    <t>Concessions,Patents,Licences,Trademarks,etc</t>
  </si>
  <si>
    <t>Patents and Royalties</t>
  </si>
  <si>
    <t>Licences</t>
  </si>
  <si>
    <t>Accumulated Depreciation - Patents and Royalties</t>
  </si>
  <si>
    <t>Accumulated Depreciation - Licences</t>
  </si>
  <si>
    <t>Goodwill</t>
  </si>
  <si>
    <t>Amortisation - Goodwill</t>
  </si>
  <si>
    <t>Tangible Assets</t>
  </si>
  <si>
    <t>Land &amp; Buildings</t>
  </si>
  <si>
    <t>Freehold Land</t>
  </si>
  <si>
    <t>Buildings</t>
  </si>
  <si>
    <t>Accumulated Depreciation - Buildings</t>
  </si>
  <si>
    <t>Plant &amp; Machinery</t>
  </si>
  <si>
    <t>Plant and Machinery</t>
  </si>
  <si>
    <t>Accumulated Depreciation - Plant and Machinery</t>
  </si>
  <si>
    <t>Fixtures, Fittings, Tools &amp; Equipment</t>
  </si>
  <si>
    <t>Office Equipment</t>
  </si>
  <si>
    <t>Furniture &amp; Fittings</t>
  </si>
  <si>
    <t>IT Equipment</t>
  </si>
  <si>
    <t>Capitalised Software</t>
  </si>
  <si>
    <t>Accumulated Depreciation - Office Equipment</t>
  </si>
  <si>
    <t>Accumulated Depreciation - Furniture &amp; Fittings</t>
  </si>
  <si>
    <t>Accumulated Depreciation - IT Equipment</t>
  </si>
  <si>
    <t>Accumulated Depreciation - Capitalised Software</t>
  </si>
  <si>
    <t>Motor Vehicles</t>
  </si>
  <si>
    <t>Accumulated Depreciation - Motor Vehicles</t>
  </si>
  <si>
    <t>Payments on Account &amp; Capital Work in Prog.</t>
  </si>
  <si>
    <t>Capital Works in Progress</t>
  </si>
  <si>
    <t>Job Costing Capitisation</t>
  </si>
  <si>
    <t>Depreciation - Capital Works in Progress</t>
  </si>
  <si>
    <t>Investments</t>
  </si>
  <si>
    <t>Shares in Group Undertakings</t>
  </si>
  <si>
    <t>Shares in Group Companies</t>
  </si>
  <si>
    <t>Shares in Related Companies</t>
  </si>
  <si>
    <t>Loans to Group Undertakings</t>
  </si>
  <si>
    <t>Loans to Group Companies</t>
  </si>
  <si>
    <t>Loans to Related Companies</t>
  </si>
  <si>
    <t>Investments Other Than Loans</t>
  </si>
  <si>
    <t>Trade Investments</t>
  </si>
  <si>
    <t>Other Investments</t>
  </si>
  <si>
    <t>Current Assets</t>
  </si>
  <si>
    <t>Stocks</t>
  </si>
  <si>
    <t>Raw Materials &amp; Comsumables</t>
  </si>
  <si>
    <t>Template Stock Account No.1</t>
  </si>
  <si>
    <t>Template Stock Account No.2</t>
  </si>
  <si>
    <t>Template Stock Account No.3</t>
  </si>
  <si>
    <t>Template Stock Account No.4</t>
  </si>
  <si>
    <t>Template Stock Account No.5</t>
  </si>
  <si>
    <t>Packaging Materials</t>
  </si>
  <si>
    <t>Work In Progress</t>
  </si>
  <si>
    <t>Work in Progress</t>
  </si>
  <si>
    <t>Finished Goods</t>
  </si>
  <si>
    <t>Finished Product</t>
  </si>
  <si>
    <t>Fin. Products Returns</t>
  </si>
  <si>
    <t>Fin. Products Goods</t>
  </si>
  <si>
    <t>Manufactured Mat.</t>
  </si>
  <si>
    <t>Spare Parts</t>
  </si>
  <si>
    <t>Component Material</t>
  </si>
  <si>
    <t>Debtors</t>
  </si>
  <si>
    <t>Trade Debtors</t>
  </si>
  <si>
    <t>Trade Creditors - Debit Balances</t>
  </si>
  <si>
    <t>Credit Card Receivables</t>
  </si>
  <si>
    <t>MasterCard Settlement</t>
  </si>
  <si>
    <t>Visa Settlement</t>
  </si>
  <si>
    <t>American Express Settlement</t>
  </si>
  <si>
    <t>Switch Card Settlement</t>
  </si>
  <si>
    <t>Unallocated Cash (from customers)</t>
  </si>
  <si>
    <t>Unallocated Credit Card Takings</t>
  </si>
  <si>
    <t>Other Debtors</t>
  </si>
  <si>
    <t>Loans to Staff</t>
  </si>
  <si>
    <t>Bills Receivable</t>
  </si>
  <si>
    <t>VAT Receivable (Input Tax)</t>
  </si>
  <si>
    <t>VAT on Imports</t>
  </si>
  <si>
    <t>Prepayments &amp; Accrued Income</t>
  </si>
  <si>
    <t>Prepaid Loan Arrangement Fees</t>
  </si>
  <si>
    <t>Prepayments</t>
  </si>
  <si>
    <t>Deferred Income</t>
  </si>
  <si>
    <t>Other Advance Payments</t>
  </si>
  <si>
    <t>Advances on Salaries and Wages</t>
  </si>
  <si>
    <t>Advances on Travel Expenses</t>
  </si>
  <si>
    <t>Advance Payments (Adj. a/c)</t>
  </si>
  <si>
    <t>Cash At Bank and In Hand</t>
  </si>
  <si>
    <t>Petty Cash</t>
  </si>
  <si>
    <t>Cash at Bank</t>
  </si>
  <si>
    <t>GBP Bank Account No. 1</t>
  </si>
  <si>
    <t>GBP Bank No.1 (cheques payable)</t>
  </si>
  <si>
    <t>GBP Bank No.1 (foreign bank transfers)</t>
  </si>
  <si>
    <t>GBP Bank No.1 (bank clearing)</t>
  </si>
  <si>
    <t>GBP Bank No.1 (other postings)</t>
  </si>
  <si>
    <t>GBP Bank Account No. 2</t>
  </si>
  <si>
    <t>GBP Bank No.2 (cheques payable)</t>
  </si>
  <si>
    <t>GBP Bank No.2 (domestic bank transfers)</t>
  </si>
  <si>
    <t>GBP Bank No.2 (foreign bank transfers)</t>
  </si>
  <si>
    <t>GBP Bank No.2 (bank clearing)</t>
  </si>
  <si>
    <t>GBP Bank No.2 (other postings)</t>
  </si>
  <si>
    <t>GBP Bank No.2 (cheques received)</t>
  </si>
  <si>
    <t>USD Account (UK Bank)</t>
  </si>
  <si>
    <t>USD Account  Clearing</t>
  </si>
  <si>
    <t>Current Liabilities</t>
  </si>
  <si>
    <t>Creditors Due Within One Year</t>
  </si>
  <si>
    <t>Bank Loans &amp; Overdrafts</t>
  </si>
  <si>
    <t>Bank Loans due &lt;1 year</t>
  </si>
  <si>
    <t>Other Loans due &lt;1 year</t>
  </si>
  <si>
    <t>Payments Received on Account</t>
  </si>
  <si>
    <t>VAT Suspense - Advance Customer Payments</t>
  </si>
  <si>
    <t>Downpayments Received</t>
  </si>
  <si>
    <t>Trade Creditors</t>
  </si>
  <si>
    <t>Trade Debtors - credit balances</t>
  </si>
  <si>
    <t>Other Creditors (incl. Tax &amp; Social Security)</t>
  </si>
  <si>
    <t>VAT Payable  (output Tax)</t>
  </si>
  <si>
    <t>VAT Payable/Receivable to/from HMC&amp;E</t>
  </si>
  <si>
    <t>National Insurance Payable</t>
  </si>
  <si>
    <t>Tax Credits Reclaimable from Government</t>
  </si>
  <si>
    <t>PAYE Tax Payable</t>
  </si>
  <si>
    <t>CIS deductions payable</t>
  </si>
  <si>
    <t>Student Loans Payable</t>
  </si>
  <si>
    <t>Other creditors due &lt;1 year</t>
  </si>
  <si>
    <t>Corporation Tax due &lt;1 year</t>
  </si>
  <si>
    <t>Salaries &amp; Wages Payable</t>
  </si>
  <si>
    <t>Employees' Saving Schemes Payments</t>
  </si>
  <si>
    <t>Other Employee Deductions</t>
  </si>
  <si>
    <t>Other Employment Related Liabilities</t>
  </si>
  <si>
    <t>Court Orders Payable</t>
  </si>
  <si>
    <t>Accruals &amp; Deferred Income</t>
  </si>
  <si>
    <t>General Doubtful Debt Provision</t>
  </si>
  <si>
    <t>Other Provisions</t>
  </si>
  <si>
    <t>Goods Invoiced Not Received (GINR) Clearing</t>
  </si>
  <si>
    <t>Freight Clearing Account</t>
  </si>
  <si>
    <t>Accrued Travel Expense - Company Paid</t>
  </si>
  <si>
    <t>Long Term Liabilities</t>
  </si>
  <si>
    <t>Creditors Due After One Year</t>
  </si>
  <si>
    <t>Bank Loans due within 1-5 years</t>
  </si>
  <si>
    <t>Bank Loans due &gt; 5 years</t>
  </si>
  <si>
    <t>Other loans due &gt;1 year</t>
  </si>
  <si>
    <t>Other Creditors</t>
  </si>
  <si>
    <t>Other Creditors due within 1-5 years</t>
  </si>
  <si>
    <t>Other Creditors due &gt; 5 years</t>
  </si>
  <si>
    <t>Provisions for Liabilities &amp; Charges</t>
  </si>
  <si>
    <t>Pensions &amp; Similar Obligations</t>
  </si>
  <si>
    <t>Pension Fund Provision</t>
  </si>
  <si>
    <t>Taxation, including Deferred Taxation</t>
  </si>
  <si>
    <t>Corporation Tax Provisions</t>
  </si>
  <si>
    <t>Advance Corporation Tax</t>
  </si>
  <si>
    <t>Provision for Deferred Taxation</t>
  </si>
  <si>
    <t>Capital and Reserves</t>
  </si>
  <si>
    <t>Called Up Share Capital</t>
  </si>
  <si>
    <t>Ordinary Share Capital</t>
  </si>
  <si>
    <t>Share Premium Account</t>
  </si>
  <si>
    <t>Asset Revaluation Reserve</t>
  </si>
  <si>
    <t>Other Reserves</t>
  </si>
  <si>
    <t>Capital Redemption Reserve</t>
  </si>
  <si>
    <t>Provision For Own Shares</t>
  </si>
  <si>
    <t>Turnover</t>
  </si>
  <si>
    <t>Gross Sales Revenue</t>
  </si>
  <si>
    <t>Domestic Sales</t>
  </si>
  <si>
    <t>Sales Revenue (Domestic) - Product No.2</t>
  </si>
  <si>
    <t>Sales Revenue (Domestic) - Product No.3</t>
  </si>
  <si>
    <t>Sales Revenue (Domestic) - Product No.4</t>
  </si>
  <si>
    <t>Sales Revenue (Domestic) - Product No.5</t>
  </si>
  <si>
    <t>Foreign Sales</t>
  </si>
  <si>
    <t>Sales Revenue (Foreign) - Product No.2</t>
  </si>
  <si>
    <t>Sales Revenue (Foreign) - Product No.3</t>
  </si>
  <si>
    <t>Sales Revenue (Foreign) - Product No.4</t>
  </si>
  <si>
    <t>Miscellaneous Revenue</t>
  </si>
  <si>
    <t>Sales Discounts</t>
  </si>
  <si>
    <t>Customer Discounts Allowed</t>
  </si>
  <si>
    <t>Unjustified Customer Discounts</t>
  </si>
  <si>
    <t>Sales Rebates</t>
  </si>
  <si>
    <t>Sales Bonuses</t>
  </si>
  <si>
    <t>Other Sales Deductions</t>
  </si>
  <si>
    <t>Cost of Sales</t>
  </si>
  <si>
    <t>Materials Expense</t>
  </si>
  <si>
    <t>Raw Materials - scrapped</t>
  </si>
  <si>
    <t>Finished Goods - Cost of Goods Sold</t>
  </si>
  <si>
    <t>Finished Goods - scrapped</t>
  </si>
  <si>
    <t>Packing Materials - Cost of Goods Sold</t>
  </si>
  <si>
    <t>Packing Materials - scrapped</t>
  </si>
  <si>
    <t>Spare Parts - Cost of Goods Sold</t>
  </si>
  <si>
    <t>Spare Parts - Scrapped</t>
  </si>
  <si>
    <t>Comp.  Parts - Cost of Goods Sold</t>
  </si>
  <si>
    <t>Component Materials - scrapped</t>
  </si>
  <si>
    <t>Manufactured Materials - Cost of Goods Sold</t>
  </si>
  <si>
    <t>Manufacturing Materials - scrapped</t>
  </si>
  <si>
    <t>Vendor Consignment Price Gains/Losses</t>
  </si>
  <si>
    <t>Work in Progress - Inventory Change</t>
  </si>
  <si>
    <t>Materials - Purchase Price Losses</t>
  </si>
  <si>
    <t>Misc Stock Costs</t>
  </si>
  <si>
    <t>External Procurement Costs</t>
  </si>
  <si>
    <t>Labour Expense</t>
  </si>
  <si>
    <t>Salaries &amp; Wages - basic</t>
  </si>
  <si>
    <t>Salaries &amp; Wages - overtime</t>
  </si>
  <si>
    <t>Redundancy Payments</t>
  </si>
  <si>
    <t>Casual Wages</t>
  </si>
  <si>
    <t>Directors' Salaries</t>
  </si>
  <si>
    <t>Directors' Remuneration</t>
  </si>
  <si>
    <t>Recruitment Expenses</t>
  </si>
  <si>
    <t>Education &amp; Training</t>
  </si>
  <si>
    <t>SSP Reclaimed</t>
  </si>
  <si>
    <t>SMP Reclaimed</t>
  </si>
  <si>
    <t>Sickness and Maternity Pay</t>
  </si>
  <si>
    <t>Holiday Pay</t>
  </si>
  <si>
    <t>Employee Bonuses</t>
  </si>
  <si>
    <t>Employers National Insurance Contributions</t>
  </si>
  <si>
    <t>Pension Scheme Contributions</t>
  </si>
  <si>
    <t>Employers Liability Insurance</t>
  </si>
  <si>
    <t>Private Healthcare Expenses</t>
  </si>
  <si>
    <t>Other Personnel Expenses</t>
  </si>
  <si>
    <t>Employee Expenses &amp; Trip Costs</t>
  </si>
  <si>
    <t>Employee Insurance Contributions</t>
  </si>
  <si>
    <t>Employer Insurance Contributions</t>
  </si>
  <si>
    <t>Other Production Overheads</t>
  </si>
  <si>
    <t>Purchased Services</t>
  </si>
  <si>
    <t>Purchased Services - Additional Costs</t>
  </si>
  <si>
    <t>Freight &amp; Carriage</t>
  </si>
  <si>
    <t>Inbound Freight &amp; Carriage</t>
  </si>
  <si>
    <t>Outbound Freight &amp; Carriage</t>
  </si>
  <si>
    <t>Operating Costs</t>
  </si>
  <si>
    <t>Maintenance &amp; Repairs</t>
  </si>
  <si>
    <t>Building Maintenance</t>
  </si>
  <si>
    <t>Machinery &amp; Equipment Maintenance</t>
  </si>
  <si>
    <t>Repairs &amp; Renewals</t>
  </si>
  <si>
    <t>Other Maintenance Costs</t>
  </si>
  <si>
    <t>Utilities</t>
  </si>
  <si>
    <t>Electricity</t>
  </si>
  <si>
    <t>Water</t>
  </si>
  <si>
    <t>Gas</t>
  </si>
  <si>
    <t>Insurance</t>
  </si>
  <si>
    <t>Premises Insurance</t>
  </si>
  <si>
    <t>Vehicle Insurance</t>
  </si>
  <si>
    <t>Property Expenses</t>
  </si>
  <si>
    <t>Property Rent</t>
  </si>
  <si>
    <t>Property Rates</t>
  </si>
  <si>
    <t>Cleaning &amp; Laundry</t>
  </si>
  <si>
    <t>Heating &amp; Air Conditioning</t>
  </si>
  <si>
    <t>Gardening</t>
  </si>
  <si>
    <t>Travel &amp; Entertainment</t>
  </si>
  <si>
    <t>Fares</t>
  </si>
  <si>
    <t>Fares - Staff T&amp;E</t>
  </si>
  <si>
    <t>Accommodation - domestic</t>
  </si>
  <si>
    <t>Accommodation - international</t>
  </si>
  <si>
    <t>Accommodation - Staff T&amp;E</t>
  </si>
  <si>
    <t>Subsistence - domestic</t>
  </si>
  <si>
    <t>Subsistence - international</t>
  </si>
  <si>
    <t>Subsistence - Staff T&amp;E</t>
  </si>
  <si>
    <t>Entertainment - domestic</t>
  </si>
  <si>
    <t>Entertainment - international</t>
  </si>
  <si>
    <t>Entertainment - Staff T&amp;E</t>
  </si>
  <si>
    <t>Travel Costs - Other</t>
  </si>
  <si>
    <t>Motor Vehicle Expenses</t>
  </si>
  <si>
    <t>Vehicle Hire</t>
  </si>
  <si>
    <t>Vehicle Repairs &amp; Servicing</t>
  </si>
  <si>
    <t>Vehicle Licences</t>
  </si>
  <si>
    <t>Vehicle Fuel &amp; Oil</t>
  </si>
  <si>
    <t>Vehicle Miscellaneous Expenses</t>
  </si>
  <si>
    <t>Professional Fees</t>
  </si>
  <si>
    <t>Legal Fees</t>
  </si>
  <si>
    <t>Audit Fees</t>
  </si>
  <si>
    <t>Accountancy Fees</t>
  </si>
  <si>
    <t>Consultancy Fees</t>
  </si>
  <si>
    <t>External Services</t>
  </si>
  <si>
    <t>Other Professional Fees</t>
  </si>
  <si>
    <t>Administrative Expenses</t>
  </si>
  <si>
    <t>Postage</t>
  </si>
  <si>
    <t>Printing</t>
  </si>
  <si>
    <t>Office Stationery</t>
  </si>
  <si>
    <t>EDP Supplies</t>
  </si>
  <si>
    <t>Depreciation</t>
  </si>
  <si>
    <t>Buildings Depreciation Expense</t>
  </si>
  <si>
    <t>Plant and Machinery Depreciation Expense</t>
  </si>
  <si>
    <t>Motor Vehicles Depreciation Expense</t>
  </si>
  <si>
    <t>Office Equipment Depreciation Expense</t>
  </si>
  <si>
    <t>Furniture &amp; Fittings Depreciation Expense</t>
  </si>
  <si>
    <t>IT Equipment Depreciation Expense</t>
  </si>
  <si>
    <t>Capitalised Software Depreciation Expense</t>
  </si>
  <si>
    <t>Goodwill Amortisation Expense</t>
  </si>
  <si>
    <t>Patents and Royalties Depreciation Expense</t>
  </si>
  <si>
    <t>Licences Depreciation Expense</t>
  </si>
  <si>
    <t>Capitalised Formation Expenses Depreciation Exp.</t>
  </si>
  <si>
    <t>Capitalised Business Expansion Costs Deprec. Exp.</t>
  </si>
  <si>
    <t>Financial Expenses</t>
  </si>
  <si>
    <t>Bank Interest Paid</t>
  </si>
  <si>
    <t>Credit Charges</t>
  </si>
  <si>
    <t>Bad Debt Expense</t>
  </si>
  <si>
    <t>Unrealised Foreign Exchange Losses</t>
  </si>
  <si>
    <t>General Expenses</t>
  </si>
  <si>
    <t>Equipment Hire</t>
  </si>
  <si>
    <t>Advertising Costs</t>
  </si>
  <si>
    <t>Subscriptions</t>
  </si>
  <si>
    <t>Donations</t>
  </si>
  <si>
    <t>Salary &amp; Benefits</t>
  </si>
  <si>
    <t>Non-Operating Income and Expenditure</t>
  </si>
  <si>
    <t>Other Operating Income</t>
  </si>
  <si>
    <t>Unrealised Foreign Exchange Gains</t>
  </si>
  <si>
    <t>Rental Income</t>
  </si>
  <si>
    <t>Income from Participating Interests</t>
  </si>
  <si>
    <t>Dividend Income</t>
  </si>
  <si>
    <t>Income from Other Fixed Asset Investments</t>
  </si>
  <si>
    <t>Investment Income</t>
  </si>
  <si>
    <t>Other Interest Receivable and Similar Income</t>
  </si>
  <si>
    <t>Interest Income</t>
  </si>
  <si>
    <t>Loan Income</t>
  </si>
  <si>
    <t>Discount Fee Income</t>
  </si>
  <si>
    <t>Taxation and Extraordinary Items</t>
  </si>
  <si>
    <t>Tax on Profit/Loss on Ordinary Activities</t>
  </si>
  <si>
    <t>Corporation Tax Expense</t>
  </si>
  <si>
    <t>Deferred Tax Expense</t>
  </si>
  <si>
    <t>Extraordinary Items</t>
  </si>
  <si>
    <t>Extraordinary Income</t>
  </si>
  <si>
    <t>Extraordinary Gain from Fixed Asset Retirement</t>
  </si>
  <si>
    <t>Other Extraordinary Income</t>
  </si>
  <si>
    <t>Extraordinary Charges</t>
  </si>
  <si>
    <t>Extraordinary Loss from Fixed Asset Retirement</t>
  </si>
  <si>
    <t>Other Extraordinary Charges</t>
  </si>
  <si>
    <t>#9</t>
  </si>
  <si>
    <t>#10</t>
  </si>
  <si>
    <t>Downpayments Made - Tax Clearing</t>
  </si>
  <si>
    <t>Provisions For Doubtful Debts</t>
  </si>
  <si>
    <t>Produmex WMS</t>
  </si>
  <si>
    <t>Completed by Customer</t>
  </si>
  <si>
    <t>To be Completed</t>
  </si>
  <si>
    <t>Add a custom Table</t>
  </si>
  <si>
    <t>QA Handover comments</t>
  </si>
  <si>
    <t>QA Handover</t>
  </si>
  <si>
    <t>Database to be QA'd</t>
  </si>
  <si>
    <t>SAP User</t>
  </si>
  <si>
    <t>Specific Business scenarios and customisation</t>
  </si>
  <si>
    <t>Functionality Name</t>
  </si>
  <si>
    <t>Scenario</t>
  </si>
  <si>
    <r>
      <t xml:space="preserve">Project Name: </t>
    </r>
    <r>
      <rPr>
        <sz val="10"/>
        <color theme="1"/>
        <rFont val="Poppins"/>
      </rPr>
      <t>Global Digital Systems Limited (GDS Instruments)</t>
    </r>
  </si>
  <si>
    <r>
      <t xml:space="preserve">Project Type: </t>
    </r>
    <r>
      <rPr>
        <sz val="10"/>
        <color theme="1"/>
        <rFont val="Poppins"/>
      </rPr>
      <t>Project Implementation</t>
    </r>
  </si>
  <si>
    <t>Once activated / defined the field, 
you cant reverse the configuration.</t>
  </si>
  <si>
    <t>Sophia Chabb</t>
  </si>
  <si>
    <t>Dario Moutinho</t>
  </si>
  <si>
    <t>Sergio Pampanelli</t>
  </si>
  <si>
    <t>TBD</t>
  </si>
  <si>
    <t>BEAS Production</t>
  </si>
  <si>
    <t xml:space="preserve">Customer Version:  </t>
  </si>
  <si>
    <r>
      <t xml:space="preserve">Customer Name: </t>
    </r>
    <r>
      <rPr>
        <sz val="10"/>
        <color theme="1"/>
        <rFont val="Poppins"/>
      </rPr>
      <t>Global Digital Systems Limited (GDS Instruments)</t>
    </r>
    <r>
      <rPr>
        <b/>
        <sz val="10"/>
        <color theme="1"/>
        <rFont val="Poppins"/>
      </rPr>
      <t xml:space="preserve">
Project Code: </t>
    </r>
    <r>
      <rPr>
        <sz val="10"/>
        <color theme="1"/>
        <rFont val="Poppins"/>
      </rPr>
      <t>P1639</t>
    </r>
  </si>
  <si>
    <r>
      <rPr>
        <b/>
        <sz val="10"/>
        <rFont val="Poppins"/>
      </rPr>
      <t>SEIDOR Version:</t>
    </r>
    <r>
      <rPr>
        <sz val="10"/>
        <rFont val="Poppins"/>
      </rPr>
      <t xml:space="preserve"> V2.0 - 07/03/2023</t>
    </r>
  </si>
  <si>
    <t>BAS Codes - MTD Calculation</t>
  </si>
  <si>
    <t xml:space="preserve">Active Account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</si>
</sst>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0"/>
    <numFmt numFmtId="165" formatCode="yyyymmdd"/>
    <numFmt numFmtId="166" formatCode="0.000"/>
    <numFmt numFmtId="167" formatCode="dd/mm/yyyy;@"/>
  </numFmts>
  <fonts count="1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Garamond"/>
      <family val="1"/>
    </font>
    <font>
      <u/>
      <sz val="10"/>
      <color indexed="12"/>
      <name val="Garamond"/>
      <family val="1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8"/>
      <color indexed="81"/>
      <name val="Montserrat Light"/>
    </font>
    <font>
      <sz val="8"/>
      <color indexed="81"/>
      <name val="Montserrat Light"/>
    </font>
    <font>
      <b/>
      <sz val="8"/>
      <color indexed="30"/>
      <name val="Montserrat Light"/>
    </font>
    <font>
      <sz val="8"/>
      <color indexed="30"/>
      <name val="Montserrat Light"/>
    </font>
    <font>
      <b/>
      <i/>
      <sz val="8"/>
      <color indexed="48"/>
      <name val="Montserrat Light"/>
    </font>
    <font>
      <b/>
      <sz val="14"/>
      <color theme="0"/>
      <name val="Poppins"/>
    </font>
    <font>
      <sz val="10"/>
      <name val="Poppins"/>
    </font>
    <font>
      <b/>
      <sz val="9"/>
      <name val="Poppins"/>
    </font>
    <font>
      <sz val="8"/>
      <name val="Poppins"/>
    </font>
    <font>
      <sz val="10"/>
      <color theme="1"/>
      <name val="Poppins"/>
    </font>
    <font>
      <b/>
      <sz val="10"/>
      <color theme="1"/>
      <name val="Poppins"/>
    </font>
    <font>
      <b/>
      <sz val="9"/>
      <color theme="1"/>
      <name val="Poppins"/>
    </font>
    <font>
      <sz val="10"/>
      <color rgb="FFFF0000"/>
      <name val="Poppins"/>
    </font>
    <font>
      <sz val="9"/>
      <color theme="1"/>
      <name val="Poppins"/>
    </font>
    <font>
      <b/>
      <sz val="11"/>
      <color theme="5" tint="-0.249977111117893"/>
      <name val="Poppins"/>
    </font>
    <font>
      <b/>
      <sz val="10"/>
      <color theme="0"/>
      <name val="Poppins"/>
    </font>
    <font>
      <sz val="10"/>
      <color theme="5" tint="-0.499984740745262"/>
      <name val="Poppins"/>
    </font>
    <font>
      <u/>
      <sz val="10"/>
      <color theme="10"/>
      <name val="Poppins"/>
    </font>
    <font>
      <sz val="10"/>
      <color theme="9" tint="0.59999389629810485"/>
      <name val="Poppins"/>
    </font>
    <font>
      <sz val="11"/>
      <color theme="1"/>
      <name val="Poppins"/>
    </font>
    <font>
      <b/>
      <u/>
      <sz val="10"/>
      <color theme="10"/>
      <name val="Poppins"/>
    </font>
    <font>
      <sz val="11"/>
      <color theme="5" tint="-0.249977111117893"/>
      <name val="Poppins"/>
    </font>
    <font>
      <b/>
      <sz val="10"/>
      <color theme="5" tint="-0.499984740745262"/>
      <name val="Poppins"/>
    </font>
    <font>
      <b/>
      <sz val="11"/>
      <color theme="0" tint="-4.9989318521683403E-2"/>
      <name val="Poppins"/>
    </font>
    <font>
      <sz val="11"/>
      <color rgb="FFFF0000"/>
      <name val="Poppins"/>
    </font>
    <font>
      <i/>
      <sz val="13"/>
      <color theme="1"/>
      <name val="Poppins"/>
    </font>
    <font>
      <i/>
      <sz val="13"/>
      <color rgb="FFFF0000"/>
      <name val="Poppins"/>
    </font>
    <font>
      <b/>
      <sz val="9"/>
      <color theme="0"/>
      <name val="Poppins"/>
    </font>
    <font>
      <sz val="8"/>
      <color theme="1"/>
      <name val="Poppins"/>
    </font>
    <font>
      <b/>
      <sz val="8"/>
      <color theme="1"/>
      <name val="Poppins"/>
    </font>
    <font>
      <b/>
      <sz val="8"/>
      <color rgb="FFFF0000"/>
      <name val="Poppins"/>
    </font>
    <font>
      <b/>
      <sz val="11"/>
      <color theme="0"/>
      <name val="Poppins"/>
    </font>
    <font>
      <sz val="11"/>
      <color theme="0"/>
      <name val="Poppins"/>
    </font>
    <font>
      <b/>
      <sz val="8"/>
      <color theme="0"/>
      <name val="Poppins"/>
    </font>
    <font>
      <sz val="9"/>
      <color theme="9" tint="-0.499984740745262"/>
      <name val="Poppins"/>
    </font>
    <font>
      <sz val="9"/>
      <name val="Poppins"/>
    </font>
    <font>
      <sz val="6"/>
      <color rgb="FF07153A"/>
      <name val="Poppins"/>
    </font>
    <font>
      <b/>
      <sz val="11"/>
      <color rgb="FF263C7A"/>
      <name val="Poppins"/>
    </font>
    <font>
      <b/>
      <sz val="8"/>
      <color theme="3" tint="-0.499984740745262"/>
      <name val="Poppins"/>
    </font>
    <font>
      <sz val="11"/>
      <color theme="0" tint="-4.9989318521683403E-2"/>
      <name val="Poppins"/>
    </font>
    <font>
      <sz val="8"/>
      <color rgb="FFFF0000"/>
      <name val="Poppins"/>
    </font>
    <font>
      <sz val="8"/>
      <color rgb="FF07153A"/>
      <name val="Poppins"/>
    </font>
    <font>
      <sz val="9"/>
      <color rgb="FF07153A"/>
      <name val="Poppins"/>
    </font>
    <font>
      <sz val="9"/>
      <color rgb="FF263C7A"/>
      <name val="Poppins"/>
    </font>
    <font>
      <sz val="6"/>
      <color theme="5" tint="-0.499984740745262"/>
      <name val="Poppins"/>
    </font>
    <font>
      <b/>
      <sz val="9"/>
      <color theme="9" tint="-0.499984740745262"/>
      <name val="Poppins"/>
    </font>
    <font>
      <u/>
      <sz val="11"/>
      <color theme="10"/>
      <name val="Poppins"/>
    </font>
    <font>
      <sz val="9"/>
      <color theme="0"/>
      <name val="Poppins"/>
    </font>
    <font>
      <sz val="10"/>
      <color theme="0"/>
      <name val="Poppins"/>
    </font>
    <font>
      <b/>
      <sz val="10"/>
      <color rgb="FFFF0000"/>
      <name val="Poppins"/>
    </font>
    <font>
      <b/>
      <sz val="12"/>
      <color theme="0" tint="-4.9989318521683403E-2"/>
      <name val="Poppins"/>
    </font>
    <font>
      <sz val="11"/>
      <name val="Poppins"/>
    </font>
    <font>
      <b/>
      <sz val="9"/>
      <color rgb="FF07153A"/>
      <name val="Poppins"/>
    </font>
    <font>
      <sz val="7"/>
      <color rgb="FF07153A"/>
      <name val="Poppins"/>
    </font>
    <font>
      <sz val="8"/>
      <color theme="0"/>
      <name val="Poppins"/>
    </font>
    <font>
      <sz val="8"/>
      <color rgb="FF000000"/>
      <name val="Poppins"/>
    </font>
    <font>
      <sz val="9"/>
      <color theme="5" tint="-0.499984740745262"/>
      <name val="Poppins"/>
    </font>
    <font>
      <sz val="9"/>
      <color rgb="FFFF0000"/>
      <name val="Poppins"/>
    </font>
    <font>
      <b/>
      <sz val="9"/>
      <color theme="5" tint="-0.499984740745262"/>
      <name val="Poppins"/>
    </font>
    <font>
      <b/>
      <sz val="11"/>
      <color rgb="FFFF0000"/>
      <name val="Poppins"/>
    </font>
    <font>
      <b/>
      <sz val="12"/>
      <color theme="0"/>
      <name val="Poppins"/>
    </font>
    <font>
      <u/>
      <sz val="8"/>
      <color theme="10"/>
      <name val="Poppins"/>
    </font>
    <font>
      <b/>
      <sz val="8"/>
      <color theme="9"/>
      <name val="Poppins"/>
    </font>
    <font>
      <b/>
      <sz val="15"/>
      <color rgb="FFFF0000"/>
      <name val="Poppins"/>
    </font>
    <font>
      <b/>
      <sz val="15"/>
      <name val="Poppins"/>
    </font>
    <font>
      <sz val="15"/>
      <color rgb="FFFF0000"/>
      <name val="Poppins"/>
    </font>
    <font>
      <sz val="15"/>
      <name val="Poppins"/>
    </font>
    <font>
      <b/>
      <sz val="9"/>
      <color theme="5" tint="-0.249977111117893"/>
      <name val="Poppins"/>
    </font>
    <font>
      <b/>
      <sz val="9"/>
      <color theme="3"/>
      <name val="Poppins"/>
    </font>
    <font>
      <sz val="7"/>
      <color theme="1"/>
      <name val="Poppins"/>
    </font>
    <font>
      <b/>
      <sz val="7"/>
      <color theme="3"/>
      <name val="Poppins"/>
    </font>
    <font>
      <b/>
      <sz val="8"/>
      <color rgb="FF07153A"/>
      <name val="Poppins"/>
    </font>
    <font>
      <b/>
      <sz val="10"/>
      <color rgb="FF263C7A"/>
      <name val="Poppins"/>
    </font>
    <font>
      <sz val="11"/>
      <color theme="0"/>
      <name val="Arial"/>
      <family val="2"/>
    </font>
    <font>
      <sz val="11"/>
      <color rgb="FF373C3B"/>
      <name val="Arial"/>
      <family val="2"/>
    </font>
    <font>
      <b/>
      <sz val="9"/>
      <color theme="0" tint="-4.9989318521683403E-2"/>
      <name val="Poppins"/>
    </font>
    <font>
      <sz val="9"/>
      <color theme="0" tint="-4.9989318521683403E-2"/>
      <name val="Poppins"/>
    </font>
    <font>
      <b/>
      <sz val="9"/>
      <color theme="3" tint="-0.499984740745262"/>
      <name val="Poppins"/>
    </font>
    <font>
      <sz val="9"/>
      <color theme="9" tint="-0.249977111117893"/>
      <name val="Poppins"/>
    </font>
    <font>
      <sz val="9"/>
      <color rgb="FF000000"/>
      <name val="Poppins"/>
    </font>
    <font>
      <sz val="8"/>
      <color rgb="FF000000"/>
      <name val="Segoe UI"/>
      <family val="2"/>
    </font>
    <font>
      <b/>
      <sz val="12"/>
      <color rgb="FFF2F2F2"/>
      <name val="Poppins"/>
    </font>
    <font>
      <sz val="10"/>
      <color rgb="FFF2F2F2"/>
      <name val="Poppins"/>
    </font>
    <font>
      <b/>
      <sz val="8"/>
      <color rgb="FF0F243E"/>
      <name val="Poppins"/>
    </font>
    <font>
      <sz val="11"/>
      <color rgb="FFF2F2F2"/>
      <name val="Poppins"/>
    </font>
    <font>
      <b/>
      <sz val="11"/>
      <color rgb="FFF2F2F2"/>
      <name val="Poppins"/>
    </font>
    <font>
      <b/>
      <sz val="9"/>
      <color rgb="FFFFFFFF"/>
      <name val="Poppins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0"/>
      <name val="Poppins"/>
    </font>
    <font>
      <b/>
      <sz val="14"/>
      <color rgb="FF263C7A"/>
      <name val="Poppins"/>
    </font>
  </fonts>
  <fills count="6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7153A"/>
        <bgColor indexed="64"/>
      </patternFill>
    </fill>
    <fill>
      <patternFill patternType="solid">
        <fgColor rgb="FF263C7A"/>
        <bgColor indexed="64"/>
      </patternFill>
    </fill>
    <fill>
      <patternFill patternType="solid">
        <fgColor rgb="FF66B6FF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7153A"/>
        <bgColor rgb="FF000000"/>
      </patternFill>
    </fill>
    <fill>
      <patternFill patternType="solid">
        <fgColor rgb="FF91919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63C7A"/>
        <bgColor rgb="FF000000"/>
      </patternFill>
    </fill>
    <fill>
      <patternFill patternType="solid">
        <fgColor theme="7" tint="-0.249977111117893"/>
        <bgColor indexed="64"/>
      </patternFill>
    </fill>
  </fills>
  <borders count="52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/>
      <right style="medium">
        <color rgb="FFBFBFBF"/>
      </right>
      <top/>
      <bottom style="medium">
        <color theme="0" tint="-0.499984740745262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499984740745262"/>
      </top>
      <bottom style="medium">
        <color theme="0" tint="-0.34998626667073579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BFBFBF"/>
      </left>
      <right style="medium">
        <color theme="0" tint="-0.34998626667073579"/>
      </right>
      <top style="medium">
        <color theme="0" tint="-0.499984740745262"/>
      </top>
      <bottom style="thin">
        <color theme="0" tint="-0.499984740745262"/>
      </bottom>
      <diagonal/>
    </border>
    <border>
      <left style="dotted">
        <color auto="1"/>
      </left>
      <right style="dotted">
        <color auto="1"/>
      </right>
      <top style="hair">
        <color auto="1"/>
      </top>
      <bottom style="hair">
        <color auto="1"/>
      </bottom>
      <diagonal/>
    </border>
    <border>
      <left style="thin">
        <color theme="0"/>
      </left>
      <right/>
      <top/>
      <bottom/>
      <diagonal/>
    </border>
    <border>
      <left/>
      <right/>
      <top style="medium">
        <color theme="3" tint="0.59999389629810485"/>
      </top>
      <bottom style="thin">
        <color theme="3" tint="0.59999389629810485"/>
      </bottom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rgb="FFBFBFBF"/>
      </right>
      <top style="medium">
        <color theme="0" tint="-0.499984740745262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BFBFBF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BFBFBF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BFBFBF"/>
      </right>
      <top/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rgb="FFBFBFBF"/>
      </left>
      <right/>
      <top/>
      <bottom style="medium">
        <color theme="0" tint="-0.499984740745262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BFBFBF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rgb="FFBFBFBF"/>
      </left>
      <right style="medium">
        <color theme="0" tint="-0.34998626667073579"/>
      </right>
      <top style="medium">
        <color theme="0" tint="-0.499984740745262"/>
      </top>
      <bottom style="medium">
        <color rgb="FFBFBFBF"/>
      </bottom>
      <diagonal/>
    </border>
    <border>
      <left style="medium">
        <color theme="0" tint="-0.34998626667073579"/>
      </left>
      <right style="medium">
        <color rgb="FFBFBFBF"/>
      </right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thin">
        <color rgb="FFBFBFBF"/>
      </bottom>
      <diagonal/>
    </border>
    <border>
      <left style="medium">
        <color rgb="FFBFBFBF"/>
      </left>
      <right style="medium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BFBFBF"/>
      </left>
      <right style="medium">
        <color rgb="FFBFBFBF"/>
      </right>
      <top style="thin">
        <color rgb="FFBFBFBF"/>
      </top>
      <bottom style="medium">
        <color rgb="FFBFBFBF"/>
      </bottom>
      <diagonal/>
    </border>
    <border>
      <left style="medium">
        <color theme="0" tint="-0.34998626667073579"/>
      </left>
      <right style="medium">
        <color rgb="FFBFBFBF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rgb="FFBFBFBF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rgb="FFBFBFBF"/>
      </left>
      <right style="medium">
        <color rgb="FFBFBFBF"/>
      </right>
      <top style="thin">
        <color rgb="FFBFBFBF"/>
      </top>
      <bottom/>
      <diagonal/>
    </border>
    <border>
      <left style="medium">
        <color theme="0" tint="-0.34998626667073579"/>
      </left>
      <right/>
      <top style="medium">
        <color theme="0" tint="-0.499984740745262"/>
      </top>
      <bottom/>
      <diagonal/>
    </border>
    <border>
      <left style="medium">
        <color rgb="FFBFBFBF"/>
      </left>
      <right style="thin">
        <color rgb="FFBFBFBF"/>
      </right>
      <top style="thin">
        <color theme="0" tint="-0.499984740745262"/>
      </top>
      <bottom style="thin">
        <color rgb="FFBFBFBF"/>
      </bottom>
      <diagonal/>
    </border>
    <border>
      <left style="medium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medium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BFBFBF"/>
      </left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rgb="FFBFBFBF"/>
      </left>
      <right style="medium">
        <color rgb="FFBFBFBF"/>
      </right>
      <top style="thin">
        <color rgb="FFBFBFBF"/>
      </top>
      <bottom style="medium">
        <color rgb="FFBFBFBF"/>
      </bottom>
      <diagonal/>
    </border>
    <border>
      <left style="medium">
        <color rgb="FFBFBFBF"/>
      </left>
      <right style="thin">
        <color rgb="FFBFBFBF"/>
      </right>
      <top style="medium">
        <color theme="0" tint="-0.34998626667073579"/>
      </top>
      <bottom style="thin">
        <color rgb="FFBFBFBF"/>
      </bottom>
      <diagonal/>
    </border>
    <border>
      <left style="thin">
        <color rgb="FFBFBFBF"/>
      </left>
      <right style="medium">
        <color rgb="FFBFBFBF"/>
      </right>
      <top style="medium">
        <color theme="0" tint="-0.34998626667073579"/>
      </top>
      <bottom style="thin">
        <color rgb="FFBFBFBF"/>
      </bottom>
      <diagonal/>
    </border>
    <border>
      <left style="thin">
        <color rgb="FFBFBFBF"/>
      </left>
      <right style="medium">
        <color rgb="FFBFBFBF"/>
      </right>
      <top style="medium">
        <color rgb="FFBFBFBF"/>
      </top>
      <bottom style="thin">
        <color rgb="FFBFBFBF"/>
      </bottom>
      <diagonal/>
    </border>
    <border>
      <left/>
      <right style="medium">
        <color theme="0" tint="-0.34998626667073579"/>
      </right>
      <top style="medium">
        <color theme="0" tint="-0.499984740745262"/>
      </top>
      <bottom/>
      <diagonal/>
    </border>
    <border>
      <left style="thin">
        <color rgb="FFBFBFBF"/>
      </left>
      <right style="thin">
        <color rgb="FFBFBFBF"/>
      </right>
      <top style="medium">
        <color theme="0" tint="-0.34998626667073579"/>
      </top>
      <bottom style="thin">
        <color rgb="FFBFBFBF"/>
      </bottom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 style="thin">
        <color theme="0" tint="-0.34998626667073579"/>
      </left>
      <right style="medium">
        <color rgb="FFBFBFBF"/>
      </right>
      <top style="thin">
        <color theme="0" tint="-0.34998626667073579"/>
      </top>
      <bottom style="medium">
        <color rgb="FFBFBFBF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34998626667073579"/>
      </right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 style="medium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/>
      <right style="medium">
        <color rgb="FFBFBFBF"/>
      </right>
      <top style="medium">
        <color theme="0" tint="-0.34998626667073579"/>
      </top>
      <bottom style="thin">
        <color theme="0" tint="-0.34998626667073579"/>
      </bottom>
      <diagonal/>
    </border>
    <border>
      <left/>
      <right style="medium">
        <color rgb="FFBFBFBF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rgb="FFBFBFBF"/>
      </right>
      <top style="thin">
        <color theme="0" tint="-0.34998626667073579"/>
      </top>
      <bottom style="medium">
        <color rgb="FFBFBFBF"/>
      </bottom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rgb="FFBFBFBF"/>
      </right>
      <top style="thin">
        <color theme="0" tint="-0.499984740745262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rgb="FFBFBFBF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24994659260841701"/>
      </left>
      <right style="medium">
        <color rgb="FFBFBFBF"/>
      </right>
      <top style="thin">
        <color theme="0" tint="-0.24994659260841701"/>
      </top>
      <bottom style="medium">
        <color rgb="FFBFBFBF"/>
      </bottom>
      <diagonal/>
    </border>
    <border>
      <left/>
      <right/>
      <top/>
      <bottom style="medium">
        <color theme="0" tint="-0.24994659260841701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BFBFBF"/>
      </right>
      <top style="medium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rgb="FFBFBFBF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rgb="FFBFBFBF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24994659260841701"/>
      </right>
      <top style="medium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rgb="FFBFBFBF"/>
      </right>
      <top style="medium">
        <color theme="0" tint="-0.34998626667073579"/>
      </top>
      <bottom style="thin">
        <color theme="0" tint="-0.24994659260841701"/>
      </bottom>
      <diagonal/>
    </border>
    <border>
      <left/>
      <right style="medium">
        <color rgb="FFBFBFBF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medium">
        <color rgb="FFBFBFBF"/>
      </right>
      <top style="thin">
        <color theme="0" tint="-0.24994659260841701"/>
      </top>
      <bottom style="medium">
        <color rgb="FFBFBFBF"/>
      </bottom>
      <diagonal/>
    </border>
    <border>
      <left/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rgb="FFBFBFBF"/>
      </right>
      <top style="thin">
        <color theme="0" tint="-0.34998626667073579"/>
      </top>
      <bottom style="thin">
        <color theme="0" tint="-0.24994659260841701"/>
      </bottom>
      <diagonal/>
    </border>
    <border>
      <left style="medium">
        <color rgb="FFBFBFBF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theme="0" tint="-0.499984740745262"/>
      </bottom>
      <diagonal/>
    </border>
    <border>
      <left style="medium">
        <color theme="0" tint="-0.24994659260841701"/>
      </left>
      <right style="medium">
        <color theme="0" tint="-0.24994659260841701"/>
      </right>
      <top style="thin">
        <color theme="0" tint="-0.499984740745262"/>
      </top>
      <bottom style="medium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/>
      <bottom style="thin">
        <color theme="0" tint="-0.24994659260841701"/>
      </bottom>
      <diagonal/>
    </border>
    <border>
      <left/>
      <right style="medium">
        <color rgb="FFBFBFBF"/>
      </right>
      <top style="medium">
        <color theme="0" tint="-0.34998626667073579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rgb="FFBFBFBF"/>
      </right>
      <top style="medium">
        <color theme="0" tint="-0.24994659260841701"/>
      </top>
      <bottom style="thin">
        <color theme="0" tint="-0.24994659260841701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n">
        <color theme="0" tint="-0.34998626667073579"/>
      </top>
      <bottom/>
      <diagonal/>
    </border>
    <border>
      <left style="medium">
        <color theme="0" tint="-0.34998626667073579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medium">
        <color theme="0" tint="-0.34998626667073579"/>
      </right>
      <top style="thin">
        <color theme="0" tint="-0.24994659260841701"/>
      </top>
      <bottom style="medium">
        <color theme="0" tint="-0.24994659260841701"/>
      </bottom>
      <diagonal/>
    </border>
    <border>
      <left style="medium">
        <color theme="0" tint="-0.499984740745262"/>
      </left>
      <right/>
      <top style="medium">
        <color theme="0" tint="-0.24994659260841701"/>
      </top>
      <bottom style="medium">
        <color theme="0" tint="-0.499984740745262"/>
      </bottom>
      <diagonal/>
    </border>
    <border>
      <left/>
      <right/>
      <top style="medium">
        <color theme="0" tint="-0.24994659260841701"/>
      </top>
      <bottom style="medium">
        <color theme="0" tint="-0.499984740745262"/>
      </bottom>
      <diagonal/>
    </border>
    <border>
      <left style="medium">
        <color rgb="FFBFBFBF"/>
      </left>
      <right style="medium">
        <color theme="0" tint="-0.34998626667073579"/>
      </right>
      <top style="medium">
        <color theme="0" tint="-0.24994659260841701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24994659260841701"/>
      </top>
      <bottom style="medium">
        <color theme="0" tint="-0.499984740745262"/>
      </bottom>
      <diagonal/>
    </border>
    <border>
      <left/>
      <right style="medium">
        <color theme="0" tint="-0.24994659260841701"/>
      </right>
      <top style="medium">
        <color theme="0" tint="-0.24994659260841701"/>
      </top>
      <bottom style="medium">
        <color theme="0" tint="-0.499984740745262"/>
      </bottom>
      <diagonal/>
    </border>
    <border>
      <left/>
      <right style="thin">
        <color rgb="FFBFBFBF"/>
      </right>
      <top style="medium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medium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theme="0" tint="-0.34998626667073579"/>
      </right>
      <top style="medium">
        <color theme="0" tint="-0.499984740745262"/>
      </top>
      <bottom style="thin">
        <color rgb="FFBFBFBF"/>
      </bottom>
      <diagonal/>
    </border>
    <border>
      <left style="medium">
        <color rgb="FFBFBFBF"/>
      </left>
      <right style="medium">
        <color theme="0" tint="-0.34998626667073579"/>
      </right>
      <top style="thin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 style="medium">
        <color theme="0" tint="-0.499984740745262"/>
      </top>
      <bottom style="thin">
        <color rgb="FFBFBFBF"/>
      </bottom>
      <diagonal/>
    </border>
    <border>
      <left style="thin">
        <color theme="0" tint="-0.34998626667073579"/>
      </left>
      <right style="medium">
        <color rgb="FFBFBFBF"/>
      </right>
      <top style="thin">
        <color theme="0" tint="-0.34998626667073579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thin">
        <color theme="0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0" tint="-0.34998626667073579"/>
      </left>
      <right/>
      <top/>
      <bottom style="medium">
        <color theme="0" tint="-0.499984740745262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rgb="FFBFBFBF"/>
      </right>
      <top style="medium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rgb="FFBFBFBF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34998626667073579"/>
      </left>
      <right style="medium">
        <color rgb="FFBFBFBF"/>
      </right>
      <top style="thin">
        <color theme="0" tint="-0.24994659260841701"/>
      </top>
      <bottom style="medium">
        <color rgb="FFBFBFBF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34998626667073579"/>
      </left>
      <right style="medium">
        <color theme="0" tint="-0.499984740745262"/>
      </right>
      <top style="medium">
        <color theme="0" tint="-0.499984740745262"/>
      </top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499984740745262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theme="0" tint="-0.499984740745262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theme="0" tint="-0.499984740745262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rgb="FFBFBFBF"/>
      </left>
      <right style="medium">
        <color theme="0" tint="-0.34998626667073579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34998626667073579"/>
      </left>
      <right style="medium">
        <color theme="0" tint="-0.24994659260841701"/>
      </right>
      <top style="thin">
        <color theme="0" tint="-0.34998626667073579"/>
      </top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medium">
        <color theme="0" tint="-0.249977111117893"/>
      </top>
      <bottom style="thin">
        <color theme="0" tint="-0.249977111117893"/>
      </bottom>
      <diagonal/>
    </border>
    <border>
      <left/>
      <right style="medium">
        <color rgb="FFBFBFBF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24994659260841701"/>
      </left>
      <right style="medium">
        <color rgb="FFBFBFBF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medium">
        <color rgb="FFBFBFBF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medium">
        <color theme="0" tint="-0.24994659260841701"/>
      </right>
      <top/>
      <bottom style="thin">
        <color theme="0" tint="-0.24994659260841701"/>
      </bottom>
      <diagonal/>
    </border>
    <border>
      <left style="thin">
        <color rgb="FFBFBFBF"/>
      </left>
      <right style="thin">
        <color rgb="FFBFBFBF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medium">
        <color rgb="FFBFBFBF"/>
      </bottom>
      <diagonal/>
    </border>
    <border>
      <left/>
      <right/>
      <top/>
      <bottom style="thin">
        <color theme="5" tint="-0.24994659260841701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medium">
        <color rgb="FFBFBFBF"/>
      </left>
      <right style="medium">
        <color theme="0" tint="-0.34998626667073579"/>
      </right>
      <top style="medium">
        <color theme="0" tint="-0.499984740745262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/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/>
      <bottom style="medium">
        <color rgb="FFBFBFBF"/>
      </bottom>
      <diagonal/>
    </border>
    <border>
      <left style="thin">
        <color theme="0" tint="-0.249977111117893"/>
      </left>
      <right style="thin">
        <color rgb="FFBFBFBF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BFBFBF"/>
      </left>
      <right style="thin">
        <color theme="0" tint="-0.249977111117893"/>
      </right>
      <top style="thin">
        <color rgb="FFBFBFBF"/>
      </top>
      <bottom style="thin">
        <color theme="0" tint="-0.249977111117893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/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theme="0" tint="-0.249977111117893"/>
      </bottom>
      <diagonal/>
    </border>
    <border>
      <left style="thin">
        <color rgb="FFBFBFBF"/>
      </left>
      <right/>
      <top/>
      <bottom style="thin">
        <color theme="0" tint="-0.249977111117893"/>
      </bottom>
      <diagonal/>
    </border>
    <border>
      <left style="thin">
        <color rgb="FFBFBFBF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BFBFBF"/>
      </left>
      <right/>
      <top/>
      <bottom style="medium">
        <color rgb="FFBFBFBF"/>
      </bottom>
      <diagonal/>
    </border>
    <border>
      <left style="thin">
        <color rgb="FFBFBFBF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medium">
        <color theme="0" tint="-0.249977111117893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249977111117893"/>
      </left>
      <right style="medium">
        <color theme="0" tint="-0.34998626667073579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34998626667073579"/>
      </right>
      <top style="thin">
        <color theme="0" tint="-0.249977111117893"/>
      </top>
      <bottom style="medium">
        <color theme="0" tint="-0.3499862666707357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 style="medium">
        <color theme="0" tint="-0.249977111117893"/>
      </top>
      <bottom/>
      <diagonal/>
    </border>
    <border>
      <left style="medium">
        <color theme="0" tint="-0.249977111117893"/>
      </left>
      <right/>
      <top style="medium">
        <color theme="0" tint="-0.249977111117893"/>
      </top>
      <bottom/>
      <diagonal/>
    </border>
    <border>
      <left/>
      <right style="medium">
        <color theme="0" tint="-0.34998626667073579"/>
      </right>
      <top style="medium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34998626667073579"/>
      </right>
      <top style="medium">
        <color theme="0" tint="-0.34998626667073579"/>
      </top>
      <bottom style="thin">
        <color theme="0" tint="-0.249977111117893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34998626667073579"/>
      </left>
      <right style="thin">
        <color theme="0" tint="-0.14999847407452621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thin">
        <color theme="0" tint="-0.14999847407452621"/>
      </right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medium">
        <color theme="0" tint="-0.34998626667073579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34998626667073579"/>
      </left>
      <right style="thin">
        <color theme="0" tint="-0.499984740745262"/>
      </right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499984740745262"/>
      </left>
      <right style="medium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499984740745262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499984740745262"/>
      </left>
      <right style="medium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/>
      <right style="thin">
        <color theme="0" tint="-0.499984740745262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medium">
        <color rgb="FFBFBFBF"/>
      </right>
      <top style="medium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499984740745262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medium">
        <color rgb="FFBFBFBF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 style="medium">
        <color theme="0" tint="-0.24994659260841701"/>
      </bottom>
      <diagonal/>
    </border>
    <border>
      <left style="dotted">
        <color theme="0" tint="-0.24994659260841701"/>
      </left>
      <right style="dotted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dotted">
        <color theme="0" tint="-0.24994659260841701"/>
      </left>
      <right style="dotted">
        <color theme="0" tint="-0.24994659260841701"/>
      </right>
      <top style="thin">
        <color theme="0" tint="-0.34998626667073579"/>
      </top>
      <bottom style="thin">
        <color theme="0" tint="-0.499984740745262"/>
      </bottom>
      <diagonal/>
    </border>
    <border>
      <left style="dotted">
        <color theme="0" tint="-0.24994659260841701"/>
      </left>
      <right style="dotted">
        <color theme="0" tint="-0.24994659260841701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34998626667073579"/>
      </top>
      <bottom style="medium">
        <color theme="0" tint="-0.499984740745262"/>
      </bottom>
      <diagonal/>
    </border>
    <border>
      <left style="medium">
        <color rgb="FFBFBFBF"/>
      </left>
      <right style="medium">
        <color theme="0" tint="-0.34998626667073579"/>
      </right>
      <top style="medium">
        <color theme="0" tint="-0.34998626667073579"/>
      </top>
      <bottom style="thin">
        <color theme="0" tint="-0.499984740745262"/>
      </bottom>
      <diagonal/>
    </border>
    <border>
      <left style="medium">
        <color theme="0" tint="-0.499984740745262"/>
      </left>
      <right style="medium">
        <color theme="0" tint="-0.34998626667073579"/>
      </right>
      <top style="medium">
        <color theme="0" tint="-0.34998626667073579"/>
      </top>
      <bottom style="medium">
        <color theme="0" tint="-0.499984740745262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medium">
        <color rgb="FFBFBFBF"/>
      </left>
      <right style="thin">
        <color rgb="FFBFBFBF"/>
      </right>
      <top style="thin">
        <color theme="0" tint="-0.499984740745262"/>
      </top>
      <bottom style="medium">
        <color rgb="FFBFBFBF"/>
      </bottom>
      <diagonal/>
    </border>
    <border>
      <left/>
      <right/>
      <top style="medium">
        <color theme="0" tint="-0.34998626667073579"/>
      </top>
      <bottom style="medium">
        <color theme="0" tint="-0.499984740745262"/>
      </bottom>
      <diagonal/>
    </border>
    <border>
      <left style="medium">
        <color theme="0" tint="-0.34998626667073579"/>
      </left>
      <right style="dotted">
        <color theme="0" tint="-0.24994659260841701"/>
      </right>
      <top style="thin">
        <color theme="0" tint="-0.34998626667073579"/>
      </top>
      <bottom style="thin">
        <color theme="0" tint="-0.499984740745262"/>
      </bottom>
      <diagonal/>
    </border>
    <border>
      <left style="dotted">
        <color theme="0" tint="-0.24994659260841701"/>
      </left>
      <right style="medium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 style="medium">
        <color theme="0" tint="-0.34998626667073579"/>
      </left>
      <right style="dotted">
        <color theme="0" tint="-0.24994659260841701"/>
      </right>
      <top style="thin">
        <color theme="0" tint="-0.499984740745262"/>
      </top>
      <bottom style="thin">
        <color theme="0" tint="-0.24994659260841701"/>
      </bottom>
      <diagonal/>
    </border>
    <border>
      <left style="dotted">
        <color theme="0" tint="-0.24994659260841701"/>
      </left>
      <right style="medium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34998626667073579"/>
      </left>
      <right style="dotted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499984740745262"/>
      </right>
      <top/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499984740745262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/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rgb="FFBFBFBF"/>
      </left>
      <right/>
      <top style="medium">
        <color theme="0" tint="-0.34998626667073579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medium">
        <color rgb="FFBFBFBF"/>
      </bottom>
      <diagonal/>
    </border>
    <border>
      <left style="thin">
        <color theme="0" tint="-0.34998626667073579"/>
      </left>
      <right style="medium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34998626667073579"/>
      </left>
      <right style="medium">
        <color theme="0" tint="-0.499984740745262"/>
      </right>
      <top style="medium">
        <color theme="0" tint="-0.499984740745262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 style="thin">
        <color theme="0" tint="-0.34998626667073579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24994659260841701"/>
      </top>
      <bottom style="thin">
        <color theme="0" tint="-0.249977111117893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34998626667073579"/>
      </left>
      <right style="medium">
        <color rgb="FFBFBFBF"/>
      </right>
      <top style="medium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34998626667073579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249977111117893"/>
      </bottom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rgb="FFBFBFBF"/>
      </left>
      <right style="thin">
        <color rgb="FFBFBFBF"/>
      </right>
      <top style="medium">
        <color theme="0" tint="-0.34998626667073579"/>
      </top>
      <bottom style="thin">
        <color theme="0" tint="-0.24994659260841701"/>
      </bottom>
      <diagonal/>
    </border>
    <border>
      <left style="thin">
        <color rgb="FFBFBFBF"/>
      </left>
      <right style="medium">
        <color rgb="FFBFBFBF"/>
      </right>
      <top style="medium">
        <color theme="0" tint="-0.34998626667073579"/>
      </top>
      <bottom style="thin">
        <color theme="0" tint="-0.24994659260841701"/>
      </bottom>
      <diagonal/>
    </border>
    <border>
      <left style="thin">
        <color rgb="FFBFBFBF"/>
      </left>
      <right style="medium">
        <color rgb="FFBFBFBF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 style="medium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499984740745262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499984740745262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rgb="FFBFBFBF"/>
      </right>
      <top style="thin">
        <color theme="0" tint="-0.24994659260841701"/>
      </top>
      <bottom style="medium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rgb="FFBFBFBF"/>
      </right>
      <top style="medium">
        <color theme="0" tint="-0.34998626667073579"/>
      </top>
      <bottom style="thin">
        <color theme="0" tint="-0.249977111117893"/>
      </bottom>
      <diagonal/>
    </border>
    <border>
      <left style="thin">
        <color theme="0" tint="-0.34998626667073579"/>
      </left>
      <right style="medium">
        <color rgb="FFBFBFBF"/>
      </right>
      <top/>
      <bottom style="thin">
        <color rgb="FFBFBFBF"/>
      </bottom>
      <diagonal/>
    </border>
    <border>
      <left style="thin">
        <color theme="0" tint="-0.34998626667073579"/>
      </left>
      <right style="medium">
        <color rgb="FFBFBFBF"/>
      </right>
      <top style="thin">
        <color rgb="FFBFBFBF"/>
      </top>
      <bottom style="thin">
        <color theme="0" tint="-0.14999847407452621"/>
      </bottom>
      <diagonal/>
    </border>
    <border>
      <left style="thin">
        <color theme="0" tint="-0.34998626667073579"/>
      </left>
      <right style="medium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theme="0" tint="-0.34998626667073579"/>
      </left>
      <right style="medium">
        <color rgb="FFBFBFBF"/>
      </right>
      <top style="thin">
        <color rgb="FFBFBFBF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medium">
        <color theme="0" tint="-0.34998626667073579"/>
      </right>
      <top/>
      <bottom style="thin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24994659260841701"/>
      </right>
      <top style="medium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24994659260841701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24994659260841701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 style="thin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rgb="FFBFBFBF"/>
      </right>
      <top style="thin">
        <color theme="0" tint="-0.499984740745262"/>
      </top>
      <bottom style="thin">
        <color theme="0" tint="-0.34998626667073579"/>
      </bottom>
      <diagonal/>
    </border>
    <border>
      <left/>
      <right style="thin">
        <color theme="0" tint="-0.499984740745262"/>
      </right>
      <top style="thin">
        <color theme="0" tint="-0.34998626667073579"/>
      </top>
      <bottom style="medium">
        <color rgb="FFBFBFBF"/>
      </bottom>
      <diagonal/>
    </border>
    <border>
      <left style="thin">
        <color theme="0" tint="-0.499984740745262"/>
      </left>
      <right style="medium">
        <color rgb="FFBFBFBF"/>
      </right>
      <top style="thin">
        <color theme="0" tint="-0.34998626667073579"/>
      </top>
      <bottom style="medium">
        <color rgb="FFBFBFBF"/>
      </bottom>
      <diagonal/>
    </border>
    <border>
      <left style="medium">
        <color rgb="FFBFBFBF"/>
      </left>
      <right style="thin">
        <color theme="0" tint="-0.34998626667073579"/>
      </right>
      <top style="medium">
        <color theme="0" tint="-0.34998626667073579"/>
      </top>
      <bottom style="thin">
        <color rgb="FFBFBFBF"/>
      </bottom>
      <diagonal/>
    </border>
    <border>
      <left style="thin">
        <color theme="0" tint="-0.34998626667073579"/>
      </left>
      <right style="medium">
        <color rgb="FFBFBFBF"/>
      </right>
      <top style="medium">
        <color theme="0" tint="-0.34998626667073579"/>
      </top>
      <bottom style="thin">
        <color rgb="FFBFBFBF"/>
      </bottom>
      <diagonal/>
    </border>
    <border>
      <left style="medium">
        <color rgb="FFBFBFBF"/>
      </left>
      <right style="thin">
        <color theme="0" tint="-0.34998626667073579"/>
      </right>
      <top style="thin">
        <color rgb="FFBFBFBF"/>
      </top>
      <bottom style="thin">
        <color rgb="FFBFBFBF"/>
      </bottom>
      <diagonal/>
    </border>
    <border>
      <left style="medium">
        <color rgb="FFBFBFBF"/>
      </left>
      <right style="thin">
        <color theme="0" tint="-0.34998626667073579"/>
      </right>
      <top style="thin">
        <color rgb="FFBFBFBF"/>
      </top>
      <bottom style="medium">
        <color rgb="FFBFBFBF"/>
      </bottom>
      <diagonal/>
    </border>
    <border>
      <left style="thin">
        <color theme="0" tint="-0.34998626667073579"/>
      </left>
      <right style="medium">
        <color rgb="FFBFBFBF"/>
      </right>
      <top style="thin">
        <color rgb="FFBFBFBF"/>
      </top>
      <bottom style="medium">
        <color rgb="FFBFBFBF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>
      <left/>
      <right style="thin">
        <color theme="0" tint="-0.499984740745262"/>
      </right>
      <top/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medium">
        <color rgb="FFBFBFBF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499984740745262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499984740745262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4659260841701"/>
      </top>
      <bottom style="medium">
        <color rgb="FFBFBFBF"/>
      </bottom>
      <diagonal/>
    </border>
    <border>
      <left style="thin">
        <color theme="0" tint="-0.499984740745262"/>
      </left>
      <right style="medium">
        <color rgb="FFBFBFBF"/>
      </right>
      <top style="thin">
        <color theme="0" tint="-0.24994659260841701"/>
      </top>
      <bottom style="medium">
        <color rgb="FFBFBFBF"/>
      </bottom>
      <diagonal/>
    </border>
    <border>
      <left style="medium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/>
      <right style="thin">
        <color theme="0" tint="-0.499984740745262"/>
      </right>
      <top style="medium">
        <color theme="0" tint="-0.34998626667073579"/>
      </top>
      <bottom style="thin">
        <color theme="0" tint="-0.24994659260841701"/>
      </bottom>
      <diagonal/>
    </border>
    <border>
      <left style="thin">
        <color theme="0" tint="-0.499984740745262"/>
      </left>
      <right style="medium">
        <color rgb="FFBFBFBF"/>
      </right>
      <top style="medium">
        <color theme="0" tint="-0.34998626667073579"/>
      </top>
      <bottom style="thin">
        <color theme="0" tint="-0.24994659260841701"/>
      </bottom>
      <diagonal/>
    </border>
    <border>
      <left style="medium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medium">
        <color theme="0" tint="-0.34998626667073579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499984740745262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rgb="FFBFBFBF"/>
      </right>
      <top/>
      <bottom style="thin">
        <color theme="0" tint="-0.34998626667073579"/>
      </bottom>
      <diagonal/>
    </border>
    <border>
      <left/>
      <right style="medium">
        <color rgb="FFBFBFBF"/>
      </right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rgb="FFBFBFBF"/>
      </left>
      <right style="medium">
        <color rgb="FFBFBFBF"/>
      </right>
      <top style="medium">
        <color theme="0" tint="-0.34998626667073579"/>
      </top>
      <bottom style="thin">
        <color rgb="FFBFBFBF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0" tint="-0.1499984740745262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9847407452621"/>
      </left>
      <right/>
      <top/>
      <bottom/>
      <diagonal/>
    </border>
    <border>
      <left style="medium">
        <color theme="0" tint="-0.34998626667073579"/>
      </left>
      <right style="thin">
        <color theme="0" tint="-0.14999847407452621"/>
      </right>
      <top style="medium">
        <color theme="0" tint="-0.34998626667073579"/>
      </top>
      <bottom style="thin">
        <color theme="0" tint="-0.34998626667073579"/>
      </bottom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34998626667073579"/>
      </left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0" tint="-0.34998626667073579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theme="0" tint="-0.34998626667073579"/>
      </left>
      <right style="thin">
        <color rgb="FFBFBFBF"/>
      </right>
      <top style="thin">
        <color rgb="FFBFBFBF"/>
      </top>
      <bottom style="medium">
        <color theme="0" tint="-0.34998626667073579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medium">
        <color theme="0" tint="-0.34998626667073579"/>
      </bottom>
      <diagonal/>
    </border>
    <border>
      <left style="thin">
        <color rgb="FFBFBFBF"/>
      </left>
      <right style="thin">
        <color rgb="FFBFBFBF"/>
      </right>
      <top/>
      <bottom style="medium">
        <color theme="0" tint="-0.34998626667073579"/>
      </bottom>
      <diagonal/>
    </border>
    <border>
      <left style="thin">
        <color rgb="FFBFBFBF"/>
      </left>
      <right style="medium">
        <color rgb="FFBFBFBF"/>
      </right>
      <top style="thin">
        <color rgb="FFBFBFBF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medium">
        <color rgb="FFBFBFBF"/>
      </bottom>
      <diagonal/>
    </border>
    <border>
      <left style="medium">
        <color theme="0" tint="-0.34998626667073579"/>
      </left>
      <right style="medium">
        <color theme="0" tint="-0.249977111117893"/>
      </right>
      <top style="thin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theme="0" tint="-0.249977111117893"/>
      </right>
      <top style="thin">
        <color theme="0" tint="-0.34998626667073579"/>
      </top>
      <bottom style="medium">
        <color theme="0" tint="-0.249977111117893"/>
      </bottom>
      <diagonal/>
    </border>
    <border>
      <left/>
      <right style="medium">
        <color theme="0" tint="-0.249977111117893"/>
      </right>
      <top/>
      <bottom style="thin">
        <color theme="0" tint="-0.34998626667073579"/>
      </bottom>
      <diagonal/>
    </border>
    <border>
      <left style="medium">
        <color theme="0" tint="-0.249977111117893"/>
      </left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theme="0" tint="-0.249977111117893"/>
      </right>
      <top style="medium">
        <color theme="0" tint="-0.499984740745262"/>
      </top>
      <bottom style="medium">
        <color theme="0" tint="-0.34998626667073579"/>
      </bottom>
      <diagonal/>
    </border>
    <border>
      <left style="medium">
        <color theme="0" tint="-0.249977111117893"/>
      </left>
      <right style="medium">
        <color theme="0" tint="-0.34998626667073579"/>
      </right>
      <top/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34998626667073579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34998626667073579"/>
      </bottom>
      <diagonal/>
    </border>
    <border>
      <left style="thin">
        <color theme="0" tint="-0.499984740745262"/>
      </left>
      <right style="medium">
        <color theme="0" tint="-0.34998626667073579"/>
      </right>
      <top style="thin">
        <color theme="0" tint="-0.499984740745262"/>
      </top>
      <bottom style="medium">
        <color theme="0" tint="-0.34998626667073579"/>
      </bottom>
      <diagonal/>
    </border>
    <border>
      <left style="thin">
        <color theme="0" tint="-0.499984740745262"/>
      </left>
      <right style="medium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34998626667073579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medium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medium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499984740745262"/>
      </top>
      <bottom style="thin">
        <color theme="0" tint="-0.249977111117893"/>
      </bottom>
      <diagonal/>
    </border>
    <border>
      <left/>
      <right style="thin">
        <color rgb="FFBFBFBF"/>
      </right>
      <top style="medium">
        <color theme="0" tint="-0.34998626667073579"/>
      </top>
      <bottom style="thin">
        <color theme="0" tint="-0.24994659260841701"/>
      </bottom>
      <diagonal/>
    </border>
    <border>
      <left/>
      <right style="thin">
        <color rgb="FFBFBFBF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77111117893"/>
      </right>
      <top style="medium">
        <color theme="0" tint="-0.34998626667073579"/>
      </top>
      <bottom style="thin">
        <color theme="0" tint="-0.24994659260841701"/>
      </bottom>
      <diagonal/>
    </border>
    <border>
      <left/>
      <right style="thin">
        <color theme="0" tint="-0.249977111117893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77111117893"/>
      </right>
      <top style="thin">
        <color theme="0" tint="-0.24994659260841701"/>
      </top>
      <bottom style="medium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77111117893"/>
      </right>
      <top style="thin">
        <color theme="0" tint="-0.34998626667073579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77111117893"/>
      </right>
      <top style="thin">
        <color theme="0" tint="-0.34998626667073579"/>
      </top>
      <bottom style="medium">
        <color theme="0" tint="-0.249977111117893"/>
      </bottom>
      <diagonal/>
    </border>
    <border>
      <left/>
      <right/>
      <top style="thin">
        <color theme="0" tint="-0.34998626667073579"/>
      </top>
      <bottom style="medium">
        <color theme="0" tint="-0.249977111117893"/>
      </bottom>
      <diagonal/>
    </border>
    <border>
      <left style="thin">
        <color theme="0" tint="-0.34998626667073579"/>
      </left>
      <right style="thin">
        <color theme="0" tint="-0.249977111117893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/>
      <bottom style="medium">
        <color theme="0" tint="-0.249977111117893"/>
      </bottom>
      <diagonal/>
    </border>
    <border>
      <left style="thin">
        <color theme="0" tint="-0.34998626667073579"/>
      </left>
      <right style="thin">
        <color theme="0" tint="-0.249977111117893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34998626667073579"/>
      </bottom>
      <diagonal/>
    </border>
    <border>
      <left/>
      <right style="thin">
        <color theme="0" tint="-0.249977111117893"/>
      </right>
      <top/>
      <bottom style="thin">
        <color theme="0" tint="-0.34998626667073579"/>
      </bottom>
      <diagonal/>
    </border>
    <border>
      <left style="medium">
        <color theme="0" tint="-0.34998626667073579"/>
      </left>
      <right style="medium">
        <color theme="0" tint="-0.34998626667073579"/>
      </right>
      <top style="thin">
        <color theme="0" tint="-0.34998626667073579"/>
      </top>
      <bottom style="medium">
        <color theme="0" tint="-0.249977111117893"/>
      </bottom>
      <diagonal/>
    </border>
    <border>
      <left style="medium">
        <color theme="0" tint="-0.249977111117893"/>
      </left>
      <right style="medium">
        <color theme="0" tint="-0.34998626667073579"/>
      </right>
      <top style="thin">
        <color theme="0" tint="-0.34998626667073579"/>
      </top>
      <bottom style="medium">
        <color theme="0" tint="-0.249977111117893"/>
      </bottom>
      <diagonal/>
    </border>
    <border>
      <left style="medium">
        <color theme="0" tint="-0.34998626667073579"/>
      </left>
      <right/>
      <top style="thin">
        <color theme="0" tint="-0.34998626667073579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34998626667073579"/>
      </top>
      <bottom style="medium">
        <color theme="0" tint="-0.249977111117893"/>
      </bottom>
      <diagonal/>
    </border>
    <border>
      <left style="medium">
        <color rgb="FFBFBFBF"/>
      </left>
      <right style="medium">
        <color theme="0" tint="-0.499984740745262"/>
      </right>
      <top style="medium">
        <color theme="0" tint="-0.34998626667073579"/>
      </top>
      <bottom style="thin">
        <color theme="0" tint="-0.24994659260841701"/>
      </bottom>
      <diagonal/>
    </border>
    <border>
      <left style="medium">
        <color rgb="FFBFBFBF"/>
      </left>
      <right style="medium">
        <color theme="0" tint="-0.499984740745262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rgb="FFBFBFBF"/>
      </left>
      <right style="medium">
        <color theme="0" tint="-0.499984740745262"/>
      </right>
      <top style="thin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 style="medium">
        <color theme="0" tint="-0.24994659260841701"/>
      </right>
      <top style="thin">
        <color theme="0" tint="-0.499984740745262"/>
      </top>
      <bottom/>
      <diagonal/>
    </border>
    <border>
      <left style="medium">
        <color theme="0" tint="-0.24994659260841701"/>
      </left>
      <right style="medium">
        <color theme="0" tint="-0.34998626667073579"/>
      </right>
      <top style="thin">
        <color theme="0" tint="-0.499984740745262"/>
      </top>
      <bottom style="thin">
        <color theme="0" tint="-0.249977111117893"/>
      </bottom>
      <diagonal/>
    </border>
    <border>
      <left style="medium">
        <color theme="0" tint="-0.24994659260841701"/>
      </left>
      <right style="medium">
        <color theme="0" tint="-0.24994659260841701"/>
      </right>
      <top style="thin">
        <color theme="0" tint="-0.499984740745262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34998626667073579"/>
      </left>
      <right/>
      <top style="thin">
        <color theme="0" tint="-0.24994659260841701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 style="thin">
        <color theme="0" tint="-0.249977111117893"/>
      </top>
      <bottom/>
      <diagonal/>
    </border>
    <border>
      <left/>
      <right style="medium">
        <color rgb="FFBFBFBF"/>
      </right>
      <top style="thin">
        <color theme="0" tint="-0.249977111117893"/>
      </top>
      <bottom/>
      <diagonal/>
    </border>
    <border>
      <left/>
      <right/>
      <top style="thin">
        <color theme="0" tint="-0.34998626667073579"/>
      </top>
      <bottom style="thin">
        <color theme="0" tint="-0.249977111117893"/>
      </bottom>
      <diagonal/>
    </border>
    <border>
      <left/>
      <right style="thin">
        <color theme="0"/>
      </right>
      <top/>
      <bottom/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 style="medium">
        <color theme="0" tint="-0.499984740745262"/>
      </top>
      <bottom style="thin">
        <color theme="0" tint="-0.34998626667073579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thin">
        <color theme="0" tint="-0.34998626667073579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34998626667073579"/>
      </bottom>
      <diagonal/>
    </border>
    <border>
      <left/>
      <right/>
      <top style="medium">
        <color theme="0" tint="-0.499984740745262"/>
      </top>
      <bottom style="medium">
        <color theme="0" tint="-0.34998626667073579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medium">
        <color rgb="FFBFBFBF"/>
      </right>
      <top style="thin">
        <color theme="0" tint="-0.24994659260841701"/>
      </top>
      <bottom/>
      <diagonal/>
    </border>
    <border>
      <left style="medium">
        <color rgb="FFBFBFBF"/>
      </left>
      <right style="medium">
        <color theme="0" tint="-0.499984740745262"/>
      </right>
      <top style="thin">
        <color theme="0" tint="-0.24994659260841701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/>
      <right/>
      <top style="thin">
        <color theme="4"/>
      </top>
      <bottom/>
      <diagonal/>
    </border>
    <border>
      <left style="medium">
        <color theme="0" tint="-0.499984740745262"/>
      </left>
      <right/>
      <top style="medium">
        <color rgb="FFBFBFBF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rgb="FFBFBFBF"/>
      </top>
      <bottom style="medium">
        <color theme="0" tint="-0.499984740745262"/>
      </bottom>
      <diagonal/>
    </border>
    <border>
      <left style="thin">
        <color rgb="FFBFBFBF"/>
      </left>
      <right style="medium">
        <color rgb="FFBFBFBF"/>
      </right>
      <top/>
      <bottom style="thin">
        <color rgb="FFBFBFBF"/>
      </bottom>
      <diagonal/>
    </border>
    <border>
      <left style="thin">
        <color indexed="64"/>
      </left>
      <right/>
      <top/>
      <bottom style="medium">
        <color theme="0" tint="-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rgb="FFBFBFBF"/>
      </top>
      <bottom style="thin">
        <color rgb="FFBFBFBF"/>
      </bottom>
      <diagonal/>
    </border>
    <border>
      <left/>
      <right style="medium">
        <color rgb="FFBFBFBF"/>
      </right>
      <top style="medium">
        <color rgb="FFBFBFBF"/>
      </top>
      <bottom style="thin">
        <color rgb="FFBFBFB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0" tint="-0.34998626667073579"/>
      </left>
      <right style="thin">
        <color theme="0" tint="-0.499984740745262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theme="0" tint="-0.34998626667073579"/>
      </right>
      <top/>
      <bottom/>
      <diagonal/>
    </border>
    <border>
      <left/>
      <right style="thin">
        <color rgb="FFBFBFBF"/>
      </right>
      <top style="medium">
        <color theme="0" tint="-0.34998626667073579"/>
      </top>
      <bottom style="thin">
        <color rgb="FFBFBFB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BFBFBF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rgb="FFBFBFBF"/>
      </left>
      <right/>
      <top style="thin">
        <color rgb="FFBFBFBF"/>
      </top>
      <bottom/>
      <diagonal/>
    </border>
    <border>
      <left style="thin">
        <color rgb="FFBFBFBF"/>
      </left>
      <right/>
      <top style="thin">
        <color rgb="FFBFBFBF"/>
      </top>
      <bottom/>
      <diagonal/>
    </border>
    <border>
      <left style="medium">
        <color rgb="FFBFBFBF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medium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medium">
        <color rgb="FFBFBFBF"/>
      </right>
      <top style="medium">
        <color theme="0" tint="-0.499984740745262"/>
      </top>
      <bottom style="thin">
        <color theme="0" tint="-0.34998626667073579"/>
      </bottom>
      <diagonal/>
    </border>
    <border>
      <left/>
      <right style="medium">
        <color rgb="FFBFBFBF"/>
      </right>
      <top/>
      <bottom style="thin">
        <color theme="0" tint="-0.34998626667073579"/>
      </bottom>
      <diagonal/>
    </border>
    <border>
      <left/>
      <right style="medium">
        <color rgb="FFBFBFBF"/>
      </right>
      <top style="medium">
        <color theme="0" tint="-0.499984740745262"/>
      </top>
      <bottom/>
      <diagonal/>
    </border>
    <border>
      <left style="thin">
        <color theme="0" tint="-0.34998626667073579"/>
      </left>
      <right/>
      <top style="medium">
        <color theme="0" tint="-0.499984740745262"/>
      </top>
      <bottom/>
      <diagonal/>
    </border>
    <border>
      <left/>
      <right style="thin">
        <color rgb="FFBFBFBF"/>
      </right>
      <top style="thin">
        <color rgb="FFBFBFBF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249977111117893"/>
      </top>
      <bottom style="thin">
        <color theme="0" tint="-0.34998626667073579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 style="thin">
        <color theme="0" tint="-0.34998626667073579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/>
      <bottom style="medium">
        <color theme="0" tint="-0.499984740745262"/>
      </bottom>
      <diagonal/>
    </border>
    <border>
      <left style="thin">
        <color theme="0" tint="-0.34998626667073579"/>
      </left>
      <right style="medium">
        <color theme="0" tint="-0.34998626667073579"/>
      </right>
      <top/>
      <bottom style="medium">
        <color theme="0" tint="-0.499984740745262"/>
      </bottom>
      <diagonal/>
    </border>
    <border>
      <left style="medium">
        <color rgb="FFBFBFBF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rgb="FF808080"/>
      </left>
      <right/>
      <top/>
      <bottom/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medium">
        <color rgb="FFBFBFBF"/>
      </left>
      <right style="medium">
        <color rgb="FFA6A6A6"/>
      </right>
      <top style="medium">
        <color rgb="FF808080"/>
      </top>
      <bottom style="thin">
        <color rgb="FF808080"/>
      </bottom>
      <diagonal/>
    </border>
    <border>
      <left/>
      <right/>
      <top style="medium">
        <color rgb="FF808080"/>
      </top>
      <bottom/>
      <diagonal/>
    </border>
    <border>
      <left/>
      <right/>
      <top/>
      <bottom style="medium">
        <color rgb="FF808080"/>
      </bottom>
      <diagonal/>
    </border>
    <border>
      <left/>
      <right style="medium">
        <color rgb="FFBFBFBF"/>
      </right>
      <top/>
      <bottom style="medium">
        <color rgb="FF808080"/>
      </bottom>
      <diagonal/>
    </border>
    <border>
      <left style="medium">
        <color rgb="FFBFBFBF"/>
      </left>
      <right/>
      <top/>
      <bottom style="medium">
        <color rgb="FF808080"/>
      </bottom>
      <diagonal/>
    </border>
    <border>
      <left style="thin">
        <color rgb="FFA6A6A6"/>
      </left>
      <right/>
      <top style="medium">
        <color rgb="FF808080"/>
      </top>
      <bottom/>
      <diagonal/>
    </border>
    <border>
      <left style="medium">
        <color rgb="FFA6A6A6"/>
      </left>
      <right/>
      <top style="medium">
        <color rgb="FF808080"/>
      </top>
      <bottom/>
      <diagonal/>
    </border>
    <border>
      <left style="medium">
        <color rgb="FFA6A6A6"/>
      </left>
      <right style="medium">
        <color rgb="FFA6A6A6"/>
      </right>
      <top style="medium">
        <color rgb="FF808080"/>
      </top>
      <bottom/>
      <diagonal/>
    </border>
    <border>
      <left style="medium">
        <color rgb="FFA6A6A6"/>
      </left>
      <right style="medium">
        <color rgb="FFA6A6A6"/>
      </right>
      <top style="medium">
        <color rgb="FF808080"/>
      </top>
      <bottom style="thin">
        <color rgb="FFA6A6A6"/>
      </bottom>
      <diagonal/>
    </border>
    <border>
      <left/>
      <right/>
      <top style="thin">
        <color rgb="FFA6A6A6"/>
      </top>
      <bottom/>
      <diagonal/>
    </border>
    <border>
      <left/>
      <right/>
      <top/>
      <bottom style="thin">
        <color theme="4"/>
      </bottom>
      <diagonal/>
    </border>
    <border>
      <left style="medium">
        <color theme="0" tint="-0.34998626667073579"/>
      </left>
      <right style="medium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24994659260841701"/>
      </left>
      <right style="medium">
        <color rgb="FFBFBFBF"/>
      </right>
      <top style="thin">
        <color theme="0" tint="-0.24994659260841701"/>
      </top>
      <bottom/>
      <diagonal/>
    </border>
    <border>
      <left style="medium">
        <color theme="0" tint="-0.34998626667073579"/>
      </left>
      <right style="dotted">
        <color theme="0" tint="-0.24994659260841701"/>
      </right>
      <top/>
      <bottom style="thin">
        <color theme="0" tint="-0.34998626667073579"/>
      </bottom>
      <diagonal/>
    </border>
    <border>
      <left style="dotted">
        <color theme="0" tint="-0.24994659260841701"/>
      </left>
      <right style="dotted">
        <color theme="0" tint="-0.24994659260841701"/>
      </right>
      <top/>
      <bottom style="thin">
        <color theme="0" tint="-0.34998626667073579"/>
      </bottom>
      <diagonal/>
    </border>
    <border>
      <left style="dotted">
        <color theme="0" tint="-0.24994659260841701"/>
      </left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0" tint="-0.34998626667073579"/>
      </left>
      <right style="dotted">
        <color theme="0" tint="-0.24994659260841701"/>
      </right>
      <top style="thin">
        <color theme="0" tint="-0.24994659260841701"/>
      </top>
      <bottom/>
      <diagonal/>
    </border>
    <border>
      <left style="dotted">
        <color theme="0" tint="-0.24994659260841701"/>
      </left>
      <right style="dotted">
        <color theme="0" tint="-0.24994659260841701"/>
      </right>
      <top style="thin">
        <color theme="0" tint="-0.24994659260841701"/>
      </top>
      <bottom/>
      <diagonal/>
    </border>
    <border>
      <left style="dotted">
        <color theme="0" tint="-0.24994659260841701"/>
      </left>
      <right style="medium">
        <color theme="0" tint="-0.34998626667073579"/>
      </right>
      <top style="thin">
        <color theme="0" tint="-0.24994659260841701"/>
      </top>
      <bottom/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medium">
        <color rgb="FFBFBFBF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0" tint="-0.34998626667073579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34998626667073579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/>
      <diagonal/>
    </border>
    <border>
      <left style="thin">
        <color theme="4" tint="0.39997558519241921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4" tint="0.39997558519241921"/>
      </right>
      <top style="thin">
        <color theme="0" tint="-0.499984740745262"/>
      </top>
      <bottom/>
      <diagonal/>
    </border>
    <border>
      <left style="thin">
        <color theme="0" tint="-0.24994659260841701"/>
      </left>
      <right/>
      <top style="medium">
        <color theme="0" tint="-0.24994659260841701"/>
      </top>
      <bottom/>
      <diagonal/>
    </border>
    <border>
      <left style="medium">
        <color theme="0" tint="-0.34998626667073579"/>
      </left>
      <right/>
      <top style="thin">
        <color theme="0" tint="-0.24994659260841701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4" tint="0.39997558519241921"/>
      </bottom>
      <diagonal/>
    </border>
    <border>
      <left style="medium">
        <color theme="0" tint="-0.24994659260841701"/>
      </left>
      <right/>
      <top/>
      <bottom/>
      <diagonal/>
    </border>
    <border>
      <left style="medium">
        <color theme="0" tint="-0.24994659260841701"/>
      </left>
      <right style="medium">
        <color theme="0" tint="-0.24994659260841701"/>
      </right>
      <top/>
      <bottom/>
      <diagonal/>
    </border>
    <border>
      <left style="thin">
        <color theme="0" tint="-0.499984740745262"/>
      </left>
      <right/>
      <top/>
      <bottom style="thin">
        <color theme="0" tint="-0.24994659260841701"/>
      </bottom>
      <diagonal/>
    </border>
    <border>
      <left style="thin">
        <color theme="0" tint="-0.499984740745262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34998626667073579"/>
      </left>
      <right style="thin">
        <color theme="0" tint="-0.499984740745262"/>
      </right>
      <top/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34998626667073579"/>
      </bottom>
      <diagonal/>
    </border>
    <border>
      <left style="thin">
        <color theme="0" tint="-0.499984740745262"/>
      </left>
      <right/>
      <top/>
      <bottom style="thin">
        <color theme="0" tint="-0.34998626667073579"/>
      </bottom>
      <diagonal/>
    </border>
    <border>
      <left style="medium">
        <color theme="0" tint="-0.24994659260841701"/>
      </left>
      <right style="thin">
        <color theme="0" tint="-0.499984740745262"/>
      </right>
      <top style="thin">
        <color theme="0" tint="-0.2499465926084170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24994659260841701"/>
      </top>
      <bottom/>
      <diagonal/>
    </border>
    <border>
      <left style="thin">
        <color theme="0" tint="-0.499984740745262"/>
      </left>
      <right/>
      <top style="thin">
        <color theme="0" tint="-0.24994659260841701"/>
      </top>
      <bottom/>
      <diagonal/>
    </border>
    <border>
      <left style="thin">
        <color theme="0" tint="-0.34998626667073579"/>
      </left>
      <right style="medium">
        <color theme="0" tint="-0.24994659260841701"/>
      </right>
      <top/>
      <bottom style="thin">
        <color theme="0" tint="-0.34998626667073579"/>
      </bottom>
      <diagonal/>
    </border>
  </borders>
  <cellStyleXfs count="73">
    <xf numFmtId="0" fontId="0" fillId="0" borderId="0"/>
    <xf numFmtId="0" fontId="3" fillId="0" borderId="0">
      <alignment vertical="top"/>
    </xf>
    <xf numFmtId="0" fontId="3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3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14" fillId="4" borderId="0" applyNumberFormat="0" applyBorder="0" applyAlignment="0" applyProtection="0"/>
    <xf numFmtId="0" fontId="15" fillId="5" borderId="0" applyNumberFormat="0" applyBorder="0" applyAlignment="0" applyProtection="0"/>
    <xf numFmtId="0" fontId="16" fillId="6" borderId="0" applyNumberFormat="0" applyBorder="0" applyAlignment="0" applyProtection="0"/>
    <xf numFmtId="0" fontId="17" fillId="7" borderId="8" applyNumberFormat="0" applyAlignment="0" applyProtection="0"/>
    <xf numFmtId="0" fontId="18" fillId="8" borderId="9" applyNumberFormat="0" applyAlignment="0" applyProtection="0"/>
    <xf numFmtId="0" fontId="19" fillId="8" borderId="8" applyNumberFormat="0" applyAlignment="0" applyProtection="0"/>
    <xf numFmtId="0" fontId="20" fillId="0" borderId="10" applyNumberFormat="0" applyFill="0" applyAlignment="0" applyProtection="0"/>
    <xf numFmtId="0" fontId="6" fillId="9" borderId="11" applyNumberFormat="0" applyAlignment="0" applyProtection="0"/>
    <xf numFmtId="0" fontId="9" fillId="0" borderId="0" applyNumberFormat="0" applyFill="0" applyBorder="0" applyAlignment="0" applyProtection="0"/>
    <xf numFmtId="0" fontId="10" fillId="10" borderId="12" applyNumberFormat="0" applyFont="0" applyAlignment="0" applyProtection="0"/>
    <xf numFmtId="0" fontId="21" fillId="0" borderId="0" applyNumberFormat="0" applyFill="0" applyBorder="0" applyAlignment="0" applyProtection="0"/>
    <xf numFmtId="0" fontId="2" fillId="0" borderId="13" applyNumberFormat="0" applyFill="0" applyAlignment="0" applyProtection="0"/>
    <xf numFmtId="0" fontId="7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3" borderId="0" applyNumberFormat="0" applyBorder="0" applyAlignment="0" applyProtection="0"/>
    <xf numFmtId="0" fontId="7" fillId="34" borderId="0" applyNumberFormat="0" applyBorder="0" applyAlignment="0" applyProtection="0"/>
    <xf numFmtId="0" fontId="22" fillId="0" borderId="0" applyNumberFormat="0" applyFill="0" applyBorder="0" applyAlignment="0" applyProtection="0"/>
    <xf numFmtId="0" fontId="8" fillId="0" borderId="0"/>
    <xf numFmtId="0" fontId="1" fillId="10" borderId="12" applyNumberFormat="0" applyFont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/>
    <xf numFmtId="0" fontId="26" fillId="0" borderId="0" applyNumberFormat="0" applyFill="0" applyBorder="0" applyAlignment="0" applyProtection="0"/>
    <xf numFmtId="0" fontId="16" fillId="6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</cellStyleXfs>
  <cellXfs count="1380">
    <xf numFmtId="0" fontId="0" fillId="0" borderId="0" xfId="0"/>
    <xf numFmtId="0" fontId="36" fillId="0" borderId="1" xfId="0" applyFont="1" applyBorder="1" applyAlignment="1">
      <alignment vertical="center"/>
    </xf>
    <xf numFmtId="0" fontId="37" fillId="0" borderId="36" xfId="0" applyFont="1" applyBorder="1" applyAlignment="1">
      <alignment horizontal="left" vertical="center"/>
    </xf>
    <xf numFmtId="0" fontId="38" fillId="3" borderId="37" xfId="0" applyFont="1" applyFill="1" applyBorder="1" applyAlignment="1">
      <alignment vertical="center"/>
    </xf>
    <xf numFmtId="0" fontId="37" fillId="3" borderId="0" xfId="0" applyFont="1" applyFill="1" applyAlignment="1">
      <alignment horizontal="left" vertical="center"/>
    </xf>
    <xf numFmtId="0" fontId="36" fillId="0" borderId="2" xfId="0" applyFont="1" applyBorder="1" applyAlignment="1">
      <alignment vertical="center"/>
    </xf>
    <xf numFmtId="0" fontId="37" fillId="0" borderId="0" xfId="0" applyFont="1" applyAlignment="1">
      <alignment horizontal="left" vertical="center"/>
    </xf>
    <xf numFmtId="0" fontId="39" fillId="42" borderId="1" xfId="0" applyFont="1" applyFill="1" applyBorder="1"/>
    <xf numFmtId="0" fontId="40" fillId="3" borderId="0" xfId="0" applyFont="1" applyFill="1" applyAlignment="1">
      <alignment horizontal="left" vertical="center"/>
    </xf>
    <xf numFmtId="0" fontId="36" fillId="49" borderId="1" xfId="0" applyFont="1" applyFill="1" applyBorder="1"/>
    <xf numFmtId="0" fontId="36" fillId="46" borderId="3" xfId="0" applyFont="1" applyFill="1" applyBorder="1"/>
    <xf numFmtId="0" fontId="36" fillId="48" borderId="1" xfId="0" applyFont="1" applyFill="1" applyBorder="1"/>
    <xf numFmtId="0" fontId="36" fillId="39" borderId="1" xfId="0" applyFont="1" applyFill="1" applyBorder="1"/>
    <xf numFmtId="0" fontId="36" fillId="43" borderId="1" xfId="0" applyFont="1" applyFill="1" applyBorder="1"/>
    <xf numFmtId="0" fontId="36" fillId="45" borderId="1" xfId="0" applyFont="1" applyFill="1" applyBorder="1"/>
    <xf numFmtId="0" fontId="36" fillId="50" borderId="1" xfId="0" applyFont="1" applyFill="1" applyBorder="1"/>
    <xf numFmtId="0" fontId="36" fillId="0" borderId="2" xfId="0" applyFont="1" applyBorder="1"/>
    <xf numFmtId="0" fontId="36" fillId="0" borderId="4" xfId="0" applyFont="1" applyBorder="1"/>
    <xf numFmtId="0" fontId="36" fillId="0" borderId="1" xfId="0" applyFont="1" applyBorder="1"/>
    <xf numFmtId="0" fontId="42" fillId="53" borderId="3" xfId="0" applyFont="1" applyFill="1" applyBorder="1" applyAlignment="1">
      <alignment horizontal="left"/>
    </xf>
    <xf numFmtId="0" fontId="36" fillId="0" borderId="3" xfId="0" applyFont="1" applyBorder="1"/>
    <xf numFmtId="0" fontId="37" fillId="0" borderId="1" xfId="0" applyFont="1" applyBorder="1"/>
    <xf numFmtId="0" fontId="36" fillId="36" borderId="3" xfId="0" applyFont="1" applyFill="1" applyBorder="1" applyProtection="1">
      <protection locked="0"/>
    </xf>
    <xf numFmtId="0" fontId="43" fillId="0" borderId="1" xfId="5" applyFont="1" applyFill="1" applyBorder="1"/>
    <xf numFmtId="0" fontId="36" fillId="3" borderId="3" xfId="0" applyFont="1" applyFill="1" applyBorder="1"/>
    <xf numFmtId="0" fontId="44" fillId="0" borderId="1" xfId="5" applyFont="1" applyFill="1" applyBorder="1"/>
    <xf numFmtId="0" fontId="43" fillId="3" borderId="1" xfId="5" applyFont="1" applyFill="1" applyBorder="1"/>
    <xf numFmtId="0" fontId="45" fillId="36" borderId="3" xfId="0" applyFont="1" applyFill="1" applyBorder="1" applyProtection="1">
      <protection locked="0"/>
    </xf>
    <xf numFmtId="0" fontId="36" fillId="3" borderId="1" xfId="0" applyFont="1" applyFill="1" applyBorder="1"/>
    <xf numFmtId="0" fontId="46" fillId="0" borderId="0" xfId="0" applyFont="1"/>
    <xf numFmtId="0" fontId="42" fillId="53" borderId="27" xfId="0" applyFont="1" applyFill="1" applyBorder="1" applyAlignment="1">
      <alignment horizontal="left"/>
    </xf>
    <xf numFmtId="0" fontId="47" fillId="0" borderId="1" xfId="5" applyFont="1" applyFill="1" applyBorder="1"/>
    <xf numFmtId="0" fontId="36" fillId="0" borderId="163" xfId="0" applyFont="1" applyBorder="1"/>
    <xf numFmtId="0" fontId="36" fillId="0" borderId="63" xfId="0" applyFont="1" applyBorder="1"/>
    <xf numFmtId="0" fontId="47" fillId="0" borderId="63" xfId="5" applyFont="1" applyFill="1" applyBorder="1"/>
    <xf numFmtId="0" fontId="44" fillId="0" borderId="63" xfId="5" applyFont="1" applyFill="1" applyBorder="1"/>
    <xf numFmtId="0" fontId="48" fillId="37" borderId="164" xfId="0" applyFont="1" applyFill="1" applyBorder="1" applyAlignment="1">
      <alignment horizontal="left" wrapText="1"/>
    </xf>
    <xf numFmtId="0" fontId="36" fillId="3" borderId="36" xfId="0" applyFont="1" applyFill="1" applyBorder="1"/>
    <xf numFmtId="0" fontId="36" fillId="3" borderId="0" xfId="0" applyFont="1" applyFill="1"/>
    <xf numFmtId="0" fontId="36" fillId="3" borderId="424" xfId="0" applyFont="1" applyFill="1" applyBorder="1"/>
    <xf numFmtId="0" fontId="48" fillId="3" borderId="164" xfId="0" applyFont="1" applyFill="1" applyBorder="1" applyAlignment="1">
      <alignment horizontal="left" wrapText="1"/>
    </xf>
    <xf numFmtId="0" fontId="46" fillId="3" borderId="0" xfId="0" applyFont="1" applyFill="1"/>
    <xf numFmtId="0" fontId="51" fillId="3" borderId="0" xfId="0" applyFont="1" applyFill="1"/>
    <xf numFmtId="0" fontId="37" fillId="3" borderId="0" xfId="0" applyFont="1" applyFill="1"/>
    <xf numFmtId="0" fontId="49" fillId="3" borderId="0" xfId="0" applyFont="1" applyFill="1"/>
    <xf numFmtId="0" fontId="53" fillId="3" borderId="0" xfId="0" applyFont="1" applyFill="1" applyAlignment="1">
      <alignment horizontal="center"/>
    </xf>
    <xf numFmtId="0" fontId="52" fillId="3" borderId="0" xfId="0" applyFont="1" applyFill="1" applyAlignment="1">
      <alignment horizontal="center"/>
    </xf>
    <xf numFmtId="0" fontId="55" fillId="0" borderId="66" xfId="0" applyFont="1" applyBorder="1" applyAlignment="1" applyProtection="1">
      <alignment horizontal="left"/>
      <protection locked="0"/>
    </xf>
    <xf numFmtId="0" fontId="56" fillId="0" borderId="66" xfId="0" applyFont="1" applyBorder="1" applyAlignment="1">
      <alignment horizontal="left"/>
    </xf>
    <xf numFmtId="0" fontId="57" fillId="0" borderId="62" xfId="0" applyFont="1" applyBorder="1" applyAlignment="1">
      <alignment horizontal="left"/>
    </xf>
    <xf numFmtId="0" fontId="51" fillId="0" borderId="0" xfId="0" applyFont="1"/>
    <xf numFmtId="0" fontId="55" fillId="3" borderId="0" xfId="0" applyFont="1" applyFill="1"/>
    <xf numFmtId="0" fontId="55" fillId="0" borderId="67" xfId="0" applyFont="1" applyBorder="1" applyAlignment="1" applyProtection="1">
      <alignment horizontal="left"/>
      <protection locked="0"/>
    </xf>
    <xf numFmtId="0" fontId="39" fillId="3" borderId="0" xfId="0" applyFont="1" applyFill="1"/>
    <xf numFmtId="0" fontId="51" fillId="36" borderId="0" xfId="0" applyFont="1" applyFill="1"/>
    <xf numFmtId="0" fontId="55" fillId="0" borderId="17" xfId="0" applyFont="1" applyBorder="1" applyAlignment="1" applyProtection="1">
      <alignment horizontal="left"/>
      <protection locked="0"/>
    </xf>
    <xf numFmtId="0" fontId="58" fillId="3" borderId="0" xfId="0" applyFont="1" applyFill="1" applyAlignment="1">
      <alignment horizontal="center"/>
    </xf>
    <xf numFmtId="0" fontId="51" fillId="3" borderId="0" xfId="0" applyFont="1" applyFill="1" applyAlignment="1">
      <alignment horizontal="center"/>
    </xf>
    <xf numFmtId="0" fontId="59" fillId="3" borderId="0" xfId="0" applyFont="1" applyFill="1" applyAlignment="1">
      <alignment horizontal="center"/>
    </xf>
    <xf numFmtId="0" fontId="55" fillId="0" borderId="72" xfId="0" applyFont="1" applyBorder="1" applyAlignment="1" applyProtection="1">
      <alignment horizontal="left"/>
      <protection locked="0"/>
    </xf>
    <xf numFmtId="0" fontId="55" fillId="0" borderId="68" xfId="0" applyFont="1" applyBorder="1" applyAlignment="1" applyProtection="1">
      <alignment horizontal="left"/>
      <protection locked="0"/>
    </xf>
    <xf numFmtId="0" fontId="56" fillId="0" borderId="68" xfId="0" applyFont="1" applyBorder="1" applyAlignment="1">
      <alignment horizontal="left"/>
    </xf>
    <xf numFmtId="0" fontId="57" fillId="0" borderId="0" xfId="0" applyFont="1" applyAlignment="1">
      <alignment horizontal="left"/>
    </xf>
    <xf numFmtId="0" fontId="61" fillId="3" borderId="423" xfId="0" applyFont="1" applyFill="1" applyBorder="1" applyAlignment="1">
      <alignment vertical="center"/>
    </xf>
    <xf numFmtId="0" fontId="55" fillId="3" borderId="0" xfId="0" applyFont="1" applyFill="1" applyAlignment="1" applyProtection="1">
      <alignment horizontal="left"/>
      <protection locked="0"/>
    </xf>
    <xf numFmtId="0" fontId="36" fillId="37" borderId="354" xfId="0" applyFont="1" applyFill="1" applyBorder="1" applyAlignment="1">
      <alignment horizontal="center"/>
    </xf>
    <xf numFmtId="0" fontId="54" fillId="52" borderId="65" xfId="0" applyFont="1" applyFill="1" applyBorder="1" applyAlignment="1">
      <alignment vertical="center"/>
    </xf>
    <xf numFmtId="0" fontId="54" fillId="52" borderId="48" xfId="0" applyFont="1" applyFill="1" applyBorder="1" applyAlignment="1">
      <alignment vertical="center"/>
    </xf>
    <xf numFmtId="0" fontId="54" fillId="52" borderId="71" xfId="0" applyFont="1" applyFill="1" applyBorder="1" applyAlignment="1">
      <alignment vertical="center"/>
    </xf>
    <xf numFmtId="0" fontId="54" fillId="52" borderId="70" xfId="0" applyFont="1" applyFill="1" applyBorder="1" applyAlignment="1">
      <alignment vertical="center"/>
    </xf>
    <xf numFmtId="0" fontId="54" fillId="52" borderId="69" xfId="0" applyFont="1" applyFill="1" applyBorder="1" applyAlignment="1">
      <alignment vertical="center"/>
    </xf>
    <xf numFmtId="0" fontId="35" fillId="54" borderId="71" xfId="0" applyFont="1" applyFill="1" applyBorder="1" applyAlignment="1">
      <alignment vertical="center"/>
    </xf>
    <xf numFmtId="0" fontId="35" fillId="54" borderId="48" xfId="0" applyFont="1" applyFill="1" applyBorder="1" applyAlignment="1">
      <alignment vertical="center"/>
    </xf>
    <xf numFmtId="0" fontId="62" fillId="54" borderId="352" xfId="0" applyFont="1" applyFill="1" applyBorder="1" applyAlignment="1">
      <alignment vertical="center"/>
    </xf>
    <xf numFmtId="0" fontId="63" fillId="55" borderId="18" xfId="5" applyFont="1" applyFill="1" applyBorder="1" applyAlignment="1">
      <alignment horizontal="center" vertical="center"/>
    </xf>
    <xf numFmtId="0" fontId="65" fillId="37" borderId="34" xfId="0" applyFont="1" applyFill="1" applyBorder="1" applyAlignment="1">
      <alignment horizontal="left" vertical="center"/>
    </xf>
    <xf numFmtId="0" fontId="51" fillId="3" borderId="0" xfId="0" applyFont="1" applyFill="1" applyAlignment="1">
      <alignment horizontal="left" vertical="center"/>
    </xf>
    <xf numFmtId="0" fontId="51" fillId="3" borderId="0" xfId="0" applyFont="1" applyFill="1" applyAlignment="1">
      <alignment horizontal="center" vertical="center"/>
    </xf>
    <xf numFmtId="0" fontId="46" fillId="3" borderId="0" xfId="0" applyFont="1" applyFill="1" applyAlignment="1">
      <alignment horizontal="center" vertical="center"/>
    </xf>
    <xf numFmtId="0" fontId="67" fillId="3" borderId="0" xfId="0" applyFont="1" applyFill="1" applyAlignment="1">
      <alignment vertical="center"/>
    </xf>
    <xf numFmtId="0" fontId="39" fillId="3" borderId="0" xfId="0" applyFont="1" applyFill="1" applyAlignment="1">
      <alignment vertical="center"/>
    </xf>
    <xf numFmtId="0" fontId="36" fillId="3" borderId="0" xfId="0" applyFont="1" applyFill="1" applyAlignment="1">
      <alignment vertical="center"/>
    </xf>
    <xf numFmtId="0" fontId="42" fillId="3" borderId="0" xfId="0" applyFont="1" applyFill="1"/>
    <xf numFmtId="0" fontId="55" fillId="36" borderId="161" xfId="0" applyFont="1" applyFill="1" applyBorder="1" applyAlignment="1" applyProtection="1">
      <alignment horizontal="left"/>
      <protection locked="0"/>
    </xf>
    <xf numFmtId="0" fontId="67" fillId="3" borderId="0" xfId="0" applyFont="1" applyFill="1" applyAlignment="1">
      <alignment horizontal="left"/>
    </xf>
    <xf numFmtId="0" fontId="55" fillId="36" borderId="68" xfId="0" applyFont="1" applyFill="1" applyBorder="1" applyAlignment="1" applyProtection="1">
      <alignment horizontal="left" vertical="center"/>
      <protection locked="0"/>
    </xf>
    <xf numFmtId="0" fontId="57" fillId="3" borderId="0" xfId="0" applyFont="1" applyFill="1" applyAlignment="1">
      <alignment horizontal="center" vertical="center"/>
    </xf>
    <xf numFmtId="0" fontId="67" fillId="3" borderId="0" xfId="0" applyFont="1" applyFill="1"/>
    <xf numFmtId="0" fontId="55" fillId="0" borderId="67" xfId="0" applyFont="1" applyBorder="1" applyAlignment="1" applyProtection="1">
      <alignment horizontal="left" wrapText="1"/>
      <protection locked="0"/>
    </xf>
    <xf numFmtId="0" fontId="67" fillId="0" borderId="0" xfId="0" applyFont="1"/>
    <xf numFmtId="2" fontId="55" fillId="0" borderId="67" xfId="0" applyNumberFormat="1" applyFont="1" applyBorder="1" applyAlignment="1" applyProtection="1">
      <alignment horizontal="left"/>
      <protection locked="0"/>
    </xf>
    <xf numFmtId="0" fontId="59" fillId="3" borderId="0" xfId="0" applyFont="1" applyFill="1"/>
    <xf numFmtId="0" fontId="55" fillId="0" borderId="161" xfId="0" applyFont="1" applyBorder="1" applyAlignment="1" applyProtection="1">
      <alignment horizontal="left"/>
      <protection locked="0"/>
    </xf>
    <xf numFmtId="0" fontId="55" fillId="37" borderId="67" xfId="0" applyFont="1" applyFill="1" applyBorder="1" applyAlignment="1">
      <alignment horizontal="left"/>
    </xf>
    <xf numFmtId="0" fontId="55" fillId="3" borderId="0" xfId="0" applyFont="1" applyFill="1" applyAlignment="1">
      <alignment horizontal="left"/>
    </xf>
    <xf numFmtId="0" fontId="68" fillId="3" borderId="0" xfId="0" applyFont="1" applyFill="1"/>
    <xf numFmtId="0" fontId="46" fillId="3" borderId="0" xfId="0" applyFont="1" applyFill="1" applyAlignment="1">
      <alignment vertical="center"/>
    </xf>
    <xf numFmtId="0" fontId="59" fillId="3" borderId="0" xfId="0" applyFont="1" applyFill="1" applyAlignment="1">
      <alignment vertical="center"/>
    </xf>
    <xf numFmtId="0" fontId="68" fillId="3" borderId="0" xfId="0" applyFont="1" applyFill="1" applyAlignment="1">
      <alignment vertical="center"/>
    </xf>
    <xf numFmtId="0" fontId="46" fillId="0" borderId="0" xfId="0" applyFont="1" applyAlignment="1">
      <alignment vertical="center"/>
    </xf>
    <xf numFmtId="0" fontId="55" fillId="0" borderId="44" xfId="0" applyFont="1" applyBorder="1" applyAlignment="1" applyProtection="1">
      <alignment horizontal="left" vertical="center"/>
      <protection locked="0"/>
    </xf>
    <xf numFmtId="0" fontId="46" fillId="0" borderId="61" xfId="0" applyFont="1" applyBorder="1"/>
    <xf numFmtId="0" fontId="55" fillId="0" borderId="49" xfId="0" applyFont="1" applyBorder="1" applyAlignment="1" applyProtection="1">
      <alignment horizontal="left" vertical="center"/>
      <protection locked="0"/>
    </xf>
    <xf numFmtId="0" fontId="55" fillId="0" borderId="46" xfId="0" applyFont="1" applyBorder="1" applyAlignment="1" applyProtection="1">
      <alignment horizontal="left" vertical="center"/>
      <protection locked="0"/>
    </xf>
    <xf numFmtId="0" fontId="40" fillId="3" borderId="0" xfId="0" applyFont="1" applyFill="1"/>
    <xf numFmtId="0" fontId="35" fillId="3" borderId="0" xfId="0" applyFont="1" applyFill="1"/>
    <xf numFmtId="0" fontId="55" fillId="0" borderId="47" xfId="0" applyFont="1" applyBorder="1" applyAlignment="1" applyProtection="1">
      <alignment horizontal="left" vertical="center"/>
      <protection locked="0"/>
    </xf>
    <xf numFmtId="0" fontId="46" fillId="3" borderId="0" xfId="0" applyFont="1" applyFill="1" applyAlignment="1">
      <alignment horizontal="left"/>
    </xf>
    <xf numFmtId="0" fontId="69" fillId="55" borderId="18" xfId="5" applyFont="1" applyFill="1" applyBorder="1" applyAlignment="1">
      <alignment horizontal="center" vertical="center"/>
    </xf>
    <xf numFmtId="0" fontId="70" fillId="56" borderId="29" xfId="5" applyFont="1" applyFill="1" applyBorder="1" applyAlignment="1">
      <alignment horizontal="center" vertical="center"/>
    </xf>
    <xf numFmtId="0" fontId="71" fillId="39" borderId="18" xfId="5" applyFont="1" applyFill="1" applyBorder="1" applyAlignment="1">
      <alignment horizontal="center" vertical="center"/>
    </xf>
    <xf numFmtId="0" fontId="65" fillId="37" borderId="34" xfId="0" applyFont="1" applyFill="1" applyBorder="1" applyAlignment="1">
      <alignment horizontal="center" vertical="top"/>
    </xf>
    <xf numFmtId="0" fontId="55" fillId="0" borderId="85" xfId="0" applyFont="1" applyBorder="1" applyAlignment="1" applyProtection="1">
      <alignment vertical="center"/>
      <protection locked="0"/>
    </xf>
    <xf numFmtId="0" fontId="55" fillId="0" borderId="85" xfId="0" applyFont="1" applyBorder="1" applyAlignment="1" applyProtection="1">
      <alignment horizontal="center" vertical="center"/>
      <protection locked="0"/>
    </xf>
    <xf numFmtId="0" fontId="73" fillId="0" borderId="85" xfId="5" applyFont="1" applyBorder="1" applyProtection="1">
      <protection locked="0"/>
    </xf>
    <xf numFmtId="0" fontId="55" fillId="0" borderId="85" xfId="0" applyFont="1" applyBorder="1" applyProtection="1">
      <protection locked="0"/>
    </xf>
    <xf numFmtId="0" fontId="55" fillId="0" borderId="85" xfId="0" applyFont="1" applyBorder="1" applyAlignment="1" applyProtection="1">
      <alignment horizontal="right"/>
      <protection locked="0"/>
    </xf>
    <xf numFmtId="0" fontId="55" fillId="3" borderId="85" xfId="0" applyFont="1" applyFill="1" applyBorder="1" applyProtection="1">
      <protection locked="0"/>
    </xf>
    <xf numFmtId="0" fontId="55" fillId="0" borderId="364" xfId="0" applyFont="1" applyBorder="1" applyAlignment="1" applyProtection="1">
      <alignment vertical="center"/>
      <protection locked="0"/>
    </xf>
    <xf numFmtId="0" fontId="55" fillId="0" borderId="76" xfId="0" applyFont="1" applyBorder="1" applyAlignment="1" applyProtection="1">
      <alignment vertical="center"/>
      <protection locked="0"/>
    </xf>
    <xf numFmtId="0" fontId="55" fillId="0" borderId="76" xfId="0" applyFont="1" applyBorder="1" applyAlignment="1" applyProtection="1">
      <alignment horizontal="center" vertical="center"/>
      <protection locked="0"/>
    </xf>
    <xf numFmtId="0" fontId="55" fillId="0" borderId="76" xfId="0" applyFont="1" applyBorder="1" applyProtection="1">
      <protection locked="0"/>
    </xf>
    <xf numFmtId="0" fontId="55" fillId="0" borderId="76" xfId="0" applyFont="1" applyBorder="1" applyAlignment="1" applyProtection="1">
      <alignment horizontal="right"/>
      <protection locked="0"/>
    </xf>
    <xf numFmtId="0" fontId="55" fillId="3" borderId="76" xfId="0" applyFont="1" applyFill="1" applyBorder="1" applyProtection="1">
      <protection locked="0"/>
    </xf>
    <xf numFmtId="0" fontId="55" fillId="0" borderId="77" xfId="0" applyFont="1" applyBorder="1" applyAlignment="1" applyProtection="1">
      <alignment vertical="center"/>
      <protection locked="0"/>
    </xf>
    <xf numFmtId="0" fontId="55" fillId="3" borderId="260" xfId="0" applyFont="1" applyFill="1" applyBorder="1" applyProtection="1">
      <protection locked="0"/>
    </xf>
    <xf numFmtId="0" fontId="55" fillId="3" borderId="195" xfId="0" applyFont="1" applyFill="1" applyBorder="1" applyProtection="1">
      <protection locked="0"/>
    </xf>
    <xf numFmtId="0" fontId="55" fillId="0" borderId="365" xfId="0" applyFont="1" applyBorder="1" applyAlignment="1" applyProtection="1">
      <alignment vertical="center"/>
      <protection locked="0"/>
    </xf>
    <xf numFmtId="0" fontId="55" fillId="0" borderId="366" xfId="0" applyFont="1" applyBorder="1" applyAlignment="1" applyProtection="1">
      <alignment vertical="center"/>
      <protection locked="0"/>
    </xf>
    <xf numFmtId="0" fontId="55" fillId="0" borderId="366" xfId="0" applyFont="1" applyBorder="1" applyAlignment="1" applyProtection="1">
      <alignment horizontal="center" vertical="center"/>
      <protection locked="0"/>
    </xf>
    <xf numFmtId="0" fontId="55" fillId="0" borderId="366" xfId="0" applyFont="1" applyBorder="1" applyProtection="1">
      <protection locked="0"/>
    </xf>
    <xf numFmtId="0" fontId="55" fillId="3" borderId="367" xfId="0" applyFont="1" applyFill="1" applyBorder="1" applyProtection="1">
      <protection locked="0"/>
    </xf>
    <xf numFmtId="0" fontId="55" fillId="0" borderId="368" xfId="0" applyFont="1" applyBorder="1" applyAlignment="1" applyProtection="1">
      <alignment vertical="center"/>
      <protection locked="0"/>
    </xf>
    <xf numFmtId="0" fontId="55" fillId="3" borderId="0" xfId="0" applyFont="1" applyFill="1" applyAlignment="1">
      <alignment horizontal="center"/>
    </xf>
    <xf numFmtId="0" fontId="55" fillId="3" borderId="0" xfId="0" applyFont="1" applyFill="1" applyAlignment="1">
      <alignment horizontal="center" wrapText="1"/>
    </xf>
    <xf numFmtId="0" fontId="55" fillId="3" borderId="0" xfId="0" applyFont="1" applyFill="1" applyAlignment="1">
      <alignment wrapText="1"/>
    </xf>
    <xf numFmtId="0" fontId="56" fillId="3" borderId="0" xfId="0" applyFont="1" applyFill="1" applyAlignment="1">
      <alignment horizontal="center"/>
    </xf>
    <xf numFmtId="0" fontId="36" fillId="3" borderId="0" xfId="0" applyFont="1" applyFill="1" applyAlignment="1">
      <alignment horizontal="center"/>
    </xf>
    <xf numFmtId="0" fontId="66" fillId="52" borderId="0" xfId="0" applyFont="1" applyFill="1" applyAlignment="1">
      <alignment horizontal="left" vertical="center"/>
    </xf>
    <xf numFmtId="0" fontId="66" fillId="52" borderId="0" xfId="0" applyFont="1" applyFill="1" applyAlignment="1">
      <alignment horizontal="center" vertical="center"/>
    </xf>
    <xf numFmtId="0" fontId="66" fillId="52" borderId="31" xfId="0" applyFont="1" applyFill="1" applyBorder="1" applyAlignment="1">
      <alignment horizontal="center" vertical="center"/>
    </xf>
    <xf numFmtId="0" fontId="42" fillId="53" borderId="126" xfId="0" applyFont="1" applyFill="1" applyBorder="1"/>
    <xf numFmtId="0" fontId="54" fillId="53" borderId="38" xfId="0" applyFont="1" applyFill="1" applyBorder="1" applyAlignment="1">
      <alignment vertical="center"/>
    </xf>
    <xf numFmtId="0" fontId="54" fillId="53" borderId="39" xfId="0" applyFont="1" applyFill="1" applyBorder="1" applyAlignment="1">
      <alignment vertical="center"/>
    </xf>
    <xf numFmtId="0" fontId="74" fillId="53" borderId="56" xfId="0" applyFont="1" applyFill="1" applyBorder="1" applyAlignment="1">
      <alignment vertical="center"/>
    </xf>
    <xf numFmtId="0" fontId="74" fillId="53" borderId="57" xfId="0" applyFont="1" applyFill="1" applyBorder="1" applyAlignment="1">
      <alignment vertical="center"/>
    </xf>
    <xf numFmtId="0" fontId="75" fillId="53" borderId="57" xfId="0" applyFont="1" applyFill="1" applyBorder="1"/>
    <xf numFmtId="0" fontId="74" fillId="53" borderId="162" xfId="0" applyFont="1" applyFill="1" applyBorder="1" applyAlignment="1">
      <alignment vertical="center"/>
    </xf>
    <xf numFmtId="0" fontId="66" fillId="52" borderId="23" xfId="0" applyFont="1" applyFill="1" applyBorder="1" applyAlignment="1">
      <alignment horizontal="left" vertical="center"/>
    </xf>
    <xf numFmtId="0" fontId="50" fillId="52" borderId="23" xfId="0" applyFont="1" applyFill="1" applyBorder="1" applyAlignment="1">
      <alignment horizontal="center" vertical="center"/>
    </xf>
    <xf numFmtId="0" fontId="66" fillId="52" borderId="24" xfId="0" applyFont="1" applyFill="1" applyBorder="1" applyAlignment="1">
      <alignment vertical="center"/>
    </xf>
    <xf numFmtId="0" fontId="65" fillId="37" borderId="202" xfId="0" applyFont="1" applyFill="1" applyBorder="1" applyAlignment="1">
      <alignment horizontal="center" vertical="top"/>
    </xf>
    <xf numFmtId="0" fontId="55" fillId="0" borderId="103" xfId="0" applyFont="1" applyBorder="1" applyAlignment="1" applyProtection="1">
      <alignment vertical="center"/>
      <protection locked="0"/>
    </xf>
    <xf numFmtId="0" fontId="55" fillId="0" borderId="274" xfId="0" applyFont="1" applyBorder="1" applyAlignment="1" applyProtection="1">
      <alignment vertical="center"/>
      <protection locked="0"/>
    </xf>
    <xf numFmtId="0" fontId="55" fillId="0" borderId="213" xfId="0" applyFont="1" applyBorder="1" applyAlignment="1" applyProtection="1">
      <alignment vertical="center"/>
      <protection locked="0"/>
    </xf>
    <xf numFmtId="0" fontId="46" fillId="0" borderId="0" xfId="0" applyFont="1" applyAlignment="1">
      <alignment horizontal="left"/>
    </xf>
    <xf numFmtId="0" fontId="74" fillId="53" borderId="41" xfId="0" applyFont="1" applyFill="1" applyBorder="1" applyAlignment="1">
      <alignment vertical="center"/>
    </xf>
    <xf numFmtId="0" fontId="74" fillId="53" borderId="273" xfId="0" applyFont="1" applyFill="1" applyBorder="1" applyAlignment="1">
      <alignment vertical="center"/>
    </xf>
    <xf numFmtId="0" fontId="54" fillId="53" borderId="272" xfId="0" applyFont="1" applyFill="1" applyBorder="1" applyAlignment="1">
      <alignment vertical="center"/>
    </xf>
    <xf numFmtId="0" fontId="70" fillId="56" borderId="161" xfId="0" applyFont="1" applyFill="1" applyBorder="1" applyAlignment="1">
      <alignment vertical="center"/>
    </xf>
    <xf numFmtId="0" fontId="70" fillId="56" borderId="68" xfId="0" applyFont="1" applyFill="1" applyBorder="1" applyAlignment="1">
      <alignment vertical="center"/>
    </xf>
    <xf numFmtId="0" fontId="70" fillId="56" borderId="67" xfId="0" applyFont="1" applyFill="1" applyBorder="1" applyAlignment="1">
      <alignment vertical="center"/>
    </xf>
    <xf numFmtId="0" fontId="66" fillId="52" borderId="23" xfId="0" applyFont="1" applyFill="1" applyBorder="1" applyAlignment="1">
      <alignment horizontal="center" vertical="center" wrapText="1"/>
    </xf>
    <xf numFmtId="49" fontId="66" fillId="52" borderId="23" xfId="0" applyNumberFormat="1" applyFont="1" applyFill="1" applyBorder="1" applyAlignment="1">
      <alignment horizontal="center" vertical="center" wrapText="1"/>
    </xf>
    <xf numFmtId="49" fontId="66" fillId="52" borderId="24" xfId="0" applyNumberFormat="1" applyFont="1" applyFill="1" applyBorder="1" applyAlignment="1">
      <alignment horizontal="center" vertical="center" wrapText="1"/>
    </xf>
    <xf numFmtId="0" fontId="51" fillId="3" borderId="0" xfId="0" applyFont="1" applyFill="1" applyAlignment="1">
      <alignment vertical="center"/>
    </xf>
    <xf numFmtId="0" fontId="76" fillId="3" borderId="0" xfId="0" applyFont="1" applyFill="1" applyAlignment="1">
      <alignment vertical="center"/>
    </xf>
    <xf numFmtId="0" fontId="42" fillId="3" borderId="0" xfId="0" applyFont="1" applyFill="1" applyAlignment="1">
      <alignment vertical="center"/>
    </xf>
    <xf numFmtId="0" fontId="55" fillId="0" borderId="103" xfId="0" applyFont="1" applyBorder="1" applyAlignment="1" applyProtection="1">
      <alignment horizontal="center" vertical="center"/>
      <protection locked="0"/>
    </xf>
    <xf numFmtId="49" fontId="55" fillId="0" borderId="103" xfId="0" applyNumberFormat="1" applyFont="1" applyBorder="1" applyAlignment="1" applyProtection="1">
      <alignment horizontal="center" vertical="center"/>
      <protection locked="0"/>
    </xf>
    <xf numFmtId="0" fontId="55" fillId="0" borderId="214" xfId="0" applyFont="1" applyBorder="1" applyAlignment="1" applyProtection="1">
      <alignment horizontal="center" vertical="center"/>
      <protection locked="0"/>
    </xf>
    <xf numFmtId="0" fontId="55" fillId="0" borderId="206" xfId="0" applyFont="1" applyBorder="1" applyAlignment="1" applyProtection="1">
      <alignment horizontal="center" vertical="center"/>
      <protection locked="0"/>
    </xf>
    <xf numFmtId="49" fontId="55" fillId="0" borderId="76" xfId="0" applyNumberFormat="1" applyFont="1" applyBorder="1" applyAlignment="1" applyProtection="1">
      <alignment horizontal="center" vertical="center"/>
      <protection locked="0"/>
    </xf>
    <xf numFmtId="0" fontId="55" fillId="0" borderId="213" xfId="0" applyFont="1" applyBorder="1" applyAlignment="1" applyProtection="1">
      <alignment horizontal="center" vertical="center"/>
      <protection locked="0"/>
    </xf>
    <xf numFmtId="0" fontId="55" fillId="0" borderId="203" xfId="0" applyFont="1" applyBorder="1" applyAlignment="1" applyProtection="1">
      <alignment horizontal="center" vertical="center"/>
      <protection locked="0"/>
    </xf>
    <xf numFmtId="0" fontId="55" fillId="0" borderId="207" xfId="0" applyFont="1" applyBorder="1" applyAlignment="1" applyProtection="1">
      <alignment horizontal="center" vertical="center"/>
      <protection locked="0"/>
    </xf>
    <xf numFmtId="49" fontId="55" fillId="0" borderId="207" xfId="0" applyNumberFormat="1" applyFont="1" applyBorder="1" applyAlignment="1" applyProtection="1">
      <alignment horizontal="center" vertical="center"/>
      <protection locked="0"/>
    </xf>
    <xf numFmtId="0" fontId="55" fillId="0" borderId="215" xfId="0" applyFont="1" applyBorder="1" applyAlignment="1" applyProtection="1">
      <alignment horizontal="center" vertical="center"/>
      <protection locked="0"/>
    </xf>
    <xf numFmtId="0" fontId="55" fillId="0" borderId="208" xfId="0" applyFont="1" applyBorder="1" applyAlignment="1" applyProtection="1">
      <alignment horizontal="center" vertical="center"/>
      <protection locked="0"/>
    </xf>
    <xf numFmtId="49" fontId="55" fillId="0" borderId="208" xfId="0" applyNumberFormat="1" applyFont="1" applyBorder="1" applyAlignment="1" applyProtection="1">
      <alignment horizontal="center" vertical="center"/>
      <protection locked="0"/>
    </xf>
    <xf numFmtId="0" fontId="55" fillId="0" borderId="216" xfId="0" applyFont="1" applyBorder="1" applyAlignment="1" applyProtection="1">
      <alignment horizontal="center" vertical="center"/>
      <protection locked="0"/>
    </xf>
    <xf numFmtId="0" fontId="55" fillId="0" borderId="195" xfId="0" applyFont="1" applyBorder="1" applyAlignment="1" applyProtection="1">
      <alignment horizontal="center" vertical="center"/>
      <protection locked="0"/>
    </xf>
    <xf numFmtId="49" fontId="55" fillId="0" borderId="195" xfId="0" applyNumberFormat="1" applyFont="1" applyBorder="1" applyAlignment="1" applyProtection="1">
      <alignment horizontal="center" vertical="center"/>
      <protection locked="0"/>
    </xf>
    <xf numFmtId="0" fontId="55" fillId="0" borderId="219" xfId="0" applyFont="1" applyBorder="1" applyAlignment="1" applyProtection="1">
      <alignment horizontal="center" vertical="center"/>
      <protection locked="0"/>
    </xf>
    <xf numFmtId="0" fontId="55" fillId="0" borderId="212" xfId="0" applyFont="1" applyBorder="1" applyAlignment="1" applyProtection="1">
      <alignment horizontal="center" vertical="center"/>
      <protection locked="0"/>
    </xf>
    <xf numFmtId="0" fontId="55" fillId="0" borderId="210" xfId="0" applyFont="1" applyBorder="1" applyAlignment="1" applyProtection="1">
      <alignment horizontal="center" vertical="center"/>
      <protection locked="0"/>
    </xf>
    <xf numFmtId="0" fontId="55" fillId="0" borderId="211" xfId="0" applyFont="1" applyBorder="1" applyAlignment="1" applyProtection="1">
      <alignment horizontal="center" vertical="center"/>
      <protection locked="0"/>
    </xf>
    <xf numFmtId="49" fontId="55" fillId="0" borderId="211" xfId="0" applyNumberFormat="1" applyFont="1" applyBorder="1" applyAlignment="1" applyProtection="1">
      <alignment horizontal="center" vertical="center"/>
      <protection locked="0"/>
    </xf>
    <xf numFmtId="0" fontId="55" fillId="0" borderId="217" xfId="0" applyFont="1" applyBorder="1" applyAlignment="1" applyProtection="1">
      <alignment horizontal="center" vertical="center"/>
      <protection locked="0"/>
    </xf>
    <xf numFmtId="0" fontId="55" fillId="0" borderId="209" xfId="0" applyFont="1" applyBorder="1" applyAlignment="1" applyProtection="1">
      <alignment horizontal="center" vertical="center"/>
      <protection locked="0"/>
    </xf>
    <xf numFmtId="49" fontId="55" fillId="0" borderId="209" xfId="0" applyNumberFormat="1" applyFont="1" applyBorder="1" applyAlignment="1" applyProtection="1">
      <alignment horizontal="center" vertical="center"/>
      <protection locked="0"/>
    </xf>
    <xf numFmtId="0" fontId="55" fillId="0" borderId="218" xfId="0" applyFont="1" applyBorder="1" applyAlignment="1" applyProtection="1">
      <alignment horizontal="center" vertical="center"/>
      <protection locked="0"/>
    </xf>
    <xf numFmtId="0" fontId="55" fillId="0" borderId="220" xfId="0" applyFont="1" applyBorder="1" applyAlignment="1" applyProtection="1">
      <alignment horizontal="center" vertical="center"/>
      <protection locked="0"/>
    </xf>
    <xf numFmtId="0" fontId="46" fillId="3" borderId="0" xfId="0" applyFont="1" applyFill="1" applyAlignment="1">
      <alignment horizontal="left" vertical="center"/>
    </xf>
    <xf numFmtId="49" fontId="46" fillId="3" borderId="0" xfId="0" applyNumberFormat="1" applyFont="1" applyFill="1" applyAlignment="1">
      <alignment horizontal="center" vertical="center"/>
    </xf>
    <xf numFmtId="0" fontId="51" fillId="3" borderId="0" xfId="0" applyFont="1" applyFill="1" applyProtection="1">
      <protection locked="0"/>
    </xf>
    <xf numFmtId="0" fontId="54" fillId="53" borderId="38" xfId="0" applyFont="1" applyFill="1" applyBorder="1" applyAlignment="1">
      <alignment horizontal="left" vertical="center"/>
    </xf>
    <xf numFmtId="0" fontId="54" fillId="53" borderId="39" xfId="0" applyFont="1" applyFill="1" applyBorder="1" applyAlignment="1">
      <alignment horizontal="left" vertical="center"/>
    </xf>
    <xf numFmtId="49" fontId="54" fillId="53" borderId="39" xfId="0" applyNumberFormat="1" applyFont="1" applyFill="1" applyBorder="1" applyAlignment="1">
      <alignment horizontal="left" vertical="center"/>
    </xf>
    <xf numFmtId="0" fontId="54" fillId="53" borderId="126" xfId="0" applyFont="1" applyFill="1" applyBorder="1" applyAlignment="1">
      <alignment horizontal="left" vertical="center"/>
    </xf>
    <xf numFmtId="0" fontId="74" fillId="53" borderId="41" xfId="0" applyFont="1" applyFill="1" applyBorder="1" applyAlignment="1">
      <alignment horizontal="left" vertical="center"/>
    </xf>
    <xf numFmtId="0" fontId="74" fillId="53" borderId="42" xfId="0" applyFont="1" applyFill="1" applyBorder="1" applyAlignment="1">
      <alignment horizontal="left" vertical="center"/>
    </xf>
    <xf numFmtId="0" fontId="65" fillId="37" borderId="258" xfId="0" applyFont="1" applyFill="1" applyBorder="1" applyAlignment="1">
      <alignment horizontal="center" vertical="top"/>
    </xf>
    <xf numFmtId="0" fontId="66" fillId="52" borderId="259" xfId="0" applyFont="1" applyFill="1" applyBorder="1" applyAlignment="1">
      <alignment horizontal="center" vertical="center"/>
    </xf>
    <xf numFmtId="0" fontId="54" fillId="53" borderId="241" xfId="0" applyFont="1" applyFill="1" applyBorder="1" applyAlignment="1">
      <alignment vertical="center"/>
    </xf>
    <xf numFmtId="0" fontId="54" fillId="53" borderId="254" xfId="0" applyFont="1" applyFill="1" applyBorder="1" applyAlignment="1">
      <alignment vertical="center"/>
    </xf>
    <xf numFmtId="0" fontId="54" fillId="53" borderId="242" xfId="0" applyFont="1" applyFill="1" applyBorder="1" applyAlignment="1">
      <alignment vertical="center"/>
    </xf>
    <xf numFmtId="0" fontId="74" fillId="53" borderId="243" xfId="0" applyFont="1" applyFill="1" applyBorder="1" applyAlignment="1">
      <alignment vertical="center"/>
    </xf>
    <xf numFmtId="0" fontId="74" fillId="53" borderId="255" xfId="0" applyFont="1" applyFill="1" applyBorder="1" applyAlignment="1">
      <alignment vertical="center"/>
    </xf>
    <xf numFmtId="0" fontId="74" fillId="53" borderId="244" xfId="0" applyFont="1" applyFill="1" applyBorder="1" applyAlignment="1">
      <alignment vertical="center"/>
    </xf>
    <xf numFmtId="0" fontId="77" fillId="52" borderId="22" xfId="0" applyFont="1" applyFill="1" applyBorder="1" applyAlignment="1">
      <alignment horizontal="left" vertical="center"/>
    </xf>
    <xf numFmtId="0" fontId="66" fillId="52" borderId="19" xfId="0" applyFont="1" applyFill="1" applyBorder="1" applyAlignment="1">
      <alignment horizontal="center" vertical="center" wrapText="1"/>
    </xf>
    <xf numFmtId="0" fontId="66" fillId="38" borderId="19" xfId="0" applyFont="1" applyFill="1" applyBorder="1" applyAlignment="1">
      <alignment horizontal="center" vertical="center" wrapText="1"/>
    </xf>
    <xf numFmtId="0" fontId="72" fillId="35" borderId="97" xfId="0" applyFont="1" applyFill="1" applyBorder="1" applyAlignment="1">
      <alignment horizontal="center" vertical="center"/>
    </xf>
    <xf numFmtId="0" fontId="72" fillId="56" borderId="101" xfId="0" applyFont="1" applyFill="1" applyBorder="1" applyAlignment="1">
      <alignment horizontal="left" vertical="center"/>
    </xf>
    <xf numFmtId="0" fontId="55" fillId="0" borderId="44" xfId="0" applyFont="1" applyBorder="1" applyAlignment="1">
      <alignment horizontal="center" vertical="center"/>
    </xf>
    <xf numFmtId="0" fontId="55" fillId="0" borderId="46" xfId="0" applyFont="1" applyBorder="1" applyAlignment="1">
      <alignment horizontal="center" vertical="center"/>
    </xf>
    <xf numFmtId="167" fontId="55" fillId="0" borderId="46" xfId="0" applyNumberFormat="1" applyFont="1" applyBorder="1" applyAlignment="1">
      <alignment horizontal="center" vertical="center"/>
    </xf>
    <xf numFmtId="0" fontId="55" fillId="0" borderId="96" xfId="0" applyFont="1" applyBorder="1" applyAlignment="1">
      <alignment horizontal="center" vertical="center"/>
    </xf>
    <xf numFmtId="0" fontId="72" fillId="56" borderId="52" xfId="0" applyFont="1" applyFill="1" applyBorder="1" applyAlignment="1">
      <alignment horizontal="left" vertical="center"/>
    </xf>
    <xf numFmtId="14" fontId="46" fillId="3" borderId="0" xfId="0" applyNumberFormat="1" applyFont="1" applyFill="1"/>
    <xf numFmtId="0" fontId="78" fillId="3" borderId="0" xfId="0" applyFont="1" applyFill="1" applyAlignment="1">
      <alignment vertical="center"/>
    </xf>
    <xf numFmtId="0" fontId="35" fillId="3" borderId="0" xfId="0" applyFont="1" applyFill="1" applyAlignment="1">
      <alignment vertical="center"/>
    </xf>
    <xf numFmtId="0" fontId="78" fillId="3" borderId="0" xfId="0" applyFont="1" applyFill="1"/>
    <xf numFmtId="0" fontId="55" fillId="0" borderId="43" xfId="0" applyFont="1" applyBorder="1" applyAlignment="1" applyProtection="1">
      <alignment horizontal="left" vertical="center"/>
      <protection locked="0"/>
    </xf>
    <xf numFmtId="0" fontId="55" fillId="0" borderId="0" xfId="0" applyFont="1"/>
    <xf numFmtId="0" fontId="59" fillId="0" borderId="0" xfId="0" applyFont="1"/>
    <xf numFmtId="0" fontId="78" fillId="0" borderId="0" xfId="0" applyFont="1"/>
    <xf numFmtId="0" fontId="35" fillId="0" borderId="0" xfId="0" applyFont="1"/>
    <xf numFmtId="0" fontId="77" fillId="52" borderId="19" xfId="0" applyFont="1" applyFill="1" applyBorder="1" applyAlignment="1">
      <alignment horizontal="left" vertical="center" wrapText="1"/>
    </xf>
    <xf numFmtId="0" fontId="46" fillId="3" borderId="0" xfId="0" applyFont="1" applyFill="1" applyAlignment="1">
      <alignment wrapText="1"/>
    </xf>
    <xf numFmtId="0" fontId="59" fillId="3" borderId="0" xfId="0" applyFont="1" applyFill="1" applyAlignment="1">
      <alignment wrapText="1"/>
    </xf>
    <xf numFmtId="0" fontId="54" fillId="53" borderId="38" xfId="0" applyFont="1" applyFill="1" applyBorder="1" applyAlignment="1">
      <alignment vertical="center" wrapText="1"/>
    </xf>
    <xf numFmtId="0" fontId="54" fillId="53" borderId="39" xfId="0" applyFont="1" applyFill="1" applyBorder="1" applyAlignment="1">
      <alignment vertical="center" wrapText="1"/>
    </xf>
    <xf numFmtId="0" fontId="77" fillId="52" borderId="30" xfId="0" applyFont="1" applyFill="1" applyBorder="1" applyAlignment="1">
      <alignment horizontal="left" vertical="center"/>
    </xf>
    <xf numFmtId="0" fontId="75" fillId="3" borderId="0" xfId="0" applyFont="1" applyFill="1" applyAlignment="1">
      <alignment wrapText="1"/>
    </xf>
    <xf numFmtId="0" fontId="36" fillId="3" borderId="0" xfId="0" applyFont="1" applyFill="1" applyAlignment="1">
      <alignment wrapText="1"/>
    </xf>
    <xf numFmtId="9" fontId="82" fillId="3" borderId="0" xfId="0" applyNumberFormat="1" applyFont="1" applyFill="1"/>
    <xf numFmtId="0" fontId="46" fillId="3" borderId="0" xfId="0" applyFont="1" applyFill="1" applyAlignment="1">
      <alignment horizontal="left" wrapText="1"/>
    </xf>
    <xf numFmtId="2" fontId="36" fillId="3" borderId="0" xfId="0" applyNumberFormat="1" applyFont="1" applyFill="1" applyAlignment="1">
      <alignment horizontal="center"/>
    </xf>
    <xf numFmtId="0" fontId="66" fillId="52" borderId="20" xfId="0" applyFont="1" applyFill="1" applyBorder="1" applyAlignment="1">
      <alignment horizontal="left" vertical="center"/>
    </xf>
    <xf numFmtId="0" fontId="36" fillId="52" borderId="0" xfId="0" applyFont="1" applyFill="1" applyAlignment="1">
      <alignment vertical="center"/>
    </xf>
    <xf numFmtId="0" fontId="40" fillId="0" borderId="0" xfId="0" applyFont="1"/>
    <xf numFmtId="0" fontId="66" fillId="52" borderId="137" xfId="0" applyFont="1" applyFill="1" applyBorder="1" applyAlignment="1">
      <alignment horizontal="left" vertical="center"/>
    </xf>
    <xf numFmtId="0" fontId="54" fillId="53" borderId="379" xfId="0" applyFont="1" applyFill="1" applyBorder="1" applyAlignment="1">
      <alignment horizontal="left" vertical="center"/>
    </xf>
    <xf numFmtId="0" fontId="54" fillId="53" borderId="229" xfId="0" applyFont="1" applyFill="1" applyBorder="1" applyAlignment="1">
      <alignment horizontal="left" vertical="center"/>
    </xf>
    <xf numFmtId="0" fontId="69" fillId="55" borderId="277" xfId="5" applyFont="1" applyFill="1" applyBorder="1" applyAlignment="1">
      <alignment horizontal="center" vertical="center"/>
    </xf>
    <xf numFmtId="0" fontId="77" fillId="52" borderId="136" xfId="0" applyFont="1" applyFill="1" applyBorder="1" applyAlignment="1">
      <alignment horizontal="left" vertical="center"/>
    </xf>
    <xf numFmtId="0" fontId="77" fillId="52" borderId="137" xfId="0" applyFont="1" applyFill="1" applyBorder="1" applyAlignment="1">
      <alignment horizontal="left" vertical="center"/>
    </xf>
    <xf numFmtId="0" fontId="46" fillId="3" borderId="110" xfId="0" applyFont="1" applyFill="1" applyBorder="1"/>
    <xf numFmtId="0" fontId="46" fillId="0" borderId="191" xfId="0" applyFont="1" applyBorder="1"/>
    <xf numFmtId="0" fontId="46" fillId="0" borderId="206" xfId="0" applyFont="1" applyBorder="1"/>
    <xf numFmtId="0" fontId="46" fillId="0" borderId="225" xfId="0" applyFont="1" applyBorder="1"/>
    <xf numFmtId="0" fontId="59" fillId="3" borderId="110" xfId="0" applyFont="1" applyFill="1" applyBorder="1"/>
    <xf numFmtId="0" fontId="46" fillId="0" borderId="189" xfId="0" applyFont="1" applyBorder="1"/>
    <xf numFmtId="0" fontId="46" fillId="0" borderId="203" xfId="0" applyFont="1" applyBorder="1"/>
    <xf numFmtId="0" fontId="46" fillId="0" borderId="226" xfId="0" applyFont="1" applyBorder="1"/>
    <xf numFmtId="0" fontId="46" fillId="0" borderId="378" xfId="0" applyFont="1" applyBorder="1"/>
    <xf numFmtId="0" fontId="59" fillId="3" borderId="42" xfId="0" applyFont="1" applyFill="1" applyBorder="1"/>
    <xf numFmtId="0" fontId="46" fillId="0" borderId="391" xfId="0" applyFont="1" applyBorder="1"/>
    <xf numFmtId="0" fontId="46" fillId="0" borderId="228" xfId="0" applyFont="1" applyBorder="1"/>
    <xf numFmtId="0" fontId="46" fillId="0" borderId="227" xfId="0" applyFont="1" applyBorder="1"/>
    <xf numFmtId="0" fontId="46" fillId="52" borderId="0" xfId="0" applyFont="1" applyFill="1"/>
    <xf numFmtId="0" fontId="54" fillId="53" borderId="222" xfId="0" applyFont="1" applyFill="1" applyBorder="1" applyAlignment="1">
      <alignment horizontal="left" vertical="center"/>
    </xf>
    <xf numFmtId="0" fontId="74" fillId="53" borderId="57" xfId="0" applyFont="1" applyFill="1" applyBorder="1" applyAlignment="1">
      <alignment horizontal="left" vertical="center"/>
    </xf>
    <xf numFmtId="0" fontId="74" fillId="53" borderId="223" xfId="0" applyFont="1" applyFill="1" applyBorder="1" applyAlignment="1">
      <alignment horizontal="left" vertical="center"/>
    </xf>
    <xf numFmtId="0" fontId="36" fillId="3" borderId="0" xfId="0" applyFont="1" applyFill="1" applyAlignment="1">
      <alignment horizontal="left"/>
    </xf>
    <xf numFmtId="164" fontId="35" fillId="3" borderId="0" xfId="0" applyNumberFormat="1" applyFont="1" applyFill="1" applyAlignment="1">
      <alignment horizontal="left" vertical="center" wrapText="1"/>
    </xf>
    <xf numFmtId="0" fontId="46" fillId="3" borderId="0" xfId="0" applyFont="1" applyFill="1" applyAlignment="1">
      <alignment horizontal="center"/>
    </xf>
    <xf numFmtId="0" fontId="74" fillId="3" borderId="0" xfId="0" applyFont="1" applyFill="1"/>
    <xf numFmtId="0" fontId="40" fillId="3" borderId="0" xfId="0" applyFont="1" applyFill="1" applyAlignment="1">
      <alignment horizontal="right"/>
    </xf>
    <xf numFmtId="0" fontId="69" fillId="55" borderId="22" xfId="5" applyFont="1" applyFill="1" applyBorder="1" applyAlignment="1">
      <alignment horizontal="center" vertical="center"/>
    </xf>
    <xf numFmtId="0" fontId="66" fillId="52" borderId="20" xfId="0" applyFont="1" applyFill="1" applyBorder="1" applyAlignment="1" applyProtection="1">
      <alignment horizontal="left" vertical="center"/>
      <protection locked="0"/>
    </xf>
    <xf numFmtId="0" fontId="46" fillId="0" borderId="206" xfId="0" applyFont="1" applyBorder="1" applyProtection="1">
      <protection locked="0"/>
    </xf>
    <xf numFmtId="2" fontId="46" fillId="3" borderId="0" xfId="0" applyNumberFormat="1" applyFont="1" applyFill="1"/>
    <xf numFmtId="0" fontId="46" fillId="0" borderId="203" xfId="0" applyFont="1" applyBorder="1" applyProtection="1">
      <protection locked="0"/>
    </xf>
    <xf numFmtId="0" fontId="46" fillId="0" borderId="205" xfId="0" applyFont="1" applyBorder="1"/>
    <xf numFmtId="0" fontId="46" fillId="0" borderId="428" xfId="0" applyFont="1" applyBorder="1" applyProtection="1">
      <protection locked="0"/>
    </xf>
    <xf numFmtId="0" fontId="46" fillId="0" borderId="110" xfId="0" applyFont="1" applyBorder="1"/>
    <xf numFmtId="0" fontId="46" fillId="0" borderId="189" xfId="0" applyFont="1" applyBorder="1" applyProtection="1">
      <protection locked="0"/>
    </xf>
    <xf numFmtId="0" fontId="46" fillId="0" borderId="228" xfId="0" applyFont="1" applyBorder="1" applyProtection="1">
      <protection locked="0"/>
    </xf>
    <xf numFmtId="0" fontId="46" fillId="3" borderId="0" xfId="0" applyFont="1" applyFill="1" applyProtection="1">
      <protection locked="0"/>
    </xf>
    <xf numFmtId="0" fontId="77" fillId="52" borderId="20" xfId="0" applyFont="1" applyFill="1" applyBorder="1" applyAlignment="1" applyProtection="1">
      <alignment horizontal="left" vertical="center"/>
      <protection locked="0"/>
    </xf>
    <xf numFmtId="0" fontId="55" fillId="37" borderId="132" xfId="0" applyFont="1" applyFill="1" applyBorder="1" applyAlignment="1">
      <alignment horizontal="left" vertical="center"/>
    </xf>
    <xf numFmtId="0" fontId="55" fillId="0" borderId="133" xfId="0" applyFont="1" applyBorder="1" applyAlignment="1" applyProtection="1">
      <alignment horizontal="left" vertical="center"/>
      <protection locked="0"/>
    </xf>
    <xf numFmtId="0" fontId="55" fillId="0" borderId="134" xfId="0" applyFont="1" applyBorder="1" applyAlignment="1" applyProtection="1">
      <alignment horizontal="left" vertical="center"/>
      <protection locked="0"/>
    </xf>
    <xf numFmtId="0" fontId="55" fillId="37" borderId="114" xfId="0" applyFont="1" applyFill="1" applyBorder="1" applyAlignment="1">
      <alignment horizontal="left" vertical="center"/>
    </xf>
    <xf numFmtId="0" fontId="55" fillId="0" borderId="90" xfId="0" applyFont="1" applyBorder="1" applyAlignment="1" applyProtection="1">
      <alignment horizontal="left" vertical="center"/>
      <protection locked="0"/>
    </xf>
    <xf numFmtId="0" fontId="55" fillId="0" borderId="115" xfId="0" applyFont="1" applyBorder="1" applyAlignment="1" applyProtection="1">
      <alignment horizontal="left" vertical="center"/>
      <protection locked="0"/>
    </xf>
    <xf numFmtId="0" fontId="55" fillId="0" borderId="117" xfId="0" applyFont="1" applyBorder="1" applyAlignment="1" applyProtection="1">
      <alignment horizontal="left" vertical="center"/>
      <protection locked="0"/>
    </xf>
    <xf numFmtId="0" fontId="55" fillId="0" borderId="118" xfId="0" applyFont="1" applyBorder="1" applyAlignment="1" applyProtection="1">
      <alignment horizontal="left" vertical="center"/>
      <protection locked="0"/>
    </xf>
    <xf numFmtId="0" fontId="77" fillId="52" borderId="256" xfId="0" applyFont="1" applyFill="1" applyBorder="1" applyAlignment="1">
      <alignment horizontal="left" vertical="center"/>
    </xf>
    <xf numFmtId="0" fontId="77" fillId="52" borderId="262" xfId="0" applyFont="1" applyFill="1" applyBorder="1" applyAlignment="1">
      <alignment horizontal="left" vertical="center"/>
    </xf>
    <xf numFmtId="0" fontId="35" fillId="0" borderId="114" xfId="0" applyFont="1" applyBorder="1" applyAlignment="1" applyProtection="1">
      <alignment horizontal="left" vertical="center"/>
      <protection locked="0"/>
    </xf>
    <xf numFmtId="0" fontId="35" fillId="0" borderId="115" xfId="0" applyFont="1" applyBorder="1" applyAlignment="1" applyProtection="1">
      <alignment horizontal="left" vertical="center"/>
      <protection locked="0"/>
    </xf>
    <xf numFmtId="0" fontId="35" fillId="0" borderId="116" xfId="0" applyFont="1" applyBorder="1" applyAlignment="1" applyProtection="1">
      <alignment horizontal="left" vertical="center"/>
      <protection locked="0"/>
    </xf>
    <xf numFmtId="0" fontId="35" fillId="0" borderId="118" xfId="0" applyFont="1" applyBorder="1" applyAlignment="1" applyProtection="1">
      <alignment horizontal="left" vertical="center"/>
      <protection locked="0"/>
    </xf>
    <xf numFmtId="0" fontId="66" fillId="52" borderId="24" xfId="0" applyFont="1" applyFill="1" applyBorder="1" applyAlignment="1">
      <alignment horizontal="left" vertical="center"/>
    </xf>
    <xf numFmtId="0" fontId="77" fillId="52" borderId="19" xfId="0" applyFont="1" applyFill="1" applyBorder="1" applyAlignment="1">
      <alignment vertical="center"/>
    </xf>
    <xf numFmtId="0" fontId="36" fillId="0" borderId="0" xfId="0" applyFont="1" applyAlignment="1">
      <alignment vertical="center"/>
    </xf>
    <xf numFmtId="0" fontId="40" fillId="0" borderId="90" xfId="0" applyFont="1" applyBorder="1" applyAlignment="1" applyProtection="1">
      <alignment horizontal="center" vertical="center"/>
      <protection locked="0"/>
    </xf>
    <xf numFmtId="0" fontId="40" fillId="0" borderId="146" xfId="0" applyFont="1" applyBorder="1" applyAlignment="1" applyProtection="1">
      <alignment vertical="center"/>
      <protection locked="0"/>
    </xf>
    <xf numFmtId="0" fontId="74" fillId="3" borderId="0" xfId="0" applyFont="1" applyFill="1" applyAlignment="1">
      <alignment vertical="center"/>
    </xf>
    <xf numFmtId="0" fontId="40" fillId="3" borderId="0" xfId="0" applyFont="1" applyFill="1" applyAlignment="1">
      <alignment vertical="center"/>
    </xf>
    <xf numFmtId="0" fontId="40" fillId="0" borderId="0" xfId="0" applyFont="1" applyAlignment="1">
      <alignment vertical="center"/>
    </xf>
    <xf numFmtId="0" fontId="40" fillId="0" borderId="115" xfId="0" applyFont="1" applyBorder="1" applyAlignment="1" applyProtection="1">
      <alignment vertical="center"/>
      <protection locked="0"/>
    </xf>
    <xf numFmtId="0" fontId="46" fillId="52" borderId="0" xfId="0" applyFont="1" applyFill="1" applyAlignment="1">
      <alignment vertical="center"/>
    </xf>
    <xf numFmtId="165" fontId="61" fillId="35" borderId="416" xfId="0" applyNumberFormat="1" applyFont="1" applyFill="1" applyBorder="1" applyAlignment="1">
      <alignment horizontal="center" vertical="center"/>
    </xf>
    <xf numFmtId="165" fontId="61" fillId="35" borderId="418" xfId="0" applyNumberFormat="1" applyFont="1" applyFill="1" applyBorder="1" applyAlignment="1">
      <alignment vertical="center"/>
    </xf>
    <xf numFmtId="165" fontId="61" fillId="35" borderId="416" xfId="0" applyNumberFormat="1" applyFont="1" applyFill="1" applyBorder="1" applyAlignment="1">
      <alignment vertical="center"/>
    </xf>
    <xf numFmtId="165" fontId="61" fillId="35" borderId="416" xfId="0" applyNumberFormat="1" applyFont="1" applyFill="1" applyBorder="1" applyAlignment="1">
      <alignment horizontal="right" vertical="center"/>
    </xf>
    <xf numFmtId="14" fontId="36" fillId="0" borderId="126" xfId="0" applyNumberFormat="1" applyFont="1" applyBorder="1"/>
    <xf numFmtId="14" fontId="36" fillId="3" borderId="419" xfId="0" applyNumberFormat="1" applyFont="1" applyFill="1" applyBorder="1" applyAlignment="1">
      <alignment vertical="center"/>
    </xf>
    <xf numFmtId="14" fontId="36" fillId="3" borderId="203" xfId="0" applyNumberFormat="1" applyFont="1" applyFill="1" applyBorder="1" applyAlignment="1">
      <alignment horizontal="right" vertical="center"/>
    </xf>
    <xf numFmtId="0" fontId="36" fillId="3" borderId="203" xfId="0" applyFont="1" applyFill="1" applyBorder="1" applyAlignment="1">
      <alignment vertical="center"/>
    </xf>
    <xf numFmtId="0" fontId="40" fillId="3" borderId="221" xfId="0" applyFont="1" applyFill="1" applyBorder="1" applyAlignment="1">
      <alignment vertical="center"/>
    </xf>
    <xf numFmtId="0" fontId="46" fillId="3" borderId="0" xfId="0" applyFont="1" applyFill="1" applyAlignment="1">
      <alignment horizontal="right" vertical="center"/>
    </xf>
    <xf numFmtId="0" fontId="77" fillId="52" borderId="136" xfId="0" applyFont="1" applyFill="1" applyBorder="1" applyAlignment="1">
      <alignment horizontal="left" vertical="center" wrapText="1"/>
    </xf>
    <xf numFmtId="165" fontId="71" fillId="39" borderId="18" xfId="5" applyNumberFormat="1" applyFont="1" applyFill="1" applyBorder="1" applyAlignment="1">
      <alignment horizontal="center" vertical="center"/>
    </xf>
    <xf numFmtId="165" fontId="65" fillId="37" borderId="34" xfId="0" applyNumberFormat="1" applyFont="1" applyFill="1" applyBorder="1" applyAlignment="1">
      <alignment horizontal="left" vertical="top"/>
    </xf>
    <xf numFmtId="165" fontId="65" fillId="38" borderId="34" xfId="0" applyNumberFormat="1" applyFont="1" applyFill="1" applyBorder="1" applyAlignment="1">
      <alignment horizontal="center" vertical="top"/>
    </xf>
    <xf numFmtId="165" fontId="61" fillId="35" borderId="417" xfId="0" applyNumberFormat="1" applyFont="1" applyFill="1" applyBorder="1" applyAlignment="1">
      <alignment vertical="center"/>
    </xf>
    <xf numFmtId="14" fontId="36" fillId="3" borderId="110" xfId="0" applyNumberFormat="1" applyFont="1" applyFill="1" applyBorder="1" applyAlignment="1">
      <alignment vertical="center"/>
    </xf>
    <xf numFmtId="0" fontId="36" fillId="3" borderId="226" xfId="0" applyFont="1" applyFill="1" applyBorder="1" applyAlignment="1">
      <alignment vertical="center"/>
    </xf>
    <xf numFmtId="14" fontId="36" fillId="0" borderId="110" xfId="0" applyNumberFormat="1" applyFont="1" applyBorder="1"/>
    <xf numFmtId="14" fontId="36" fillId="3" borderId="189" xfId="0" applyNumberFormat="1" applyFont="1" applyFill="1" applyBorder="1" applyAlignment="1">
      <alignment vertical="center"/>
    </xf>
    <xf numFmtId="14" fontId="36" fillId="3" borderId="57" xfId="0" applyNumberFormat="1" applyFont="1" applyFill="1" applyBorder="1" applyAlignment="1">
      <alignment vertical="center"/>
    </xf>
    <xf numFmtId="14" fontId="36" fillId="0" borderId="42" xfId="0" applyNumberFormat="1" applyFont="1" applyBorder="1"/>
    <xf numFmtId="14" fontId="36" fillId="3" borderId="228" xfId="0" applyNumberFormat="1" applyFont="1" applyFill="1" applyBorder="1" applyAlignment="1">
      <alignment horizontal="right" vertical="center"/>
    </xf>
    <xf numFmtId="14" fontId="36" fillId="3" borderId="204" xfId="0" applyNumberFormat="1" applyFont="1" applyFill="1" applyBorder="1" applyAlignment="1">
      <alignment horizontal="right" vertical="center"/>
    </xf>
    <xf numFmtId="0" fontId="36" fillId="3" borderId="228" xfId="0" applyFont="1" applyFill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14" fontId="46" fillId="3" borderId="235" xfId="0" applyNumberFormat="1" applyFont="1" applyFill="1" applyBorder="1" applyAlignment="1">
      <alignment vertical="center"/>
    </xf>
    <xf numFmtId="0" fontId="46" fillId="3" borderId="235" xfId="0" applyFont="1" applyFill="1" applyBorder="1" applyAlignment="1">
      <alignment vertical="center"/>
    </xf>
    <xf numFmtId="14" fontId="46" fillId="3" borderId="0" xfId="0" applyNumberFormat="1" applyFont="1" applyFill="1" applyAlignment="1">
      <alignment vertical="center"/>
    </xf>
    <xf numFmtId="0" fontId="77" fillId="52" borderId="150" xfId="0" applyFont="1" applyFill="1" applyBorder="1" applyAlignment="1">
      <alignment horizontal="left" vertical="center"/>
    </xf>
    <xf numFmtId="0" fontId="66" fillId="52" borderId="151" xfId="0" applyFont="1" applyFill="1" applyBorder="1" applyAlignment="1">
      <alignment horizontal="left" vertical="center"/>
    </xf>
    <xf numFmtId="0" fontId="65" fillId="37" borderId="152" xfId="0" applyFont="1" applyFill="1" applyBorder="1" applyAlignment="1">
      <alignment horizontal="center" vertical="top"/>
    </xf>
    <xf numFmtId="0" fontId="66" fillId="52" borderId="153" xfId="0" applyFont="1" applyFill="1" applyBorder="1" applyAlignment="1">
      <alignment horizontal="left" vertical="center"/>
    </xf>
    <xf numFmtId="0" fontId="66" fillId="52" borderId="154" xfId="0" applyFont="1" applyFill="1" applyBorder="1" applyAlignment="1">
      <alignment horizontal="left" vertical="center"/>
    </xf>
    <xf numFmtId="0" fontId="35" fillId="0" borderId="127" xfId="0" applyFont="1" applyBorder="1" applyAlignment="1" applyProtection="1">
      <alignment horizontal="left" vertical="center"/>
      <protection locked="0"/>
    </xf>
    <xf numFmtId="0" fontId="35" fillId="0" borderId="128" xfId="0" applyFont="1" applyBorder="1" applyAlignment="1" applyProtection="1">
      <alignment horizontal="left" vertical="center"/>
      <protection locked="0"/>
    </xf>
    <xf numFmtId="0" fontId="35" fillId="0" borderId="90" xfId="0" applyFont="1" applyBorder="1" applyAlignment="1" applyProtection="1">
      <alignment horizontal="left" vertical="center"/>
      <protection locked="0"/>
    </xf>
    <xf numFmtId="0" fontId="35" fillId="0" borderId="129" xfId="0" applyFont="1" applyBorder="1" applyAlignment="1" applyProtection="1">
      <alignment horizontal="left" vertical="center"/>
      <protection locked="0"/>
    </xf>
    <xf numFmtId="0" fontId="35" fillId="0" borderId="117" xfId="0" applyFont="1" applyBorder="1" applyAlignment="1" applyProtection="1">
      <alignment horizontal="left" vertical="center"/>
      <protection locked="0"/>
    </xf>
    <xf numFmtId="0" fontId="78" fillId="3" borderId="0" xfId="0" applyFont="1" applyFill="1" applyAlignment="1">
      <alignment horizontal="center" vertical="center" wrapText="1"/>
    </xf>
    <xf numFmtId="0" fontId="78" fillId="3" borderId="0" xfId="0" applyFont="1" applyFill="1" applyAlignment="1">
      <alignment wrapText="1"/>
    </xf>
    <xf numFmtId="0" fontId="78" fillId="3" borderId="0" xfId="0" applyFont="1" applyFill="1" applyAlignment="1">
      <alignment horizontal="center" wrapText="1"/>
    </xf>
    <xf numFmtId="0" fontId="78" fillId="3" borderId="0" xfId="0" applyFont="1" applyFill="1" applyAlignment="1">
      <alignment horizontal="left"/>
    </xf>
    <xf numFmtId="0" fontId="46" fillId="3" borderId="0" xfId="0" applyFont="1" applyFill="1" applyAlignment="1">
      <alignment horizontal="center" vertical="center" wrapText="1"/>
    </xf>
    <xf numFmtId="0" fontId="58" fillId="3" borderId="0" xfId="0" applyFont="1" applyFill="1" applyAlignment="1">
      <alignment vertical="center"/>
    </xf>
    <xf numFmtId="0" fontId="54" fillId="3" borderId="0" xfId="0" applyFont="1" applyFill="1" applyAlignment="1">
      <alignment vertical="center"/>
    </xf>
    <xf numFmtId="0" fontId="35" fillId="0" borderId="142" xfId="0" applyFont="1" applyBorder="1" applyAlignment="1" applyProtection="1">
      <alignment horizontal="left" vertical="center"/>
      <protection locked="0"/>
    </xf>
    <xf numFmtId="0" fontId="35" fillId="0" borderId="138" xfId="0" applyFont="1" applyBorder="1" applyAlignment="1" applyProtection="1">
      <alignment horizontal="left" vertical="center"/>
      <protection locked="0"/>
    </xf>
    <xf numFmtId="0" fontId="55" fillId="0" borderId="138" xfId="0" applyFont="1" applyBorder="1" applyAlignment="1" applyProtection="1">
      <alignment horizontal="left" vertical="center"/>
      <protection locked="0"/>
    </xf>
    <xf numFmtId="1" fontId="40" fillId="0" borderId="35" xfId="0" applyNumberFormat="1" applyFont="1" applyBorder="1" applyAlignment="1" applyProtection="1">
      <alignment horizontal="left"/>
      <protection locked="0"/>
    </xf>
    <xf numFmtId="0" fontId="55" fillId="0" borderId="88" xfId="0" applyFont="1" applyBorder="1" applyAlignment="1" applyProtection="1">
      <alignment horizontal="left" vertical="center"/>
      <protection locked="0"/>
    </xf>
    <xf numFmtId="0" fontId="38" fillId="3" borderId="0" xfId="0" applyFont="1" applyFill="1"/>
    <xf numFmtId="43" fontId="40" fillId="3" borderId="0" xfId="62" applyFont="1" applyFill="1"/>
    <xf numFmtId="43" fontId="55" fillId="0" borderId="90" xfId="62" applyFont="1" applyBorder="1" applyAlignment="1" applyProtection="1">
      <alignment horizontal="left" vertical="center"/>
      <protection locked="0"/>
    </xf>
    <xf numFmtId="0" fontId="55" fillId="0" borderId="197" xfId="0" applyFont="1" applyBorder="1" applyAlignment="1" applyProtection="1">
      <alignment horizontal="left" vertical="center"/>
      <protection locked="0"/>
    </xf>
    <xf numFmtId="0" fontId="85" fillId="3" borderId="0" xfId="0" applyFont="1" applyFill="1"/>
    <xf numFmtId="0" fontId="85" fillId="3" borderId="200" xfId="0" applyFont="1" applyFill="1" applyBorder="1"/>
    <xf numFmtId="0" fontId="83" fillId="3" borderId="200" xfId="0" applyFont="1" applyFill="1" applyBorder="1" applyAlignment="1">
      <alignment horizontal="right"/>
    </xf>
    <xf numFmtId="0" fontId="83" fillId="3" borderId="0" xfId="0" applyFont="1" applyFill="1" applyAlignment="1">
      <alignment horizontal="right"/>
    </xf>
    <xf numFmtId="0" fontId="40" fillId="3" borderId="0" xfId="0" applyFont="1" applyFill="1" applyAlignment="1">
      <alignment horizontal="left"/>
    </xf>
    <xf numFmtId="43" fontId="40" fillId="3" borderId="0" xfId="62" applyFont="1" applyFill="1" applyAlignment="1">
      <alignment horizontal="right"/>
    </xf>
    <xf numFmtId="0" fontId="55" fillId="0" borderId="116" xfId="0" applyFont="1" applyBorder="1" applyAlignment="1" applyProtection="1">
      <alignment horizontal="left" vertical="center"/>
      <protection locked="0"/>
    </xf>
    <xf numFmtId="0" fontId="86" fillId="3" borderId="0" xfId="0" applyFont="1" applyFill="1" applyAlignment="1">
      <alignment horizontal="left"/>
    </xf>
    <xf numFmtId="1" fontId="40" fillId="3" borderId="0" xfId="0" applyNumberFormat="1" applyFont="1" applyFill="1"/>
    <xf numFmtId="1" fontId="40" fillId="3" borderId="0" xfId="0" applyNumberFormat="1" applyFont="1" applyFill="1" applyAlignment="1">
      <alignment horizontal="left"/>
    </xf>
    <xf numFmtId="0" fontId="77" fillId="52" borderId="22" xfId="0" applyFont="1" applyFill="1" applyBorder="1" applyAlignment="1">
      <alignment vertical="center"/>
    </xf>
    <xf numFmtId="0" fontId="66" fillId="52" borderId="23" xfId="0" applyFont="1" applyFill="1" applyBorder="1" applyAlignment="1">
      <alignment vertical="center"/>
    </xf>
    <xf numFmtId="0" fontId="58" fillId="3" borderId="0" xfId="0" applyFont="1" applyFill="1"/>
    <xf numFmtId="0" fontId="35" fillId="0" borderId="268" xfId="0" applyFont="1" applyBorder="1" applyAlignment="1" applyProtection="1">
      <alignment horizontal="left" vertical="center"/>
      <protection locked="0"/>
    </xf>
    <xf numFmtId="0" fontId="35" fillId="0" borderId="269" xfId="0" applyFont="1" applyBorder="1" applyAlignment="1" applyProtection="1">
      <alignment horizontal="left" vertical="center"/>
      <protection locked="0"/>
    </xf>
    <xf numFmtId="0" fontId="35" fillId="0" borderId="270" xfId="0" applyFont="1" applyBorder="1" applyAlignment="1" applyProtection="1">
      <alignment horizontal="left" vertical="center"/>
      <protection locked="0"/>
    </xf>
    <xf numFmtId="0" fontId="35" fillId="0" borderId="271" xfId="0" applyFont="1" applyBorder="1" applyAlignment="1" applyProtection="1">
      <alignment horizontal="left" vertical="center"/>
      <protection locked="0"/>
    </xf>
    <xf numFmtId="0" fontId="77" fillId="52" borderId="23" xfId="0" applyFont="1" applyFill="1" applyBorder="1" applyAlignment="1">
      <alignment vertical="center"/>
    </xf>
    <xf numFmtId="0" fontId="65" fillId="37" borderId="59" xfId="0" applyFont="1" applyFill="1" applyBorder="1" applyAlignment="1">
      <alignment horizontal="center" vertical="top"/>
    </xf>
    <xf numFmtId="0" fontId="55" fillId="3" borderId="45" xfId="0" applyFont="1" applyFill="1" applyBorder="1" applyAlignment="1" applyProtection="1">
      <alignment horizontal="left" vertical="center"/>
      <protection locked="0"/>
    </xf>
    <xf numFmtId="0" fontId="55" fillId="0" borderId="180" xfId="0" applyFont="1" applyBorder="1" applyAlignment="1" applyProtection="1">
      <alignment vertical="center"/>
      <protection locked="0"/>
    </xf>
    <xf numFmtId="0" fontId="55" fillId="3" borderId="41" xfId="0" applyFont="1" applyFill="1" applyBorder="1" applyAlignment="1" applyProtection="1">
      <alignment horizontal="left" vertical="center"/>
      <protection locked="0"/>
    </xf>
    <xf numFmtId="0" fontId="55" fillId="0" borderId="181" xfId="0" applyFont="1" applyBorder="1" applyAlignment="1" applyProtection="1">
      <alignment vertical="center"/>
      <protection locked="0"/>
    </xf>
    <xf numFmtId="0" fontId="65" fillId="37" borderId="182" xfId="0" applyFont="1" applyFill="1" applyBorder="1" applyAlignment="1">
      <alignment horizontal="center" vertical="top"/>
    </xf>
    <xf numFmtId="0" fontId="55" fillId="3" borderId="86" xfId="0" applyFont="1" applyFill="1" applyBorder="1" applyAlignment="1" applyProtection="1">
      <alignment horizontal="left" vertical="center"/>
      <protection locked="0"/>
    </xf>
    <xf numFmtId="0" fontId="55" fillId="0" borderId="87" xfId="0" applyFont="1" applyBorder="1" applyAlignment="1" applyProtection="1">
      <alignment vertical="center"/>
      <protection locked="0"/>
    </xf>
    <xf numFmtId="0" fontId="55" fillId="0" borderId="88" xfId="0" applyFont="1" applyBorder="1" applyAlignment="1" applyProtection="1">
      <alignment vertical="center"/>
      <protection locked="0"/>
    </xf>
    <xf numFmtId="0" fontId="55" fillId="3" borderId="89" xfId="0" applyFont="1" applyFill="1" applyBorder="1" applyAlignment="1" applyProtection="1">
      <alignment horizontal="left" vertical="center"/>
      <protection locked="0"/>
    </xf>
    <xf numFmtId="0" fontId="55" fillId="0" borderId="90" xfId="0" applyFont="1" applyBorder="1" applyAlignment="1" applyProtection="1">
      <alignment vertical="center"/>
      <protection locked="0"/>
    </xf>
    <xf numFmtId="0" fontId="55" fillId="0" borderId="91" xfId="0" applyFont="1" applyBorder="1" applyAlignment="1" applyProtection="1">
      <alignment vertical="center"/>
      <protection locked="0"/>
    </xf>
    <xf numFmtId="0" fontId="55" fillId="3" borderId="92" xfId="0" applyFont="1" applyFill="1" applyBorder="1" applyAlignment="1" applyProtection="1">
      <alignment horizontal="left" vertical="center"/>
      <protection locked="0"/>
    </xf>
    <xf numFmtId="0" fontId="55" fillId="0" borderId="93" xfId="0" applyFont="1" applyBorder="1" applyAlignment="1" applyProtection="1">
      <alignment vertical="center"/>
      <protection locked="0"/>
    </xf>
    <xf numFmtId="0" fontId="55" fillId="0" borderId="94" xfId="0" applyFont="1" applyBorder="1" applyAlignment="1" applyProtection="1">
      <alignment vertical="center"/>
      <protection locked="0"/>
    </xf>
    <xf numFmtId="0" fontId="55" fillId="3" borderId="86" xfId="0" applyFont="1" applyFill="1" applyBorder="1" applyAlignment="1">
      <alignment horizontal="left" vertical="center"/>
    </xf>
    <xf numFmtId="0" fontId="55" fillId="0" borderId="87" xfId="0" applyFont="1" applyBorder="1" applyAlignment="1">
      <alignment vertical="center"/>
    </xf>
    <xf numFmtId="0" fontId="55" fillId="0" borderId="88" xfId="0" applyFont="1" applyBorder="1" applyAlignment="1">
      <alignment vertical="center"/>
    </xf>
    <xf numFmtId="0" fontId="55" fillId="3" borderId="89" xfId="0" applyFont="1" applyFill="1" applyBorder="1" applyAlignment="1">
      <alignment horizontal="left" vertical="center"/>
    </xf>
    <xf numFmtId="0" fontId="55" fillId="0" borderId="90" xfId="0" applyFont="1" applyBorder="1" applyAlignment="1">
      <alignment vertical="center"/>
    </xf>
    <xf numFmtId="0" fontId="55" fillId="0" borderId="91" xfId="0" applyFont="1" applyBorder="1" applyAlignment="1">
      <alignment vertical="center"/>
    </xf>
    <xf numFmtId="0" fontId="55" fillId="3" borderId="45" xfId="0" applyFont="1" applyFill="1" applyBorder="1" applyAlignment="1">
      <alignment horizontal="left" vertical="center"/>
    </xf>
    <xf numFmtId="0" fontId="55" fillId="0" borderId="180" xfId="0" applyFont="1" applyBorder="1" applyAlignment="1">
      <alignment vertical="center"/>
    </xf>
    <xf numFmtId="0" fontId="77" fillId="52" borderId="18" xfId="0" applyFont="1" applyFill="1" applyBorder="1" applyAlignment="1">
      <alignment horizontal="left" vertical="center"/>
    </xf>
    <xf numFmtId="0" fontId="55" fillId="0" borderId="369" xfId="0" applyFont="1" applyBorder="1" applyAlignment="1" applyProtection="1">
      <alignment horizontal="left" vertical="center"/>
      <protection locked="0"/>
    </xf>
    <xf numFmtId="0" fontId="55" fillId="0" borderId="126" xfId="0" applyFont="1" applyBorder="1" applyAlignment="1" applyProtection="1">
      <alignment horizontal="left" vertical="center"/>
      <protection locked="0"/>
    </xf>
    <xf numFmtId="0" fontId="55" fillId="0" borderId="61" xfId="0" applyFont="1" applyBorder="1" applyAlignment="1" applyProtection="1">
      <alignment horizontal="left" vertical="center"/>
      <protection locked="0"/>
    </xf>
    <xf numFmtId="0" fontId="55" fillId="0" borderId="110" xfId="0" applyFont="1" applyBorder="1" applyAlignment="1" applyProtection="1">
      <alignment horizontal="left" vertical="center"/>
      <protection locked="0"/>
    </xf>
    <xf numFmtId="0" fontId="55" fillId="0" borderId="359" xfId="0" applyFont="1" applyBorder="1" applyAlignment="1" applyProtection="1">
      <alignment horizontal="left" vertical="center"/>
      <protection locked="0"/>
    </xf>
    <xf numFmtId="0" fontId="55" fillId="0" borderId="370" xfId="0" applyFont="1" applyBorder="1" applyAlignment="1" applyProtection="1">
      <alignment horizontal="left" vertical="center"/>
      <protection locked="0"/>
    </xf>
    <xf numFmtId="0" fontId="87" fillId="52" borderId="18" xfId="0" applyFont="1" applyFill="1" applyBorder="1" applyAlignment="1">
      <alignment horizontal="left" vertical="center"/>
    </xf>
    <xf numFmtId="0" fontId="55" fillId="0" borderId="374" xfId="0" applyFont="1" applyBorder="1" applyAlignment="1" applyProtection="1">
      <alignment horizontal="left" vertical="center"/>
      <protection locked="0"/>
    </xf>
    <xf numFmtId="0" fontId="55" fillId="0" borderId="125" xfId="0" applyFont="1" applyBorder="1" applyAlignment="1" applyProtection="1">
      <alignment horizontal="left" vertical="center"/>
      <protection locked="0"/>
    </xf>
    <xf numFmtId="0" fontId="55" fillId="0" borderId="372" xfId="0" applyFont="1" applyBorder="1" applyAlignment="1" applyProtection="1">
      <alignment horizontal="left" vertical="center"/>
      <protection locked="0"/>
    </xf>
    <xf numFmtId="0" fontId="55" fillId="0" borderId="122" xfId="0" applyFont="1" applyBorder="1" applyAlignment="1" applyProtection="1">
      <alignment horizontal="left" vertical="center"/>
      <protection locked="0"/>
    </xf>
    <xf numFmtId="0" fontId="46" fillId="3" borderId="373" xfId="0" applyFont="1" applyFill="1" applyBorder="1" applyAlignment="1" applyProtection="1">
      <alignment horizontal="left"/>
      <protection locked="0"/>
    </xf>
    <xf numFmtId="0" fontId="55" fillId="0" borderId="104" xfId="0" applyFont="1" applyBorder="1" applyAlignment="1">
      <alignment horizontal="left" vertical="center"/>
    </xf>
    <xf numFmtId="0" fontId="55" fillId="0" borderId="105" xfId="0" applyFont="1" applyBorder="1" applyAlignment="1">
      <alignment horizontal="left" vertical="center"/>
    </xf>
    <xf numFmtId="0" fontId="55" fillId="0" borderId="105" xfId="0" applyFont="1" applyBorder="1" applyAlignment="1" applyProtection="1">
      <alignment horizontal="left" vertical="center"/>
      <protection locked="0"/>
    </xf>
    <xf numFmtId="0" fontId="55" fillId="0" borderId="193" xfId="0" applyFont="1" applyBorder="1" applyAlignment="1">
      <alignment horizontal="left" vertical="center"/>
    </xf>
    <xf numFmtId="0" fontId="55" fillId="0" borderId="193" xfId="0" applyFont="1" applyBorder="1" applyAlignment="1" applyProtection="1">
      <alignment horizontal="left" vertical="center"/>
      <protection locked="0"/>
    </xf>
    <xf numFmtId="0" fontId="55" fillId="3" borderId="0" xfId="0" applyFont="1" applyFill="1" applyAlignment="1">
      <alignment horizontal="left" vertical="center"/>
    </xf>
    <xf numFmtId="0" fontId="77" fillId="52" borderId="32" xfId="0" applyFont="1" applyFill="1" applyBorder="1" applyAlignment="1">
      <alignment horizontal="left" vertical="center"/>
    </xf>
    <xf numFmtId="0" fontId="77" fillId="52" borderId="33" xfId="0" applyFont="1" applyFill="1" applyBorder="1" applyAlignment="1">
      <alignment horizontal="left" vertical="center"/>
    </xf>
    <xf numFmtId="0" fontId="55" fillId="0" borderId="283" xfId="0" quotePrefix="1" applyFont="1" applyBorder="1" applyAlignment="1" applyProtection="1">
      <alignment horizontal="left" vertical="center"/>
      <protection locked="0"/>
    </xf>
    <xf numFmtId="0" fontId="55" fillId="0" borderId="284" xfId="0" applyFont="1" applyBorder="1" applyAlignment="1" applyProtection="1">
      <alignment horizontal="left" vertical="center"/>
      <protection locked="0"/>
    </xf>
    <xf numFmtId="0" fontId="55" fillId="0" borderId="285" xfId="0" applyFont="1" applyBorder="1" applyAlignment="1" applyProtection="1">
      <alignment horizontal="left" vertical="center"/>
      <protection locked="0"/>
    </xf>
    <xf numFmtId="0" fontId="55" fillId="0" borderId="172" xfId="0" applyFont="1" applyBorder="1" applyAlignment="1" applyProtection="1">
      <alignment horizontal="left" vertical="center"/>
      <protection locked="0"/>
    </xf>
    <xf numFmtId="0" fontId="55" fillId="0" borderId="286" xfId="0" applyFont="1" applyBorder="1" applyAlignment="1" applyProtection="1">
      <alignment horizontal="left" vertical="center"/>
      <protection locked="0"/>
    </xf>
    <xf numFmtId="0" fontId="55" fillId="0" borderId="287" xfId="0" applyFont="1" applyBorder="1" applyAlignment="1" applyProtection="1">
      <alignment horizontal="left" vertical="center"/>
      <protection locked="0"/>
    </xf>
    <xf numFmtId="1" fontId="55" fillId="0" borderId="285" xfId="0" applyNumberFormat="1" applyFont="1" applyBorder="1" applyAlignment="1" applyProtection="1">
      <alignment horizontal="left" vertical="center"/>
      <protection locked="0"/>
    </xf>
    <xf numFmtId="166" fontId="55" fillId="0" borderId="172" xfId="0" applyNumberFormat="1" applyFont="1" applyBorder="1" applyAlignment="1" applyProtection="1">
      <alignment horizontal="left" vertical="center"/>
      <protection locked="0"/>
    </xf>
    <xf numFmtId="0" fontId="55" fillId="0" borderId="288" xfId="0" applyFont="1" applyBorder="1" applyAlignment="1" applyProtection="1">
      <alignment horizontal="left" vertical="center"/>
      <protection locked="0"/>
    </xf>
    <xf numFmtId="0" fontId="55" fillId="0" borderId="173" xfId="0" applyFont="1" applyBorder="1" applyAlignment="1" applyProtection="1">
      <alignment horizontal="left" vertical="center"/>
      <protection locked="0"/>
    </xf>
    <xf numFmtId="1" fontId="55" fillId="0" borderId="172" xfId="0" applyNumberFormat="1" applyFont="1" applyBorder="1" applyAlignment="1" applyProtection="1">
      <alignment horizontal="left" vertical="center"/>
      <protection locked="0"/>
    </xf>
    <xf numFmtId="0" fontId="55" fillId="0" borderId="289" xfId="0" applyFont="1" applyBorder="1" applyAlignment="1" applyProtection="1">
      <alignment horizontal="left" vertical="center"/>
      <protection locked="0"/>
    </xf>
    <xf numFmtId="0" fontId="55" fillId="0" borderId="290" xfId="0" applyFont="1" applyBorder="1" applyAlignment="1" applyProtection="1">
      <alignment horizontal="left" vertical="center"/>
      <protection locked="0"/>
    </xf>
    <xf numFmtId="0" fontId="55" fillId="0" borderId="175" xfId="0" applyFont="1" applyBorder="1" applyAlignment="1" applyProtection="1">
      <alignment horizontal="left" vertical="center"/>
      <protection locked="0"/>
    </xf>
    <xf numFmtId="0" fontId="55" fillId="0" borderId="176" xfId="0" applyFont="1" applyBorder="1" applyAlignment="1" applyProtection="1">
      <alignment horizontal="left" vertical="center"/>
      <protection locked="0"/>
    </xf>
    <xf numFmtId="1" fontId="55" fillId="0" borderId="175" xfId="0" applyNumberFormat="1" applyFont="1" applyBorder="1" applyAlignment="1" applyProtection="1">
      <alignment horizontal="left" vertical="center"/>
      <protection locked="0"/>
    </xf>
    <xf numFmtId="166" fontId="55" fillId="0" borderId="175" xfId="0" applyNumberFormat="1" applyFont="1" applyBorder="1" applyAlignment="1" applyProtection="1">
      <alignment horizontal="left" vertical="center"/>
      <protection locked="0"/>
    </xf>
    <xf numFmtId="0" fontId="55" fillId="0" borderId="291" xfId="0" quotePrefix="1" applyFont="1" applyBorder="1" applyAlignment="1" applyProtection="1">
      <alignment horizontal="left" vertical="center"/>
      <protection locked="0"/>
    </xf>
    <xf numFmtId="0" fontId="55" fillId="0" borderId="292" xfId="0" quotePrefix="1" applyFont="1" applyBorder="1" applyAlignment="1" applyProtection="1">
      <alignment horizontal="left" vertical="center"/>
      <protection locked="0"/>
    </xf>
    <xf numFmtId="0" fontId="55" fillId="0" borderId="177" xfId="0" applyFont="1" applyBorder="1" applyAlignment="1" applyProtection="1">
      <alignment horizontal="left" vertical="center"/>
      <protection locked="0"/>
    </xf>
    <xf numFmtId="0" fontId="55" fillId="0" borderId="293" xfId="0" applyFont="1" applyBorder="1" applyAlignment="1" applyProtection="1">
      <alignment horizontal="left" vertical="center"/>
      <protection locked="0"/>
    </xf>
    <xf numFmtId="0" fontId="55" fillId="0" borderId="249" xfId="0" applyFont="1" applyBorder="1" applyAlignment="1" applyProtection="1">
      <alignment horizontal="left" vertical="center"/>
      <protection locked="0"/>
    </xf>
    <xf numFmtId="0" fontId="55" fillId="0" borderId="282" xfId="0" applyFont="1" applyBorder="1" applyAlignment="1" applyProtection="1">
      <alignment horizontal="left" vertical="center"/>
      <protection locked="0"/>
    </xf>
    <xf numFmtId="0" fontId="55" fillId="0" borderId="86" xfId="0" quotePrefix="1" applyFont="1" applyBorder="1" applyAlignment="1" applyProtection="1">
      <alignment horizontal="left" vertical="center"/>
      <protection locked="0"/>
    </xf>
    <xf numFmtId="0" fontId="55" fillId="0" borderId="89" xfId="0" applyFont="1" applyBorder="1" applyAlignment="1" applyProtection="1">
      <alignment horizontal="left" vertical="center"/>
      <protection locked="0"/>
    </xf>
    <xf numFmtId="0" fontId="55" fillId="0" borderId="91" xfId="0" applyFont="1" applyBorder="1" applyAlignment="1" applyProtection="1">
      <alignment horizontal="left" vertical="center"/>
      <protection locked="0"/>
    </xf>
    <xf numFmtId="0" fontId="55" fillId="0" borderId="92" xfId="0" applyFont="1" applyBorder="1" applyAlignment="1" applyProtection="1">
      <alignment horizontal="left" vertical="center"/>
      <protection locked="0"/>
    </xf>
    <xf numFmtId="0" fontId="55" fillId="0" borderId="94" xfId="0" applyFont="1" applyBorder="1" applyAlignment="1" applyProtection="1">
      <alignment horizontal="left" vertical="center"/>
      <protection locked="0"/>
    </xf>
    <xf numFmtId="0" fontId="55" fillId="0" borderId="405" xfId="0" applyFont="1" applyBorder="1" applyAlignment="1" applyProtection="1">
      <alignment horizontal="left" vertical="center"/>
      <protection locked="0"/>
    </xf>
    <xf numFmtId="0" fontId="55" fillId="0" borderId="406" xfId="0" applyFont="1" applyBorder="1" applyAlignment="1" applyProtection="1">
      <alignment horizontal="left" vertical="center"/>
      <protection locked="0"/>
    </xf>
    <xf numFmtId="0" fontId="55" fillId="0" borderId="407" xfId="0" applyFont="1" applyBorder="1" applyAlignment="1" applyProtection="1">
      <alignment horizontal="left" vertical="center"/>
      <protection locked="0"/>
    </xf>
    <xf numFmtId="0" fontId="55" fillId="0" borderId="408" xfId="0" applyFont="1" applyBorder="1" applyAlignment="1" applyProtection="1">
      <alignment horizontal="left" vertical="center"/>
      <protection locked="0"/>
    </xf>
    <xf numFmtId="0" fontId="55" fillId="0" borderId="395" xfId="0" applyFont="1" applyBorder="1" applyAlignment="1" applyProtection="1">
      <alignment horizontal="left" vertical="center"/>
      <protection locked="0"/>
    </xf>
    <xf numFmtId="0" fontId="55" fillId="0" borderId="393" xfId="0" applyFont="1" applyBorder="1" applyAlignment="1" applyProtection="1">
      <alignment horizontal="left" vertical="center"/>
      <protection locked="0"/>
    </xf>
    <xf numFmtId="0" fontId="55" fillId="0" borderId="294" xfId="0" applyFont="1" applyBorder="1" applyAlignment="1" applyProtection="1">
      <alignment horizontal="left" vertical="center"/>
      <protection locked="0"/>
    </xf>
    <xf numFmtId="0" fontId="55" fillId="0" borderId="295" xfId="0" applyFont="1" applyBorder="1" applyAlignment="1" applyProtection="1">
      <alignment horizontal="left" vertical="center"/>
      <protection locked="0"/>
    </xf>
    <xf numFmtId="0" fontId="55" fillId="0" borderId="403" xfId="0" applyFont="1" applyBorder="1" applyAlignment="1" applyProtection="1">
      <alignment horizontal="left" vertical="center"/>
      <protection locked="0"/>
    </xf>
    <xf numFmtId="0" fontId="55" fillId="0" borderId="400" xfId="0" applyFont="1" applyBorder="1" applyAlignment="1" applyProtection="1">
      <alignment horizontal="left" vertical="center"/>
      <protection locked="0"/>
    </xf>
    <xf numFmtId="0" fontId="55" fillId="0" borderId="398" xfId="0" applyFont="1" applyBorder="1" applyAlignment="1" applyProtection="1">
      <alignment horizontal="left" vertical="center"/>
      <protection locked="0"/>
    </xf>
    <xf numFmtId="0" fontId="55" fillId="0" borderId="396" xfId="0" applyFont="1" applyBorder="1" applyAlignment="1" applyProtection="1">
      <alignment horizontal="left" vertical="center"/>
      <protection locked="0"/>
    </xf>
    <xf numFmtId="0" fontId="55" fillId="0" borderId="394" xfId="0" applyFont="1" applyBorder="1" applyAlignment="1" applyProtection="1">
      <alignment horizontal="left" vertical="center"/>
      <protection locked="0"/>
    </xf>
    <xf numFmtId="0" fontId="55" fillId="0" borderId="198" xfId="0" applyFont="1" applyBorder="1" applyAlignment="1" applyProtection="1">
      <alignment horizontal="left" vertical="center"/>
      <protection locked="0"/>
    </xf>
    <xf numFmtId="0" fontId="55" fillId="0" borderId="296" xfId="0" applyFont="1" applyBorder="1" applyAlignment="1" applyProtection="1">
      <alignment horizontal="left" vertical="center"/>
      <protection locked="0"/>
    </xf>
    <xf numFmtId="0" fontId="55" fillId="0" borderId="114" xfId="0" applyFont="1" applyBorder="1" applyAlignment="1" applyProtection="1">
      <alignment horizontal="left" vertical="center"/>
      <protection locked="0"/>
    </xf>
    <xf numFmtId="0" fontId="55" fillId="0" borderId="401" xfId="0" applyFont="1" applyBorder="1" applyAlignment="1" applyProtection="1">
      <alignment horizontal="left" vertical="center"/>
      <protection locked="0"/>
    </xf>
    <xf numFmtId="0" fontId="55" fillId="0" borderId="402" xfId="0" applyFont="1" applyBorder="1" applyAlignment="1" applyProtection="1">
      <alignment horizontal="left" vertical="center"/>
      <protection locked="0"/>
    </xf>
    <xf numFmtId="0" fontId="55" fillId="0" borderId="412" xfId="0" applyFont="1" applyBorder="1" applyAlignment="1" applyProtection="1">
      <alignment horizontal="left" vertical="center"/>
      <protection locked="0"/>
    </xf>
    <xf numFmtId="0" fontId="55" fillId="0" borderId="399" xfId="0" applyFont="1" applyBorder="1" applyAlignment="1" applyProtection="1">
      <alignment horizontal="left" vertical="center"/>
      <protection locked="0"/>
    </xf>
    <xf numFmtId="0" fontId="55" fillId="0" borderId="397" xfId="0" applyFont="1" applyBorder="1" applyAlignment="1" applyProtection="1">
      <alignment horizontal="left" vertical="center"/>
      <protection locked="0"/>
    </xf>
    <xf numFmtId="0" fontId="46" fillId="3" borderId="230" xfId="0" applyFont="1" applyFill="1" applyBorder="1"/>
    <xf numFmtId="0" fontId="55" fillId="0" borderId="168" xfId="0" applyFont="1" applyBorder="1" applyAlignment="1" applyProtection="1">
      <alignment horizontal="left" vertical="center"/>
      <protection locked="0"/>
    </xf>
    <xf numFmtId="0" fontId="55" fillId="0" borderId="170" xfId="0" applyFont="1" applyBorder="1" applyAlignment="1" applyProtection="1">
      <alignment horizontal="left" vertical="center"/>
      <protection locked="0"/>
    </xf>
    <xf numFmtId="0" fontId="55" fillId="0" borderId="171" xfId="0" applyFont="1" applyBorder="1" applyAlignment="1" applyProtection="1">
      <alignment horizontal="left" vertical="center"/>
      <protection locked="0"/>
    </xf>
    <xf numFmtId="0" fontId="55" fillId="0" borderId="174" xfId="0" applyFont="1" applyBorder="1" applyAlignment="1" applyProtection="1">
      <alignment horizontal="left" vertical="center"/>
      <protection locked="0"/>
    </xf>
    <xf numFmtId="0" fontId="55" fillId="37" borderId="300" xfId="0" applyFont="1" applyFill="1" applyBorder="1" applyAlignment="1">
      <alignment horizontal="left" vertical="center"/>
    </xf>
    <xf numFmtId="0" fontId="55" fillId="0" borderId="301" xfId="0" applyFont="1" applyBorder="1" applyAlignment="1" applyProtection="1">
      <alignment horizontal="left" vertical="center"/>
      <protection locked="0"/>
    </xf>
    <xf numFmtId="0" fontId="55" fillId="0" borderId="108" xfId="0" applyFont="1" applyBorder="1" applyAlignment="1" applyProtection="1">
      <alignment horizontal="left" vertical="center"/>
      <protection locked="0"/>
    </xf>
    <xf numFmtId="0" fontId="55" fillId="0" borderId="121" xfId="0" applyFont="1" applyBorder="1" applyAlignment="1" applyProtection="1">
      <alignment horizontal="left" vertical="center"/>
      <protection locked="0"/>
    </xf>
    <xf numFmtId="0" fontId="55" fillId="0" borderId="107" xfId="0" applyFont="1" applyBorder="1" applyAlignment="1" applyProtection="1">
      <alignment horizontal="left" vertical="center"/>
      <protection locked="0"/>
    </xf>
    <xf numFmtId="0" fontId="55" fillId="0" borderId="169" xfId="0" applyFont="1" applyBorder="1" applyAlignment="1" applyProtection="1">
      <alignment horizontal="left" vertical="center"/>
      <protection locked="0"/>
    </xf>
    <xf numFmtId="0" fontId="55" fillId="0" borderId="111" xfId="0" applyFont="1" applyBorder="1" applyAlignment="1" applyProtection="1">
      <alignment horizontal="left" vertical="center"/>
      <protection locked="0"/>
    </xf>
    <xf numFmtId="0" fontId="35" fillId="37" borderId="302" xfId="0" applyFont="1" applyFill="1" applyBorder="1" applyAlignment="1">
      <alignment horizontal="left" vertical="center"/>
    </xf>
    <xf numFmtId="0" fontId="35" fillId="0" borderId="303" xfId="0" applyFont="1" applyBorder="1" applyAlignment="1" applyProtection="1">
      <alignment horizontal="left" vertical="center"/>
      <protection locked="0"/>
    </xf>
    <xf numFmtId="0" fontId="55" fillId="0" borderId="45" xfId="0" applyFont="1" applyBorder="1" applyAlignment="1" applyProtection="1">
      <alignment horizontal="left" vertical="center"/>
      <protection locked="0"/>
    </xf>
    <xf numFmtId="0" fontId="35" fillId="37" borderId="304" xfId="0" applyFont="1" applyFill="1" applyBorder="1" applyAlignment="1">
      <alignment horizontal="left" vertical="center"/>
    </xf>
    <xf numFmtId="0" fontId="35" fillId="0" borderId="299" xfId="0" applyFont="1" applyBorder="1" applyAlignment="1" applyProtection="1">
      <alignment horizontal="left" vertical="center"/>
      <protection locked="0"/>
    </xf>
    <xf numFmtId="0" fontId="55" fillId="0" borderId="124" xfId="0" applyFont="1" applyBorder="1" applyAlignment="1" applyProtection="1">
      <alignment horizontal="left" vertical="center"/>
      <protection locked="0"/>
    </xf>
    <xf numFmtId="0" fontId="55" fillId="0" borderId="96" xfId="0" applyFont="1" applyBorder="1" applyAlignment="1" applyProtection="1">
      <alignment horizontal="left" vertical="center"/>
      <protection locked="0"/>
    </xf>
    <xf numFmtId="0" fontId="55" fillId="0" borderId="41" xfId="0" applyFont="1" applyBorder="1" applyAlignment="1" applyProtection="1">
      <alignment horizontal="left" vertical="center"/>
      <protection locked="0"/>
    </xf>
    <xf numFmtId="0" fontId="55" fillId="0" borderId="297" xfId="0" applyFont="1" applyBorder="1" applyAlignment="1" applyProtection="1">
      <alignment horizontal="left" vertical="center"/>
      <protection locked="0"/>
    </xf>
    <xf numFmtId="0" fontId="77" fillId="52" borderId="19" xfId="0" applyFont="1" applyFill="1" applyBorder="1" applyAlignment="1">
      <alignment horizontal="left" vertical="center"/>
    </xf>
    <xf numFmtId="0" fontId="75" fillId="3" borderId="0" xfId="0" applyFont="1" applyFill="1" applyAlignment="1">
      <alignment vertical="center"/>
    </xf>
    <xf numFmtId="49" fontId="55" fillId="0" borderId="168" xfId="0" applyNumberFormat="1" applyFont="1" applyBorder="1" applyAlignment="1" applyProtection="1">
      <alignment horizontal="left" vertical="center"/>
      <protection locked="0"/>
    </xf>
    <xf numFmtId="0" fontId="55" fillId="0" borderId="413" xfId="0" applyFont="1" applyBorder="1" applyAlignment="1" applyProtection="1">
      <alignment horizontal="left" vertical="center"/>
      <protection locked="0"/>
    </xf>
    <xf numFmtId="0" fontId="55" fillId="0" borderId="414" xfId="0" applyFont="1" applyBorder="1" applyAlignment="1" applyProtection="1">
      <alignment horizontal="left" vertical="center"/>
      <protection locked="0"/>
    </xf>
    <xf numFmtId="0" fontId="55" fillId="0" borderId="433" xfId="0" applyFont="1" applyBorder="1" applyAlignment="1" applyProtection="1">
      <alignment horizontal="left" vertical="center"/>
      <protection locked="0"/>
    </xf>
    <xf numFmtId="0" fontId="55" fillId="0" borderId="434" xfId="0" applyFont="1" applyBorder="1" applyAlignment="1" applyProtection="1">
      <alignment horizontal="left" vertical="center"/>
      <protection locked="0"/>
    </xf>
    <xf numFmtId="0" fontId="55" fillId="0" borderId="435" xfId="0" applyFont="1" applyBorder="1" applyAlignment="1" applyProtection="1">
      <alignment horizontal="left" vertical="center"/>
      <protection locked="0"/>
    </xf>
    <xf numFmtId="0" fontId="55" fillId="0" borderId="436" xfId="0" applyFont="1" applyBorder="1" applyAlignment="1" applyProtection="1">
      <alignment horizontal="left" vertical="center"/>
      <protection locked="0"/>
    </xf>
    <xf numFmtId="0" fontId="55" fillId="0" borderId="437" xfId="0" applyFont="1" applyBorder="1" applyAlignment="1" applyProtection="1">
      <alignment horizontal="left" vertical="center"/>
      <protection locked="0"/>
    </xf>
    <xf numFmtId="0" fontId="55" fillId="0" borderId="438" xfId="0" applyFont="1" applyBorder="1" applyAlignment="1" applyProtection="1">
      <alignment horizontal="left" vertical="center"/>
      <protection locked="0"/>
    </xf>
    <xf numFmtId="0" fontId="55" fillId="0" borderId="305" xfId="0" applyFont="1" applyBorder="1" applyAlignment="1" applyProtection="1">
      <alignment horizontal="left" vertical="center"/>
      <protection locked="0"/>
    </xf>
    <xf numFmtId="0" fontId="55" fillId="0" borderId="415" xfId="0" applyFont="1" applyBorder="1" applyAlignment="1" applyProtection="1">
      <alignment horizontal="left" vertical="center"/>
      <protection locked="0"/>
    </xf>
    <xf numFmtId="43" fontId="55" fillId="0" borderId="49" xfId="62" applyFont="1" applyBorder="1" applyAlignment="1" applyProtection="1">
      <alignment horizontal="right" vertical="center"/>
      <protection locked="0"/>
    </xf>
    <xf numFmtId="43" fontId="55" fillId="0" borderId="46" xfId="62" applyFont="1" applyBorder="1" applyAlignment="1" applyProtection="1">
      <alignment horizontal="right" vertical="center"/>
      <protection locked="0"/>
    </xf>
    <xf numFmtId="0" fontId="55" fillId="0" borderId="123" xfId="0" applyFont="1" applyBorder="1" applyAlignment="1" applyProtection="1">
      <alignment horizontal="left" vertical="center"/>
      <protection locked="0"/>
    </xf>
    <xf numFmtId="43" fontId="55" fillId="0" borderId="96" xfId="62" applyFont="1" applyBorder="1" applyAlignment="1" applyProtection="1">
      <alignment horizontal="right" vertical="center"/>
      <protection locked="0"/>
    </xf>
    <xf numFmtId="0" fontId="35" fillId="0" borderId="125" xfId="0" applyFont="1" applyBorder="1" applyAlignment="1" applyProtection="1">
      <alignment horizontal="left" vertical="center"/>
      <protection locked="0"/>
    </xf>
    <xf numFmtId="0" fontId="35" fillId="0" borderId="126" xfId="0" applyFont="1" applyBorder="1" applyAlignment="1" applyProtection="1">
      <alignment horizontal="left" vertical="center"/>
      <protection locked="0"/>
    </xf>
    <xf numFmtId="0" fontId="35" fillId="0" borderId="49" xfId="0" applyFont="1" applyBorder="1" applyAlignment="1" applyProtection="1">
      <alignment horizontal="left" vertical="center"/>
      <protection locked="0"/>
    </xf>
    <xf numFmtId="0" fontId="35" fillId="0" borderId="122" xfId="0" quotePrefix="1" applyFont="1" applyBorder="1" applyAlignment="1" applyProtection="1">
      <alignment horizontal="left" vertical="center"/>
      <protection locked="0"/>
    </xf>
    <xf numFmtId="0" fontId="35" fillId="0" borderId="110" xfId="0" applyFont="1" applyBorder="1" applyAlignment="1" applyProtection="1">
      <alignment horizontal="left" vertical="center"/>
      <protection locked="0"/>
    </xf>
    <xf numFmtId="0" fontId="35" fillId="0" borderId="46" xfId="0" applyFont="1" applyBorder="1" applyAlignment="1" applyProtection="1">
      <alignment horizontal="left" vertical="center"/>
      <protection locked="0"/>
    </xf>
    <xf numFmtId="0" fontId="35" fillId="0" borderId="122" xfId="0" applyFont="1" applyBorder="1" applyAlignment="1" applyProtection="1">
      <alignment horizontal="left" vertical="center"/>
      <protection locked="0"/>
    </xf>
    <xf numFmtId="0" fontId="35" fillId="0" borderId="123" xfId="0" applyFont="1" applyBorder="1" applyAlignment="1" applyProtection="1">
      <alignment horizontal="left" vertical="center"/>
      <protection locked="0"/>
    </xf>
    <xf numFmtId="0" fontId="35" fillId="0" borderId="124" xfId="0" applyFont="1" applyBorder="1" applyAlignment="1" applyProtection="1">
      <alignment horizontal="left" vertical="center"/>
      <protection locked="0"/>
    </xf>
    <xf numFmtId="0" fontId="35" fillId="0" borderId="96" xfId="0" applyFont="1" applyBorder="1" applyAlignment="1" applyProtection="1">
      <alignment horizontal="left" vertical="center"/>
      <protection locked="0"/>
    </xf>
    <xf numFmtId="0" fontId="55" fillId="0" borderId="120" xfId="0" applyFont="1" applyBorder="1" applyAlignment="1" applyProtection="1">
      <alignment horizontal="left" vertical="center"/>
      <protection locked="0"/>
    </xf>
    <xf numFmtId="43" fontId="55" fillId="0" borderId="121" xfId="62" applyFont="1" applyBorder="1" applyAlignment="1" applyProtection="1">
      <alignment horizontal="right" vertical="center"/>
      <protection locked="0"/>
    </xf>
    <xf numFmtId="0" fontId="55" fillId="0" borderId="122" xfId="0" quotePrefix="1" applyFont="1" applyBorder="1" applyAlignment="1" applyProtection="1">
      <alignment horizontal="left" vertical="center"/>
      <protection locked="0"/>
    </xf>
    <xf numFmtId="0" fontId="77" fillId="52" borderId="53" xfId="0" applyFont="1" applyFill="1" applyBorder="1" applyAlignment="1">
      <alignment vertical="center"/>
    </xf>
    <xf numFmtId="0" fontId="55" fillId="0" borderId="104" xfId="0" quotePrefix="1" applyFont="1" applyBorder="1" applyAlignment="1" applyProtection="1">
      <alignment horizontal="left" vertical="center"/>
      <protection locked="0"/>
    </xf>
    <xf numFmtId="0" fontId="55" fillId="0" borderId="104" xfId="0" applyFont="1" applyBorder="1" applyAlignment="1">
      <alignment horizontal="center" vertical="center"/>
    </xf>
    <xf numFmtId="0" fontId="55" fillId="0" borderId="105" xfId="0" applyFont="1" applyBorder="1" applyAlignment="1">
      <alignment horizontal="center" vertical="center"/>
    </xf>
    <xf numFmtId="0" fontId="55" fillId="0" borderId="193" xfId="0" applyFont="1" applyBorder="1" applyAlignment="1">
      <alignment horizontal="center" vertical="center"/>
    </xf>
    <xf numFmtId="0" fontId="55" fillId="39" borderId="122" xfId="0" applyFont="1" applyFill="1" applyBorder="1" applyAlignment="1">
      <alignment horizontal="left" vertical="center"/>
    </xf>
    <xf numFmtId="0" fontId="55" fillId="39" borderId="306" xfId="0" applyFont="1" applyFill="1" applyBorder="1" applyAlignment="1">
      <alignment horizontal="left" vertical="center"/>
    </xf>
    <xf numFmtId="0" fontId="55" fillId="0" borderId="110" xfId="0" applyFont="1" applyBorder="1" applyAlignment="1" applyProtection="1">
      <alignment horizontal="center" vertical="center"/>
      <protection locked="0"/>
    </xf>
    <xf numFmtId="0" fontId="55" fillId="0" borderId="46" xfId="0" applyFont="1" applyBorder="1" applyAlignment="1" applyProtection="1">
      <alignment horizontal="center" vertical="center"/>
      <protection locked="0"/>
    </xf>
    <xf numFmtId="0" fontId="55" fillId="0" borderId="123" xfId="0" applyFont="1" applyBorder="1" applyAlignment="1" applyProtection="1">
      <alignment horizontal="center" vertical="center"/>
      <protection locked="0"/>
    </xf>
    <xf numFmtId="0" fontId="55" fillId="0" borderId="124" xfId="0" applyFont="1" applyBorder="1" applyAlignment="1" applyProtection="1">
      <alignment horizontal="center" vertical="center"/>
      <protection locked="0"/>
    </xf>
    <xf numFmtId="0" fontId="55" fillId="0" borderId="96" xfId="0" applyFont="1" applyBorder="1" applyAlignment="1" applyProtection="1">
      <alignment horizontal="center" vertical="center"/>
      <protection locked="0"/>
    </xf>
    <xf numFmtId="0" fontId="77" fillId="52" borderId="22" xfId="0" applyFont="1" applyFill="1" applyBorder="1" applyAlignment="1">
      <alignment horizontal="left" vertical="center" wrapText="1"/>
    </xf>
    <xf numFmtId="0" fontId="55" fillId="0" borderId="307" xfId="0" applyFont="1" applyBorder="1" applyAlignment="1" applyProtection="1">
      <alignment horizontal="left" vertical="center"/>
      <protection locked="0"/>
    </xf>
    <xf numFmtId="0" fontId="55" fillId="0" borderId="308" xfId="0" applyFont="1" applyBorder="1" applyAlignment="1" applyProtection="1">
      <alignment horizontal="left" vertical="center"/>
      <protection locked="0"/>
    </xf>
    <xf numFmtId="0" fontId="55" fillId="0" borderId="309" xfId="0" applyFont="1" applyBorder="1" applyAlignment="1" applyProtection="1">
      <alignment horizontal="left" vertical="center"/>
      <protection locked="0"/>
    </xf>
    <xf numFmtId="0" fontId="55" fillId="0" borderId="310" xfId="0" applyFont="1" applyBorder="1" applyAlignment="1" applyProtection="1">
      <alignment horizontal="left" vertical="center"/>
      <protection locked="0"/>
    </xf>
    <xf numFmtId="0" fontId="55" fillId="0" borderId="311" xfId="0" applyFont="1" applyBorder="1" applyAlignment="1" applyProtection="1">
      <alignment horizontal="left" vertical="center"/>
      <protection locked="0"/>
    </xf>
    <xf numFmtId="0" fontId="77" fillId="52" borderId="20" xfId="0" applyFont="1" applyFill="1" applyBorder="1" applyAlignment="1">
      <alignment horizontal="left" vertical="center"/>
    </xf>
    <xf numFmtId="0" fontId="75" fillId="3" borderId="0" xfId="0" applyFont="1" applyFill="1"/>
    <xf numFmtId="0" fontId="55" fillId="0" borderId="315" xfId="0" applyFont="1" applyBorder="1" applyAlignment="1" applyProtection="1">
      <alignment horizontal="left" vertical="center"/>
      <protection locked="0"/>
    </xf>
    <xf numFmtId="0" fontId="55" fillId="0" borderId="316" xfId="0" applyFont="1" applyBorder="1" applyAlignment="1" applyProtection="1">
      <alignment horizontal="left" vertical="center"/>
      <protection locked="0"/>
    </xf>
    <xf numFmtId="0" fontId="36" fillId="0" borderId="0" xfId="0" applyFont="1"/>
    <xf numFmtId="0" fontId="55" fillId="3" borderId="16" xfId="0" applyFont="1" applyFill="1" applyBorder="1" applyAlignment="1">
      <alignment horizontal="left" vertical="center"/>
    </xf>
    <xf numFmtId="0" fontId="55" fillId="3" borderId="107" xfId="0" quotePrefix="1" applyFont="1" applyFill="1" applyBorder="1" applyAlignment="1" applyProtection="1">
      <alignment horizontal="left" vertical="center"/>
      <protection locked="0"/>
    </xf>
    <xf numFmtId="0" fontId="55" fillId="0" borderId="110" xfId="0" applyFont="1" applyBorder="1" applyAlignment="1" applyProtection="1">
      <alignment vertical="center"/>
      <protection locked="0"/>
    </xf>
    <xf numFmtId="0" fontId="55" fillId="0" borderId="108" xfId="0" applyFont="1" applyBorder="1" applyAlignment="1" applyProtection="1">
      <alignment vertical="center"/>
      <protection locked="0"/>
    </xf>
    <xf numFmtId="0" fontId="88" fillId="0" borderId="108" xfId="5" applyFont="1" applyFill="1" applyBorder="1" applyAlignment="1" applyProtection="1">
      <alignment vertical="center"/>
      <protection locked="0"/>
    </xf>
    <xf numFmtId="0" fontId="55" fillId="0" borderId="109" xfId="0" applyFont="1" applyBorder="1" applyAlignment="1" applyProtection="1">
      <alignment vertical="center"/>
      <protection locked="0"/>
    </xf>
    <xf numFmtId="0" fontId="55" fillId="0" borderId="111" xfId="0" applyFont="1" applyBorder="1" applyAlignment="1" applyProtection="1">
      <alignment vertical="center"/>
      <protection locked="0"/>
    </xf>
    <xf numFmtId="0" fontId="55" fillId="0" borderId="42" xfId="0" applyFont="1" applyBorder="1" applyAlignment="1" applyProtection="1">
      <alignment vertical="center"/>
      <protection locked="0"/>
    </xf>
    <xf numFmtId="0" fontId="55" fillId="0" borderId="43" xfId="0" applyFont="1" applyBorder="1" applyAlignment="1" applyProtection="1">
      <alignment vertical="center"/>
      <protection locked="0"/>
    </xf>
    <xf numFmtId="0" fontId="77" fillId="52" borderId="30" xfId="0" applyFont="1" applyFill="1" applyBorder="1" applyAlignment="1">
      <alignment vertical="center"/>
    </xf>
    <xf numFmtId="0" fontId="66" fillId="52" borderId="0" xfId="0" applyFont="1" applyFill="1" applyAlignment="1">
      <alignment vertical="center"/>
    </xf>
    <xf numFmtId="0" fontId="35" fillId="0" borderId="199" xfId="0" applyFont="1" applyBorder="1" applyAlignment="1" applyProtection="1">
      <alignment horizontal="left" vertical="center"/>
      <protection locked="0"/>
    </xf>
    <xf numFmtId="0" fontId="35" fillId="0" borderId="105" xfId="0" applyFont="1" applyBorder="1" applyAlignment="1" applyProtection="1">
      <alignment horizontal="left" vertical="center"/>
      <protection locked="0"/>
    </xf>
    <xf numFmtId="0" fontId="35" fillId="0" borderId="106" xfId="0" applyFont="1" applyBorder="1" applyAlignment="1" applyProtection="1">
      <alignment horizontal="left" vertical="center"/>
      <protection locked="0"/>
    </xf>
    <xf numFmtId="0" fontId="55" fillId="0" borderId="145" xfId="0" applyFont="1" applyBorder="1" applyAlignment="1" applyProtection="1">
      <alignment horizontal="left" vertical="center"/>
      <protection locked="0"/>
    </xf>
    <xf numFmtId="0" fontId="55" fillId="0" borderId="130" xfId="0" applyFont="1" applyBorder="1" applyAlignment="1" applyProtection="1">
      <alignment horizontal="left" vertical="center"/>
      <protection locked="0"/>
    </xf>
    <xf numFmtId="0" fontId="55" fillId="0" borderId="130" xfId="0" applyFont="1" applyBorder="1" applyAlignment="1" applyProtection="1">
      <alignment horizontal="center" vertical="center"/>
      <protection locked="0"/>
    </xf>
    <xf numFmtId="0" fontId="55" fillId="0" borderId="131" xfId="0" applyFont="1" applyBorder="1" applyAlignment="1" applyProtection="1">
      <alignment horizontal="center" vertical="center"/>
      <protection locked="0"/>
    </xf>
    <xf numFmtId="0" fontId="35" fillId="0" borderId="168" xfId="0" applyFont="1" applyBorder="1" applyAlignment="1" applyProtection="1">
      <alignment horizontal="left" vertical="center"/>
      <protection locked="0"/>
    </xf>
    <xf numFmtId="0" fontId="35" fillId="0" borderId="173" xfId="0" applyFont="1" applyBorder="1" applyAlignment="1" applyProtection="1">
      <alignment horizontal="left" vertical="center"/>
      <protection locked="0"/>
    </xf>
    <xf numFmtId="0" fontId="35" fillId="0" borderId="171" xfId="0" applyFont="1" applyBorder="1" applyAlignment="1" applyProtection="1">
      <alignment horizontal="left" vertical="center"/>
      <protection locked="0"/>
    </xf>
    <xf numFmtId="0" fontId="35" fillId="0" borderId="173" xfId="0" applyFont="1" applyBorder="1" applyAlignment="1" applyProtection="1">
      <alignment horizontal="center" vertical="center"/>
      <protection locked="0"/>
    </xf>
    <xf numFmtId="0" fontId="35" fillId="0" borderId="171" xfId="0" applyFont="1" applyBorder="1" applyAlignment="1" applyProtection="1">
      <alignment horizontal="center" vertical="center"/>
      <protection locked="0"/>
    </xf>
    <xf numFmtId="0" fontId="35" fillId="0" borderId="174" xfId="0" applyFont="1" applyBorder="1" applyAlignment="1" applyProtection="1">
      <alignment horizontal="center" vertical="center"/>
      <protection locked="0"/>
    </xf>
    <xf numFmtId="0" fontId="35" fillId="0" borderId="176" xfId="0" applyFont="1" applyBorder="1" applyAlignment="1" applyProtection="1">
      <alignment horizontal="center" vertical="center"/>
      <protection locked="0"/>
    </xf>
    <xf numFmtId="0" fontId="77" fillId="52" borderId="23" xfId="0" applyFont="1" applyFill="1" applyBorder="1" applyAlignment="1">
      <alignment horizontal="left" vertical="center"/>
    </xf>
    <xf numFmtId="0" fontId="35" fillId="0" borderId="120" xfId="0" applyFont="1" applyBorder="1" applyAlignment="1" applyProtection="1">
      <alignment vertical="center"/>
      <protection locked="0"/>
    </xf>
    <xf numFmtId="0" fontId="35" fillId="0" borderId="108" xfId="0" applyFont="1" applyBorder="1" applyAlignment="1" applyProtection="1">
      <alignment vertical="center"/>
      <protection locked="0"/>
    </xf>
    <xf numFmtId="0" fontId="35" fillId="0" borderId="317" xfId="0" applyFont="1" applyBorder="1" applyAlignment="1" applyProtection="1">
      <alignment vertical="center"/>
      <protection locked="0"/>
    </xf>
    <xf numFmtId="0" fontId="35" fillId="0" borderId="318" xfId="0" applyFont="1" applyBorder="1" applyAlignment="1" applyProtection="1">
      <alignment vertical="center"/>
      <protection locked="0"/>
    </xf>
    <xf numFmtId="0" fontId="35" fillId="0" borderId="319" xfId="0" applyFont="1" applyBorder="1" applyAlignment="1" applyProtection="1">
      <alignment vertical="center"/>
      <protection locked="0"/>
    </xf>
    <xf numFmtId="0" fontId="35" fillId="0" borderId="320" xfId="0" applyFont="1" applyBorder="1" applyAlignment="1" applyProtection="1">
      <alignment vertical="center"/>
      <protection locked="0"/>
    </xf>
    <xf numFmtId="0" fontId="35" fillId="0" borderId="171" xfId="0" applyFont="1" applyBorder="1" applyAlignment="1" applyProtection="1">
      <alignment vertical="center"/>
      <protection locked="0"/>
    </xf>
    <xf numFmtId="0" fontId="35" fillId="0" borderId="172" xfId="0" applyFont="1" applyBorder="1" applyAlignment="1" applyProtection="1">
      <alignment vertical="center"/>
      <protection locked="0"/>
    </xf>
    <xf numFmtId="0" fontId="35" fillId="0" borderId="321" xfId="0" applyFont="1" applyBorder="1" applyAlignment="1" applyProtection="1">
      <alignment vertical="center"/>
      <protection locked="0"/>
    </xf>
    <xf numFmtId="0" fontId="35" fillId="0" borderId="174" xfId="0" applyFont="1" applyBorder="1" applyAlignment="1" applyProtection="1">
      <alignment vertical="center"/>
      <protection locked="0"/>
    </xf>
    <xf numFmtId="0" fontId="35" fillId="0" borderId="175" xfId="0" applyFont="1" applyBorder="1" applyAlignment="1" applyProtection="1">
      <alignment vertical="center"/>
      <protection locked="0"/>
    </xf>
    <xf numFmtId="0" fontId="35" fillId="0" borderId="322" xfId="0" applyFont="1" applyBorder="1" applyAlignment="1" applyProtection="1">
      <alignment vertical="center"/>
      <protection locked="0"/>
    </xf>
    <xf numFmtId="0" fontId="35" fillId="0" borderId="145" xfId="0" applyFont="1" applyBorder="1" applyAlignment="1" applyProtection="1">
      <alignment horizontal="left" vertical="center"/>
      <protection locked="0"/>
    </xf>
    <xf numFmtId="0" fontId="35" fillId="0" borderId="130" xfId="0" applyFont="1" applyBorder="1" applyAlignment="1" applyProtection="1">
      <alignment horizontal="left" vertical="center"/>
      <protection locked="0"/>
    </xf>
    <xf numFmtId="0" fontId="35" fillId="0" borderId="130" xfId="0" applyFont="1" applyBorder="1" applyAlignment="1" applyProtection="1">
      <alignment horizontal="center" vertical="center"/>
      <protection locked="0"/>
    </xf>
    <xf numFmtId="0" fontId="35" fillId="0" borderId="131" xfId="0" applyFont="1" applyBorder="1" applyAlignment="1" applyProtection="1">
      <alignment horizontal="center" vertical="center"/>
      <protection locked="0"/>
    </xf>
    <xf numFmtId="0" fontId="35" fillId="0" borderId="104" xfId="0" applyFont="1" applyBorder="1" applyAlignment="1" applyProtection="1">
      <alignment horizontal="left" vertical="center"/>
      <protection locked="0"/>
    </xf>
    <xf numFmtId="0" fontId="35" fillId="0" borderId="105" xfId="0" applyFont="1" applyBorder="1" applyAlignment="1" applyProtection="1">
      <alignment horizontal="center" vertical="center"/>
      <protection locked="0"/>
    </xf>
    <xf numFmtId="0" fontId="35" fillId="0" borderId="106" xfId="0" applyFont="1" applyBorder="1" applyAlignment="1" applyProtection="1">
      <alignment horizontal="center" vertical="center"/>
      <protection locked="0"/>
    </xf>
    <xf numFmtId="0" fontId="36" fillId="3" borderId="385" xfId="0" applyFont="1" applyFill="1" applyBorder="1"/>
    <xf numFmtId="0" fontId="36" fillId="3" borderId="386" xfId="0" applyFont="1" applyFill="1" applyBorder="1"/>
    <xf numFmtId="0" fontId="36" fillId="3" borderId="380" xfId="0" applyFont="1" applyFill="1" applyBorder="1"/>
    <xf numFmtId="0" fontId="36" fillId="3" borderId="383" xfId="0" applyFont="1" applyFill="1" applyBorder="1"/>
    <xf numFmtId="0" fontId="55" fillId="0" borderId="42" xfId="0" applyFont="1" applyBorder="1" applyAlignment="1" applyProtection="1">
      <alignment horizontal="left" vertical="center"/>
      <protection locked="0"/>
    </xf>
    <xf numFmtId="0" fontId="55" fillId="0" borderId="273" xfId="0" applyFont="1" applyBorder="1" applyAlignment="1" applyProtection="1">
      <alignment horizontal="left" vertical="center"/>
      <protection locked="0"/>
    </xf>
    <xf numFmtId="0" fontId="36" fillId="3" borderId="381" xfId="0" applyFont="1" applyFill="1" applyBorder="1"/>
    <xf numFmtId="0" fontId="36" fillId="3" borderId="382" xfId="0" applyFont="1" applyFill="1" applyBorder="1"/>
    <xf numFmtId="0" fontId="55" fillId="0" borderId="109" xfId="0" applyFont="1" applyBorder="1" applyAlignment="1" applyProtection="1">
      <alignment horizontal="left" vertical="center"/>
      <protection locked="0"/>
    </xf>
    <xf numFmtId="0" fontId="55" fillId="0" borderId="318" xfId="0" applyFont="1" applyBorder="1" applyAlignment="1" applyProtection="1">
      <alignment horizontal="left" vertical="center"/>
      <protection locked="0"/>
    </xf>
    <xf numFmtId="0" fontId="55" fillId="0" borderId="319" xfId="0" applyFont="1" applyBorder="1" applyAlignment="1" applyProtection="1">
      <alignment horizontal="left" vertical="center"/>
      <protection locked="0"/>
    </xf>
    <xf numFmtId="0" fontId="55" fillId="0" borderId="323" xfId="0" applyFont="1" applyBorder="1" applyAlignment="1" applyProtection="1">
      <alignment horizontal="left" vertical="center"/>
      <protection locked="0"/>
    </xf>
    <xf numFmtId="0" fontId="55" fillId="0" borderId="324" xfId="0" applyFont="1" applyBorder="1" applyAlignment="1" applyProtection="1">
      <alignment horizontal="left" vertical="center"/>
      <protection locked="0"/>
    </xf>
    <xf numFmtId="0" fontId="35" fillId="0" borderId="327" xfId="0" applyFont="1" applyBorder="1" applyAlignment="1" applyProtection="1">
      <alignment horizontal="left" vertical="center"/>
      <protection locked="0"/>
    </xf>
    <xf numFmtId="0" fontId="35" fillId="0" borderId="328" xfId="0" applyFont="1" applyBorder="1" applyAlignment="1" applyProtection="1">
      <alignment horizontal="left" vertical="center"/>
      <protection locked="0"/>
    </xf>
    <xf numFmtId="0" fontId="35" fillId="0" borderId="329" xfId="0" applyFont="1" applyBorder="1" applyAlignment="1" applyProtection="1">
      <alignment horizontal="left" vertical="center"/>
      <protection locked="0"/>
    </xf>
    <xf numFmtId="0" fontId="35" fillId="0" borderId="245" xfId="0" applyFont="1" applyBorder="1" applyAlignment="1" applyProtection="1">
      <alignment horizontal="left" vertical="center"/>
      <protection locked="0"/>
    </xf>
    <xf numFmtId="0" fontId="35" fillId="0" borderId="246" xfId="0" applyFont="1" applyBorder="1" applyAlignment="1" applyProtection="1">
      <alignment horizontal="left" vertical="center"/>
      <protection locked="0"/>
    </xf>
    <xf numFmtId="0" fontId="35" fillId="0" borderId="247" xfId="0" applyFont="1" applyBorder="1" applyAlignment="1" applyProtection="1">
      <alignment horizontal="left" vertical="center"/>
      <protection locked="0"/>
    </xf>
    <xf numFmtId="0" fontId="35" fillId="0" borderId="248" xfId="0" applyFont="1" applyBorder="1" applyAlignment="1" applyProtection="1">
      <alignment horizontal="left" vertical="center"/>
      <protection locked="0"/>
    </xf>
    <xf numFmtId="0" fontId="35" fillId="0" borderId="330" xfId="0" applyFont="1" applyBorder="1" applyAlignment="1" applyProtection="1">
      <alignment horizontal="left" vertical="center"/>
      <protection locked="0"/>
    </xf>
    <xf numFmtId="0" fontId="35" fillId="0" borderId="331" xfId="0" applyFont="1" applyBorder="1" applyAlignment="1" applyProtection="1">
      <alignment horizontal="left" vertical="center"/>
      <protection locked="0"/>
    </xf>
    <xf numFmtId="0" fontId="42" fillId="3" borderId="0" xfId="0" applyFont="1" applyFill="1" applyAlignment="1">
      <alignment horizontal="left" wrapText="1"/>
    </xf>
    <xf numFmtId="0" fontId="55" fillId="0" borderId="332" xfId="0" applyFont="1" applyBorder="1" applyAlignment="1" applyProtection="1">
      <alignment horizontal="left" vertical="center"/>
      <protection locked="0"/>
    </xf>
    <xf numFmtId="0" fontId="55" fillId="0" borderId="333" xfId="0" applyFont="1" applyBorder="1" applyAlignment="1" applyProtection="1">
      <alignment horizontal="left" vertical="center"/>
      <protection locked="0"/>
    </xf>
    <xf numFmtId="0" fontId="55" fillId="0" borderId="334" xfId="0" applyFont="1" applyBorder="1" applyAlignment="1" applyProtection="1">
      <alignment horizontal="left" vertical="center"/>
      <protection locked="0"/>
    </xf>
    <xf numFmtId="0" fontId="55" fillId="0" borderId="335" xfId="0" applyFont="1" applyBorder="1" applyAlignment="1" applyProtection="1">
      <alignment horizontal="left" vertical="center"/>
      <protection locked="0"/>
    </xf>
    <xf numFmtId="0" fontId="55" fillId="0" borderId="336" xfId="0" applyFont="1" applyBorder="1" applyAlignment="1" applyProtection="1">
      <alignment horizontal="left" vertical="center"/>
      <protection locked="0"/>
    </xf>
    <xf numFmtId="0" fontId="35" fillId="0" borderId="332" xfId="0" applyFont="1" applyBorder="1" applyAlignment="1" applyProtection="1">
      <alignment horizontal="left" vertical="center"/>
      <protection locked="0"/>
    </xf>
    <xf numFmtId="0" fontId="35" fillId="0" borderId="333" xfId="0" applyFont="1" applyBorder="1" applyAlignment="1" applyProtection="1">
      <alignment horizontal="left" vertical="center"/>
      <protection locked="0"/>
    </xf>
    <xf numFmtId="0" fontId="35" fillId="0" borderId="334" xfId="0" applyFont="1" applyBorder="1" applyAlignment="1" applyProtection="1">
      <alignment horizontal="left" vertical="center"/>
      <protection locked="0"/>
    </xf>
    <xf numFmtId="0" fontId="35" fillId="0" borderId="310" xfId="0" applyFont="1" applyBorder="1" applyAlignment="1" applyProtection="1">
      <alignment horizontal="left" vertical="center"/>
      <protection locked="0"/>
    </xf>
    <xf numFmtId="0" fontId="35" fillId="0" borderId="335" xfId="0" applyFont="1" applyBorder="1" applyAlignment="1" applyProtection="1">
      <alignment horizontal="left" vertical="center"/>
      <protection locked="0"/>
    </xf>
    <xf numFmtId="0" fontId="35" fillId="0" borderId="336" xfId="0" applyFont="1" applyBorder="1" applyAlignment="1" applyProtection="1">
      <alignment horizontal="left" vertical="center"/>
      <protection locked="0"/>
    </xf>
    <xf numFmtId="0" fontId="66" fillId="52" borderId="21" xfId="0" applyFont="1" applyFill="1" applyBorder="1" applyAlignment="1">
      <alignment horizontal="left" vertical="center"/>
    </xf>
    <xf numFmtId="0" fontId="77" fillId="52" borderId="21" xfId="0" applyFont="1" applyFill="1" applyBorder="1" applyAlignment="1">
      <alignment horizontal="left" vertical="center"/>
    </xf>
    <xf numFmtId="0" fontId="55" fillId="0" borderId="81" xfId="0" applyFont="1" applyBorder="1" applyAlignment="1" applyProtection="1">
      <alignment horizontal="left" vertical="center"/>
      <protection locked="0"/>
    </xf>
    <xf numFmtId="0" fontId="55" fillId="0" borderId="82" xfId="0" applyFont="1" applyBorder="1" applyAlignment="1" applyProtection="1">
      <alignment horizontal="left" vertical="center"/>
      <protection locked="0"/>
    </xf>
    <xf numFmtId="0" fontId="55" fillId="0" borderId="75" xfId="0" applyFont="1" applyBorder="1" applyAlignment="1" applyProtection="1">
      <alignment horizontal="left" vertical="center"/>
      <protection locked="0"/>
    </xf>
    <xf numFmtId="0" fontId="55" fillId="0" borderId="77" xfId="0" applyFont="1" applyBorder="1" applyAlignment="1" applyProtection="1">
      <alignment horizontal="left" vertical="center"/>
      <protection locked="0"/>
    </xf>
    <xf numFmtId="0" fontId="55" fillId="0" borderId="78" xfId="0" applyFont="1" applyBorder="1" applyAlignment="1" applyProtection="1">
      <alignment horizontal="left" vertical="center"/>
      <protection locked="0"/>
    </xf>
    <xf numFmtId="0" fontId="55" fillId="0" borderId="80" xfId="0" applyFont="1" applyBorder="1" applyAlignment="1" applyProtection="1">
      <alignment horizontal="left" vertical="center"/>
      <protection locked="0"/>
    </xf>
    <xf numFmtId="0" fontId="35" fillId="0" borderId="81" xfId="0" applyFont="1" applyBorder="1" applyAlignment="1" applyProtection="1">
      <alignment horizontal="left" vertical="center"/>
      <protection locked="0"/>
    </xf>
    <xf numFmtId="0" fontId="35" fillId="0" borderId="82" xfId="0" applyFont="1" applyBorder="1" applyAlignment="1" applyProtection="1">
      <alignment horizontal="left" vertical="center"/>
      <protection locked="0"/>
    </xf>
    <xf numFmtId="0" fontId="35" fillId="0" borderId="75" xfId="0" applyFont="1" applyBorder="1" applyAlignment="1" applyProtection="1">
      <alignment horizontal="left" vertical="center"/>
      <protection locked="0"/>
    </xf>
    <xf numFmtId="0" fontId="35" fillId="0" borderId="77" xfId="0" applyFont="1" applyBorder="1" applyAlignment="1" applyProtection="1">
      <alignment horizontal="left" vertical="center"/>
      <protection locked="0"/>
    </xf>
    <xf numFmtId="0" fontId="35" fillId="0" borderId="78" xfId="0" applyFont="1" applyBorder="1" applyAlignment="1" applyProtection="1">
      <alignment horizontal="left" vertical="center"/>
      <protection locked="0"/>
    </xf>
    <xf numFmtId="0" fontId="35" fillId="0" borderId="80" xfId="0" applyFont="1" applyBorder="1" applyAlignment="1" applyProtection="1">
      <alignment horizontal="left" vertical="center"/>
      <protection locked="0"/>
    </xf>
    <xf numFmtId="165" fontId="66" fillId="52" borderId="0" xfId="0" applyNumberFormat="1" applyFont="1" applyFill="1" applyAlignment="1">
      <alignment horizontal="left" vertical="center"/>
    </xf>
    <xf numFmtId="0" fontId="81" fillId="0" borderId="339" xfId="0" applyFont="1" applyBorder="1" applyAlignment="1" applyProtection="1">
      <alignment horizontal="left" vertical="center"/>
      <protection locked="0"/>
    </xf>
    <xf numFmtId="0" fontId="55" fillId="0" borderId="269" xfId="0" applyFont="1" applyBorder="1" applyAlignment="1" applyProtection="1">
      <alignment horizontal="left" vertical="center"/>
      <protection locked="0"/>
    </xf>
    <xf numFmtId="0" fontId="55" fillId="39" borderId="269" xfId="0" applyFont="1" applyFill="1" applyBorder="1" applyAlignment="1" applyProtection="1">
      <alignment horizontal="left" vertical="center"/>
      <protection locked="0"/>
    </xf>
    <xf numFmtId="0" fontId="55" fillId="0" borderId="271" xfId="0" applyFont="1" applyBorder="1" applyAlignment="1" applyProtection="1">
      <alignment horizontal="left" vertical="center"/>
      <protection locked="0"/>
    </xf>
    <xf numFmtId="0" fontId="73" fillId="0" borderId="269" xfId="5" applyFont="1" applyBorder="1" applyAlignment="1" applyProtection="1">
      <alignment horizontal="left" vertical="center"/>
      <protection locked="0"/>
    </xf>
    <xf numFmtId="0" fontId="55" fillId="3" borderId="269" xfId="0" applyFont="1" applyFill="1" applyBorder="1" applyAlignment="1" applyProtection="1">
      <alignment horizontal="left" vertical="center"/>
      <protection locked="0"/>
    </xf>
    <xf numFmtId="0" fontId="46" fillId="3" borderId="340" xfId="0" applyFont="1" applyFill="1" applyBorder="1" applyProtection="1">
      <protection locked="0"/>
    </xf>
    <xf numFmtId="165" fontId="55" fillId="3" borderId="269" xfId="0" applyNumberFormat="1" applyFont="1" applyFill="1" applyBorder="1" applyAlignment="1" applyProtection="1">
      <alignment horizontal="left" vertical="center"/>
      <protection locked="0"/>
    </xf>
    <xf numFmtId="0" fontId="55" fillId="3" borderId="341" xfId="0" applyFont="1" applyFill="1" applyBorder="1" applyAlignment="1" applyProtection="1">
      <alignment horizontal="left" vertical="center"/>
      <protection locked="0"/>
    </xf>
    <xf numFmtId="0" fontId="55" fillId="0" borderId="342" xfId="0" applyFont="1" applyBorder="1" applyAlignment="1" applyProtection="1">
      <alignment horizontal="left" vertical="center"/>
      <protection locked="0"/>
    </xf>
    <xf numFmtId="165" fontId="55" fillId="0" borderId="271" xfId="0" applyNumberFormat="1" applyFont="1" applyBorder="1" applyAlignment="1" applyProtection="1">
      <alignment horizontal="left" vertical="center"/>
      <protection locked="0"/>
    </xf>
    <xf numFmtId="0" fontId="55" fillId="0" borderId="341" xfId="0" applyFont="1" applyBorder="1" applyAlignment="1" applyProtection="1">
      <alignment horizontal="left" vertical="center"/>
      <protection locked="0"/>
    </xf>
    <xf numFmtId="0" fontId="55" fillId="0" borderId="343" xfId="0" applyFont="1" applyBorder="1" applyAlignment="1" applyProtection="1">
      <alignment horizontal="left" vertical="center"/>
      <protection locked="0"/>
    </xf>
    <xf numFmtId="0" fontId="55" fillId="0" borderId="344" xfId="0" applyFont="1" applyBorder="1" applyAlignment="1" applyProtection="1">
      <alignment horizontal="left" vertical="center"/>
      <protection locked="0"/>
    </xf>
    <xf numFmtId="165" fontId="55" fillId="0" borderId="344" xfId="0" applyNumberFormat="1" applyFont="1" applyBorder="1" applyAlignment="1" applyProtection="1">
      <alignment horizontal="left" vertical="center"/>
      <protection locked="0"/>
    </xf>
    <xf numFmtId="0" fontId="55" fillId="0" borderId="345" xfId="0" applyFont="1" applyBorder="1" applyAlignment="1" applyProtection="1">
      <alignment horizontal="left" vertical="center"/>
      <protection locked="0"/>
    </xf>
    <xf numFmtId="165" fontId="46" fillId="3" borderId="0" xfId="0" applyNumberFormat="1" applyFont="1" applyFill="1"/>
    <xf numFmtId="0" fontId="55" fillId="0" borderId="192" xfId="0" applyFont="1" applyBorder="1" applyAlignment="1">
      <alignment horizontal="left" vertical="center"/>
    </xf>
    <xf numFmtId="0" fontId="55" fillId="0" borderId="189" xfId="0" applyFont="1" applyBorder="1" applyAlignment="1">
      <alignment horizontal="left" vertical="center"/>
    </xf>
    <xf numFmtId="0" fontId="55" fillId="0" borderId="188" xfId="0" applyFont="1" applyBorder="1" applyAlignment="1">
      <alignment horizontal="left" vertical="center"/>
    </xf>
    <xf numFmtId="0" fontId="55" fillId="0" borderId="190" xfId="0" applyFont="1" applyBorder="1" applyAlignment="1">
      <alignment horizontal="left" vertical="center"/>
    </xf>
    <xf numFmtId="0" fontId="55" fillId="0" borderId="191" xfId="0" applyFont="1" applyBorder="1" applyAlignment="1">
      <alignment horizontal="left" vertical="center"/>
    </xf>
    <xf numFmtId="0" fontId="55" fillId="0" borderId="347" xfId="0" applyFont="1" applyBorder="1" applyAlignment="1">
      <alignment horizontal="left" vertical="center"/>
    </xf>
    <xf numFmtId="0" fontId="55" fillId="0" borderId="131" xfId="0" applyFont="1" applyBorder="1" applyAlignment="1" applyProtection="1">
      <alignment horizontal="left" vertical="center"/>
      <protection locked="0"/>
    </xf>
    <xf numFmtId="0" fontId="55" fillId="0" borderId="348" xfId="0" applyFont="1" applyBorder="1" applyAlignment="1" applyProtection="1">
      <alignment horizontal="left" vertical="center"/>
      <protection locked="0"/>
    </xf>
    <xf numFmtId="0" fontId="55" fillId="0" borderId="349" xfId="0" applyFont="1" applyBorder="1" applyAlignment="1" applyProtection="1">
      <alignment horizontal="left" vertical="center"/>
      <protection locked="0"/>
    </xf>
    <xf numFmtId="0" fontId="55" fillId="0" borderId="186" xfId="0" applyFont="1" applyBorder="1" applyAlignment="1" applyProtection="1">
      <alignment horizontal="left" vertical="center"/>
      <protection locked="0"/>
    </xf>
    <xf numFmtId="0" fontId="55" fillId="0" borderId="93" xfId="0" applyFont="1" applyBorder="1" applyAlignment="1" applyProtection="1">
      <alignment horizontal="left" vertical="center"/>
      <protection locked="0"/>
    </xf>
    <xf numFmtId="0" fontId="55" fillId="0" borderId="194" xfId="0" applyFont="1" applyBorder="1" applyAlignment="1" applyProtection="1">
      <alignment horizontal="left" vertical="center"/>
      <protection locked="0"/>
    </xf>
    <xf numFmtId="0" fontId="77" fillId="52" borderId="231" xfId="0" applyFont="1" applyFill="1" applyBorder="1" applyAlignment="1">
      <alignment horizontal="left" vertical="center" wrapText="1"/>
    </xf>
    <xf numFmtId="0" fontId="77" fillId="52" borderId="230" xfId="0" applyFont="1" applyFill="1" applyBorder="1" applyAlignment="1">
      <alignment horizontal="left" vertical="center" wrapText="1"/>
    </xf>
    <xf numFmtId="0" fontId="65" fillId="37" borderId="232" xfId="0" applyFont="1" applyFill="1" applyBorder="1" applyAlignment="1">
      <alignment horizontal="center" vertical="top"/>
    </xf>
    <xf numFmtId="0" fontId="55" fillId="3" borderId="206" xfId="0" applyFont="1" applyFill="1" applyBorder="1"/>
    <xf numFmtId="10" fontId="55" fillId="3" borderId="233" xfId="0" applyNumberFormat="1" applyFont="1" applyFill="1" applyBorder="1"/>
    <xf numFmtId="0" fontId="55" fillId="3" borderId="203" xfId="0" applyFont="1" applyFill="1" applyBorder="1"/>
    <xf numFmtId="10" fontId="55" fillId="3" borderId="226" xfId="0" applyNumberFormat="1" applyFont="1" applyFill="1" applyBorder="1"/>
    <xf numFmtId="0" fontId="55" fillId="3" borderId="228" xfId="0" applyFont="1" applyFill="1" applyBorder="1"/>
    <xf numFmtId="10" fontId="55" fillId="3" borderId="227" xfId="0" applyNumberFormat="1" applyFont="1" applyFill="1" applyBorder="1"/>
    <xf numFmtId="0" fontId="65" fillId="37" borderId="29" xfId="0" applyFont="1" applyFill="1" applyBorder="1" applyAlignment="1">
      <alignment horizontal="center" vertical="top"/>
    </xf>
    <xf numFmtId="0" fontId="55" fillId="0" borderId="206" xfId="0" applyFont="1" applyBorder="1" applyAlignment="1">
      <alignment horizontal="left" vertical="center"/>
    </xf>
    <xf numFmtId="0" fontId="55" fillId="0" borderId="206" xfId="0" applyFont="1" applyBorder="1"/>
    <xf numFmtId="0" fontId="55" fillId="0" borderId="225" xfId="0" applyFont="1" applyBorder="1"/>
    <xf numFmtId="0" fontId="55" fillId="0" borderId="203" xfId="0" applyFont="1" applyBorder="1" applyAlignment="1">
      <alignment horizontal="left" vertical="center"/>
    </xf>
    <xf numFmtId="0" fontId="55" fillId="0" borderId="203" xfId="0" applyFont="1" applyBorder="1"/>
    <xf numFmtId="0" fontId="55" fillId="0" borderId="226" xfId="0" applyFont="1" applyBorder="1"/>
    <xf numFmtId="0" fontId="55" fillId="0" borderId="228" xfId="0" applyFont="1" applyBorder="1" applyAlignment="1">
      <alignment horizontal="left" vertical="center"/>
    </xf>
    <xf numFmtId="0" fontId="55" fillId="0" borderId="228" xfId="0" applyFont="1" applyBorder="1"/>
    <xf numFmtId="0" fontId="55" fillId="0" borderId="227" xfId="0" applyFont="1" applyBorder="1"/>
    <xf numFmtId="0" fontId="77" fillId="52" borderId="0" xfId="0" applyFont="1" applyFill="1" applyAlignment="1">
      <alignment vertical="center" wrapText="1"/>
    </xf>
    <xf numFmtId="0" fontId="77" fillId="52" borderId="100" xfId="0" applyFont="1" applyFill="1" applyBorder="1" applyAlignment="1">
      <alignment vertical="center" wrapText="1"/>
    </xf>
    <xf numFmtId="0" fontId="65" fillId="37" borderId="236" xfId="0" applyFont="1" applyFill="1" applyBorder="1" applyAlignment="1">
      <alignment horizontal="center" vertical="top"/>
    </xf>
    <xf numFmtId="0" fontId="55" fillId="0" borderId="237" xfId="0" applyFont="1" applyBorder="1" applyAlignment="1">
      <alignment horizontal="left" vertical="center"/>
    </xf>
    <xf numFmtId="0" fontId="55" fillId="0" borderId="235" xfId="0" applyFont="1" applyBorder="1"/>
    <xf numFmtId="0" fontId="55" fillId="0" borderId="229" xfId="0" applyFont="1" applyBorder="1"/>
    <xf numFmtId="0" fontId="55" fillId="0" borderId="240" xfId="0" applyFont="1" applyBorder="1" applyAlignment="1">
      <alignment horizontal="left" vertical="center"/>
    </xf>
    <xf numFmtId="0" fontId="55" fillId="0" borderId="239" xfId="0" applyFont="1" applyBorder="1"/>
    <xf numFmtId="0" fontId="55" fillId="0" borderId="98" xfId="0" applyFont="1" applyBorder="1"/>
    <xf numFmtId="0" fontId="55" fillId="0" borderId="238" xfId="0" applyFont="1" applyBorder="1" applyAlignment="1">
      <alignment horizontal="left" vertical="center"/>
    </xf>
    <xf numFmtId="0" fontId="55" fillId="0" borderId="99" xfId="0" applyFont="1" applyBorder="1"/>
    <xf numFmtId="0" fontId="55" fillId="0" borderId="224" xfId="0" applyFont="1" applyBorder="1"/>
    <xf numFmtId="0" fontId="55" fillId="0" borderId="100" xfId="0" applyFont="1" applyBorder="1"/>
    <xf numFmtId="0" fontId="77" fillId="52" borderId="224" xfId="0" applyFont="1" applyFill="1" applyBorder="1" applyAlignment="1">
      <alignment horizontal="left" vertical="center" wrapText="1"/>
    </xf>
    <xf numFmtId="0" fontId="55" fillId="0" borderId="360" xfId="0" applyFont="1" applyBorder="1"/>
    <xf numFmtId="0" fontId="35" fillId="3" borderId="109" xfId="0" applyFont="1" applyFill="1" applyBorder="1"/>
    <xf numFmtId="0" fontId="35" fillId="3" borderId="111" xfId="0" applyFont="1" applyFill="1" applyBorder="1"/>
    <xf numFmtId="0" fontId="55" fillId="0" borderId="337" xfId="0" applyFont="1" applyBorder="1"/>
    <xf numFmtId="0" fontId="55" fillId="3" borderId="111" xfId="0" applyFont="1" applyFill="1" applyBorder="1" applyAlignment="1">
      <alignment wrapText="1"/>
    </xf>
    <xf numFmtId="0" fontId="55" fillId="0" borderId="362" xfId="0" applyFont="1" applyBorder="1"/>
    <xf numFmtId="0" fontId="55" fillId="0" borderId="338" xfId="0" applyFont="1" applyBorder="1"/>
    <xf numFmtId="0" fontId="55" fillId="3" borderId="43" xfId="0" applyFont="1" applyFill="1" applyBorder="1" applyAlignment="1">
      <alignment wrapText="1"/>
    </xf>
    <xf numFmtId="0" fontId="46" fillId="3" borderId="235" xfId="0" applyFont="1" applyFill="1" applyBorder="1"/>
    <xf numFmtId="0" fontId="65" fillId="37" borderId="84" xfId="0" applyFont="1" applyFill="1" applyBorder="1" applyAlignment="1">
      <alignment horizontal="center" vertical="top"/>
    </xf>
    <xf numFmtId="0" fontId="55" fillId="0" borderId="108" xfId="0" applyFont="1" applyBorder="1"/>
    <xf numFmtId="0" fontId="55" fillId="0" borderId="126" xfId="0" applyFont="1" applyBorder="1"/>
    <xf numFmtId="0" fontId="55" fillId="0" borderId="109" xfId="0" applyFont="1" applyBorder="1"/>
    <xf numFmtId="0" fontId="55" fillId="0" borderId="110" xfId="0" applyFont="1" applyBorder="1"/>
    <xf numFmtId="0" fontId="55" fillId="0" borderId="111" xfId="0" applyFont="1" applyBorder="1"/>
    <xf numFmtId="0" fontId="55" fillId="0" borderId="57" xfId="0" applyFont="1" applyBorder="1"/>
    <xf numFmtId="0" fontId="55" fillId="0" borderId="42" xfId="0" applyFont="1" applyBorder="1"/>
    <xf numFmtId="0" fontId="55" fillId="0" borderId="43" xfId="0" applyFont="1" applyBorder="1"/>
    <xf numFmtId="1" fontId="55" fillId="0" borderId="110" xfId="0" applyNumberFormat="1" applyFont="1" applyBorder="1"/>
    <xf numFmtId="0" fontId="55" fillId="39" borderId="110" xfId="0" applyFont="1" applyFill="1" applyBorder="1"/>
    <xf numFmtId="0" fontId="55" fillId="0" borderId="45" xfId="0" applyFont="1" applyBorder="1" applyAlignment="1">
      <alignment horizontal="center" vertical="center"/>
    </xf>
    <xf numFmtId="0" fontId="55" fillId="0" borderId="41" xfId="0" applyFont="1" applyBorder="1" applyAlignment="1">
      <alignment horizontal="center" vertical="center"/>
    </xf>
    <xf numFmtId="0" fontId="77" fillId="52" borderId="224" xfId="0" applyFont="1" applyFill="1" applyBorder="1" applyAlignment="1">
      <alignment horizontal="center" vertical="center" wrapText="1"/>
    </xf>
    <xf numFmtId="0" fontId="55" fillId="0" borderId="107" xfId="0" applyFont="1" applyBorder="1"/>
    <xf numFmtId="0" fontId="55" fillId="0" borderId="108" xfId="0" applyFont="1" applyBorder="1" applyAlignment="1">
      <alignment horizontal="center" vertical="center"/>
    </xf>
    <xf numFmtId="0" fontId="55" fillId="39" borderId="109" xfId="0" applyFont="1" applyFill="1" applyBorder="1"/>
    <xf numFmtId="0" fontId="55" fillId="0" borderId="45" xfId="0" applyFont="1" applyBorder="1"/>
    <xf numFmtId="0" fontId="55" fillId="0" borderId="110" xfId="0" applyFont="1" applyBorder="1" applyAlignment="1">
      <alignment horizontal="center" vertical="center"/>
    </xf>
    <xf numFmtId="0" fontId="55" fillId="39" borderId="111" xfId="0" applyFont="1" applyFill="1" applyBorder="1"/>
    <xf numFmtId="0" fontId="55" fillId="0" borderId="41" xfId="0" applyFont="1" applyBorder="1"/>
    <xf numFmtId="0" fontId="55" fillId="0" borderId="42" xfId="0" applyFont="1" applyBorder="1" applyAlignment="1">
      <alignment horizontal="center" vertical="center"/>
    </xf>
    <xf numFmtId="0" fontId="55" fillId="39" borderId="43" xfId="0" applyFont="1" applyFill="1" applyBorder="1"/>
    <xf numFmtId="0" fontId="55" fillId="0" borderId="108" xfId="0" applyFont="1" applyBorder="1" applyAlignment="1">
      <alignment horizontal="right"/>
    </xf>
    <xf numFmtId="0" fontId="55" fillId="39" borderId="425" xfId="0" applyFont="1" applyFill="1" applyBorder="1"/>
    <xf numFmtId="0" fontId="55" fillId="0" borderId="120" xfId="0" applyFont="1" applyBorder="1" applyAlignment="1">
      <alignment horizontal="right"/>
    </xf>
    <xf numFmtId="0" fontId="55" fillId="39" borderId="426" xfId="0" applyFont="1" applyFill="1" applyBorder="1"/>
    <xf numFmtId="0" fontId="55" fillId="0" borderId="110" xfId="0" applyFont="1" applyBorder="1" applyAlignment="1">
      <alignment horizontal="right"/>
    </xf>
    <xf numFmtId="0" fontId="55" fillId="39" borderId="57" xfId="0" applyFont="1" applyFill="1" applyBorder="1"/>
    <xf numFmtId="0" fontId="55" fillId="0" borderId="122" xfId="0" applyFont="1" applyBorder="1" applyAlignment="1">
      <alignment horizontal="right"/>
    </xf>
    <xf numFmtId="0" fontId="55" fillId="39" borderId="58" xfId="0" applyFont="1" applyFill="1" applyBorder="1"/>
    <xf numFmtId="0" fontId="55" fillId="0" borderId="42" xfId="0" applyFont="1" applyBorder="1" applyAlignment="1">
      <alignment horizontal="right"/>
    </xf>
    <xf numFmtId="0" fontId="55" fillId="39" borderId="42" xfId="0" applyFont="1" applyFill="1" applyBorder="1"/>
    <xf numFmtId="0" fontId="55" fillId="0" borderId="306" xfId="0" applyFont="1" applyBorder="1" applyAlignment="1">
      <alignment horizontal="right"/>
    </xf>
    <xf numFmtId="0" fontId="55" fillId="39" borderId="110" xfId="0" applyFont="1" applyFill="1" applyBorder="1" applyAlignment="1">
      <alignment horizontal="center" vertical="center"/>
    </xf>
    <xf numFmtId="0" fontId="55" fillId="0" borderId="107" xfId="0" applyFont="1" applyBorder="1" applyAlignment="1">
      <alignment horizontal="left" vertical="center"/>
    </xf>
    <xf numFmtId="0" fontId="55" fillId="0" borderId="108" xfId="0" applyFont="1" applyBorder="1" applyAlignment="1">
      <alignment horizontal="left" vertical="center"/>
    </xf>
    <xf numFmtId="0" fontId="55" fillId="0" borderId="45" xfId="0" applyFont="1" applyBorder="1" applyAlignment="1">
      <alignment horizontal="left" vertical="center"/>
    </xf>
    <xf numFmtId="0" fontId="55" fillId="0" borderId="110" xfId="0" applyFont="1" applyBorder="1" applyAlignment="1">
      <alignment horizontal="left" vertical="center"/>
    </xf>
    <xf numFmtId="0" fontId="55" fillId="0" borderId="41" xfId="0" applyFont="1" applyBorder="1" applyAlignment="1">
      <alignment horizontal="left" vertical="center"/>
    </xf>
    <xf numFmtId="0" fontId="55" fillId="0" borderId="42" xfId="0" applyFont="1" applyBorder="1" applyAlignment="1">
      <alignment horizontal="left" vertical="center"/>
    </xf>
    <xf numFmtId="0" fontId="55" fillId="0" borderId="107" xfId="0" applyFont="1" applyBorder="1" applyAlignment="1">
      <alignment horizontal="center"/>
    </xf>
    <xf numFmtId="0" fontId="55" fillId="0" borderId="45" xfId="0" applyFont="1" applyBorder="1" applyAlignment="1">
      <alignment horizontal="center"/>
    </xf>
    <xf numFmtId="0" fontId="55" fillId="0" borderId="41" xfId="0" applyFont="1" applyBorder="1" applyAlignment="1">
      <alignment horizontal="center"/>
    </xf>
    <xf numFmtId="0" fontId="55" fillId="0" borderId="48" xfId="0" applyFont="1" applyBorder="1"/>
    <xf numFmtId="0" fontId="55" fillId="0" borderId="363" xfId="0" applyFont="1" applyBorder="1"/>
    <xf numFmtId="0" fontId="89" fillId="0" borderId="108" xfId="0" applyFont="1" applyBorder="1" applyAlignment="1">
      <alignment horizontal="center" vertical="center"/>
    </xf>
    <xf numFmtId="0" fontId="89" fillId="0" borderId="109" xfId="0" applyFont="1" applyBorder="1" applyAlignment="1">
      <alignment horizontal="center" vertical="center"/>
    </xf>
    <xf numFmtId="0" fontId="89" fillId="0" borderId="110" xfId="0" applyFont="1" applyBorder="1" applyAlignment="1">
      <alignment horizontal="center" vertical="center"/>
    </xf>
    <xf numFmtId="0" fontId="89" fillId="0" borderId="111" xfId="0" applyFont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7" fillId="52" borderId="60" xfId="0" applyFont="1" applyFill="1" applyBorder="1" applyAlignment="1">
      <alignment horizontal="left" vertical="center"/>
    </xf>
    <xf numFmtId="0" fontId="42" fillId="52" borderId="0" xfId="0" applyFont="1" applyFill="1" applyAlignment="1" applyProtection="1">
      <alignment vertical="center"/>
      <protection locked="0"/>
    </xf>
    <xf numFmtId="0" fontId="65" fillId="37" borderId="34" xfId="0" applyFont="1" applyFill="1" applyBorder="1" applyAlignment="1" applyProtection="1">
      <alignment horizontal="center" vertical="top"/>
      <protection locked="0"/>
    </xf>
    <xf numFmtId="49" fontId="66" fillId="52" borderId="23" xfId="0" applyNumberFormat="1" applyFont="1" applyFill="1" applyBorder="1" applyAlignment="1" applyProtection="1">
      <alignment horizontal="left" vertical="center"/>
      <protection locked="0"/>
    </xf>
    <xf numFmtId="0" fontId="66" fillId="52" borderId="23" xfId="0" applyFont="1" applyFill="1" applyBorder="1" applyAlignment="1" applyProtection="1">
      <alignment horizontal="left" vertical="center"/>
      <protection locked="0"/>
    </xf>
    <xf numFmtId="0" fontId="78" fillId="3" borderId="0" xfId="0" applyFont="1" applyFill="1" applyAlignment="1">
      <alignment horizontal="left" vertical="center"/>
    </xf>
    <xf numFmtId="0" fontId="90" fillId="40" borderId="0" xfId="0" applyFont="1" applyFill="1" applyAlignment="1">
      <alignment horizontal="right" vertical="center"/>
    </xf>
    <xf numFmtId="0" fontId="90" fillId="40" borderId="0" xfId="0" applyFont="1" applyFill="1" applyAlignment="1">
      <alignment horizontal="center" vertical="center"/>
    </xf>
    <xf numFmtId="0" fontId="90" fillId="40" borderId="0" xfId="0" applyFont="1" applyFill="1" applyAlignment="1">
      <alignment vertical="center"/>
    </xf>
    <xf numFmtId="0" fontId="60" fillId="41" borderId="64" xfId="0" applyFont="1" applyFill="1" applyBorder="1" applyAlignment="1">
      <alignment vertical="center"/>
    </xf>
    <xf numFmtId="0" fontId="55" fillId="3" borderId="0" xfId="0" applyFont="1" applyFill="1" applyAlignment="1">
      <alignment vertical="center"/>
    </xf>
    <xf numFmtId="0" fontId="55" fillId="40" borderId="0" xfId="0" applyFont="1" applyFill="1" applyAlignment="1">
      <alignment vertical="center"/>
    </xf>
    <xf numFmtId="0" fontId="91" fillId="40" borderId="0" xfId="0" applyFont="1" applyFill="1" applyAlignment="1">
      <alignment horizontal="center" vertical="center"/>
    </xf>
    <xf numFmtId="0" fontId="67" fillId="41" borderId="202" xfId="0" applyFont="1" applyFill="1" applyBorder="1" applyAlignment="1">
      <alignment vertical="center"/>
    </xf>
    <xf numFmtId="0" fontId="55" fillId="40" borderId="0" xfId="0" applyFont="1" applyFill="1"/>
    <xf numFmtId="0" fontId="46" fillId="3" borderId="188" xfId="0" applyFont="1" applyFill="1" applyBorder="1"/>
    <xf numFmtId="49" fontId="46" fillId="3" borderId="0" xfId="0" applyNumberFormat="1" applyFont="1" applyFill="1" applyProtection="1">
      <protection locked="0"/>
    </xf>
    <xf numFmtId="0" fontId="75" fillId="40" borderId="0" xfId="0" applyFont="1" applyFill="1" applyAlignment="1">
      <alignment vertical="center"/>
    </xf>
    <xf numFmtId="0" fontId="92" fillId="40" borderId="0" xfId="0" applyFont="1" applyFill="1" applyAlignment="1">
      <alignment vertical="center"/>
    </xf>
    <xf numFmtId="0" fontId="93" fillId="40" borderId="70" xfId="0" applyFont="1" applyFill="1" applyBorder="1" applyAlignment="1">
      <alignment vertical="center"/>
    </xf>
    <xf numFmtId="0" fontId="93" fillId="40" borderId="0" xfId="0" applyFont="1" applyFill="1" applyAlignment="1">
      <alignment vertical="center"/>
    </xf>
    <xf numFmtId="0" fontId="55" fillId="39" borderId="0" xfId="0" applyFont="1" applyFill="1" applyAlignment="1">
      <alignment horizontal="center" vertical="center"/>
    </xf>
    <xf numFmtId="0" fontId="77" fillId="52" borderId="60" xfId="0" applyFont="1" applyFill="1" applyBorder="1" applyAlignment="1" applyProtection="1">
      <alignment horizontal="left" vertical="center"/>
      <protection locked="0"/>
    </xf>
    <xf numFmtId="0" fontId="77" fillId="52" borderId="23" xfId="0" applyFont="1" applyFill="1" applyBorder="1" applyAlignment="1" applyProtection="1">
      <alignment horizontal="left" vertical="center"/>
      <protection locked="0"/>
    </xf>
    <xf numFmtId="0" fontId="55" fillId="0" borderId="83" xfId="0" applyFont="1" applyBorder="1" applyAlignment="1" applyProtection="1">
      <alignment vertical="center"/>
      <protection locked="0"/>
    </xf>
    <xf numFmtId="0" fontId="55" fillId="0" borderId="80" xfId="0" applyFont="1" applyBorder="1" applyAlignment="1" applyProtection="1">
      <alignment vertical="center"/>
      <protection locked="0"/>
    </xf>
    <xf numFmtId="0" fontId="46" fillId="0" borderId="0" xfId="0" applyFont="1" applyProtection="1">
      <protection locked="0"/>
    </xf>
    <xf numFmtId="0" fontId="55" fillId="0" borderId="156" xfId="0" applyFont="1" applyBorder="1" applyAlignment="1">
      <alignment vertical="center"/>
    </xf>
    <xf numFmtId="0" fontId="55" fillId="0" borderId="83" xfId="0" applyFont="1" applyBorder="1" applyAlignment="1">
      <alignment vertical="center"/>
    </xf>
    <xf numFmtId="0" fontId="55" fillId="0" borderId="76" xfId="0" applyFont="1" applyBorder="1" applyAlignment="1">
      <alignment vertical="center"/>
    </xf>
    <xf numFmtId="0" fontId="55" fillId="0" borderId="77" xfId="0" applyFont="1" applyBorder="1" applyAlignment="1">
      <alignment vertical="center"/>
    </xf>
    <xf numFmtId="0" fontId="55" fillId="0" borderId="79" xfId="0" applyFont="1" applyBorder="1" applyAlignment="1">
      <alignment vertical="center"/>
    </xf>
    <xf numFmtId="0" fontId="55" fillId="0" borderId="80" xfId="0" applyFont="1" applyBorder="1" applyAlignment="1">
      <alignment vertical="center"/>
    </xf>
    <xf numFmtId="0" fontId="55" fillId="3" borderId="0" xfId="0" applyFont="1" applyFill="1" applyAlignment="1">
      <alignment horizontal="center" vertical="center"/>
    </xf>
    <xf numFmtId="0" fontId="77" fillId="52" borderId="60" xfId="0" applyFont="1" applyFill="1" applyBorder="1" applyAlignment="1">
      <alignment vertical="center"/>
    </xf>
    <xf numFmtId="0" fontId="55" fillId="3" borderId="155" xfId="0" applyFont="1" applyFill="1" applyBorder="1" applyAlignment="1">
      <alignment vertical="center" wrapText="1"/>
    </xf>
    <xf numFmtId="0" fontId="55" fillId="3" borderId="156" xfId="0" applyFont="1" applyFill="1" applyBorder="1" applyAlignment="1">
      <alignment vertical="center" wrapText="1"/>
    </xf>
    <xf numFmtId="0" fontId="55" fillId="0" borderId="156" xfId="0" applyFont="1" applyBorder="1" applyAlignment="1">
      <alignment vertical="center" wrapText="1"/>
    </xf>
    <xf numFmtId="0" fontId="55" fillId="0" borderId="83" xfId="0" applyFont="1" applyBorder="1" applyAlignment="1">
      <alignment vertical="center" wrapText="1"/>
    </xf>
    <xf numFmtId="0" fontId="55" fillId="51" borderId="157" xfId="0" applyFont="1" applyFill="1" applyBorder="1" applyAlignment="1">
      <alignment vertical="center" wrapText="1"/>
    </xf>
    <xf numFmtId="0" fontId="55" fillId="3" borderId="76" xfId="0" applyFont="1" applyFill="1" applyBorder="1" applyAlignment="1">
      <alignment vertical="center" wrapText="1"/>
    </xf>
    <xf numFmtId="0" fontId="55" fillId="0" borderId="76" xfId="0" applyFont="1" applyBorder="1" applyAlignment="1">
      <alignment vertical="center" wrapText="1"/>
    </xf>
    <xf numFmtId="0" fontId="55" fillId="0" borderId="77" xfId="0" applyFont="1" applyBorder="1" applyAlignment="1">
      <alignment vertical="center" wrapText="1"/>
    </xf>
    <xf numFmtId="0" fontId="55" fillId="3" borderId="157" xfId="0" applyFont="1" applyFill="1" applyBorder="1" applyAlignment="1">
      <alignment vertical="center" wrapText="1"/>
    </xf>
    <xf numFmtId="0" fontId="55" fillId="3" borderId="157" xfId="0" applyFont="1" applyFill="1" applyBorder="1" applyAlignment="1">
      <alignment vertical="center"/>
    </xf>
    <xf numFmtId="0" fontId="55" fillId="3" borderId="76" xfId="0" applyFont="1" applyFill="1" applyBorder="1" applyAlignment="1">
      <alignment vertical="center"/>
    </xf>
    <xf numFmtId="0" fontId="55" fillId="3" borderId="158" xfId="0" applyFont="1" applyFill="1" applyBorder="1" applyAlignment="1">
      <alignment vertical="center"/>
    </xf>
    <xf numFmtId="0" fontId="55" fillId="3" borderId="79" xfId="0" applyFont="1" applyFill="1" applyBorder="1" applyAlignment="1">
      <alignment vertical="center"/>
    </xf>
    <xf numFmtId="0" fontId="71" fillId="3" borderId="0" xfId="5" applyFont="1" applyFill="1" applyBorder="1" applyAlignment="1">
      <alignment horizontal="center" vertical="center"/>
    </xf>
    <xf numFmtId="0" fontId="55" fillId="51" borderId="155" xfId="0" applyFont="1" applyFill="1" applyBorder="1" applyAlignment="1">
      <alignment vertical="center" wrapText="1"/>
    </xf>
    <xf numFmtId="0" fontId="55" fillId="0" borderId="213" xfId="0" applyFont="1" applyBorder="1" applyAlignment="1">
      <alignment vertical="center"/>
    </xf>
    <xf numFmtId="0" fontId="55" fillId="0" borderId="275" xfId="0" applyFont="1" applyBorder="1" applyAlignment="1">
      <alignment vertical="center"/>
    </xf>
    <xf numFmtId="0" fontId="55" fillId="0" borderId="0" xfId="0" applyFont="1" applyAlignment="1">
      <alignment vertical="center" wrapText="1"/>
    </xf>
    <xf numFmtId="0" fontId="55" fillId="3" borderId="158" xfId="0" applyFont="1" applyFill="1" applyBorder="1" applyAlignment="1">
      <alignment vertical="center" wrapText="1"/>
    </xf>
    <xf numFmtId="0" fontId="55" fillId="0" borderId="79" xfId="0" applyFont="1" applyBorder="1" applyAlignment="1">
      <alignment vertical="center" wrapText="1"/>
    </xf>
    <xf numFmtId="0" fontId="55" fillId="0" borderId="80" xfId="0" applyFont="1" applyBorder="1" applyAlignment="1">
      <alignment vertical="center" wrapText="1"/>
    </xf>
    <xf numFmtId="0" fontId="46" fillId="0" borderId="0" xfId="0" applyFont="1" applyAlignment="1">
      <alignment wrapText="1"/>
    </xf>
    <xf numFmtId="0" fontId="55" fillId="3" borderId="155" xfId="0" applyFont="1" applyFill="1" applyBorder="1" applyAlignment="1">
      <alignment vertical="center"/>
    </xf>
    <xf numFmtId="0" fontId="94" fillId="37" borderId="0" xfId="0" applyFont="1" applyFill="1"/>
    <xf numFmtId="49" fontId="40" fillId="3" borderId="0" xfId="0" applyNumberFormat="1" applyFont="1" applyFill="1"/>
    <xf numFmtId="0" fontId="54" fillId="2" borderId="0" xfId="0" applyFont="1" applyFill="1"/>
    <xf numFmtId="49" fontId="95" fillId="3" borderId="0" xfId="0" applyNumberFormat="1" applyFont="1" applyFill="1"/>
    <xf numFmtId="0" fontId="38" fillId="3" borderId="0" xfId="0" applyFont="1" applyFill="1" applyAlignment="1">
      <alignment horizontal="right"/>
    </xf>
    <xf numFmtId="0" fontId="55" fillId="37" borderId="74" xfId="0" applyFont="1" applyFill="1" applyBorder="1" applyAlignment="1">
      <alignment vertical="center"/>
    </xf>
    <xf numFmtId="49" fontId="55" fillId="3" borderId="0" xfId="0" applyNumberFormat="1" applyFont="1" applyFill="1"/>
    <xf numFmtId="0" fontId="55" fillId="37" borderId="75" xfId="0" applyFont="1" applyFill="1" applyBorder="1" applyAlignment="1">
      <alignment vertical="center"/>
    </xf>
    <xf numFmtId="0" fontId="55" fillId="37" borderId="102" xfId="0" applyFont="1" applyFill="1" applyBorder="1" applyAlignment="1">
      <alignment vertical="center"/>
    </xf>
    <xf numFmtId="0" fontId="55" fillId="37" borderId="78" xfId="0" applyFont="1" applyFill="1" applyBorder="1" applyAlignment="1">
      <alignment vertical="center"/>
    </xf>
    <xf numFmtId="0" fontId="96" fillId="3" borderId="0" xfId="0" applyFont="1" applyFill="1"/>
    <xf numFmtId="0" fontId="54" fillId="3" borderId="0" xfId="0" applyFont="1" applyFill="1"/>
    <xf numFmtId="0" fontId="40" fillId="39" borderId="0" xfId="0" applyFont="1" applyFill="1"/>
    <xf numFmtId="49" fontId="97" fillId="3" borderId="0" xfId="0" applyNumberFormat="1" applyFont="1" applyFill="1" applyAlignment="1">
      <alignment horizontal="center"/>
    </xf>
    <xf numFmtId="0" fontId="95" fillId="3" borderId="0" xfId="0" applyFont="1" applyFill="1"/>
    <xf numFmtId="0" fontId="62" fillId="0" borderId="0" xfId="0" applyFont="1"/>
    <xf numFmtId="0" fontId="62" fillId="3" borderId="0" xfId="0" applyFont="1" applyFill="1"/>
    <xf numFmtId="0" fontId="34" fillId="3" borderId="0" xfId="0" applyFont="1" applyFill="1"/>
    <xf numFmtId="0" fontId="62" fillId="3" borderId="0" xfId="0" applyFont="1" applyFill="1" applyAlignment="1">
      <alignment horizontal="left"/>
    </xf>
    <xf numFmtId="0" fontId="55" fillId="3" borderId="201" xfId="0" applyFont="1" applyFill="1" applyBorder="1" applyAlignment="1">
      <alignment vertical="center" wrapText="1"/>
    </xf>
    <xf numFmtId="0" fontId="55" fillId="0" borderId="103" xfId="0" applyFont="1" applyBorder="1" applyAlignment="1">
      <alignment vertical="center" wrapText="1"/>
    </xf>
    <xf numFmtId="0" fontId="55" fillId="0" borderId="442" xfId="0" applyFont="1" applyBorder="1" applyAlignment="1">
      <alignment vertical="center" wrapText="1"/>
    </xf>
    <xf numFmtId="2" fontId="69" fillId="55" borderId="18" xfId="5" applyNumberFormat="1" applyFont="1" applyFill="1" applyBorder="1" applyAlignment="1" applyProtection="1">
      <alignment horizontal="center" vertical="center"/>
      <protection locked="0"/>
    </xf>
    <xf numFmtId="0" fontId="54" fillId="53" borderId="50" xfId="0" applyFont="1" applyFill="1" applyBorder="1" applyAlignment="1" applyProtection="1">
      <alignment vertical="center"/>
      <protection locked="0"/>
    </xf>
    <xf numFmtId="0" fontId="54" fillId="53" borderId="50" xfId="0" applyFont="1" applyFill="1" applyBorder="1" applyAlignment="1" applyProtection="1">
      <alignment horizontal="left" vertical="center"/>
      <protection locked="0"/>
    </xf>
    <xf numFmtId="0" fontId="54" fillId="53" borderId="50" xfId="0" applyFont="1" applyFill="1" applyBorder="1" applyAlignment="1">
      <alignment horizontal="left" vertical="center"/>
    </xf>
    <xf numFmtId="0" fontId="54" fillId="53" borderId="427" xfId="0" applyFont="1" applyFill="1" applyBorder="1" applyAlignment="1">
      <alignment horizontal="left" vertical="center"/>
    </xf>
    <xf numFmtId="0" fontId="54" fillId="53" borderId="429" xfId="0" applyFont="1" applyFill="1" applyBorder="1" applyAlignment="1">
      <alignment horizontal="left" vertical="center"/>
    </xf>
    <xf numFmtId="0" fontId="74" fillId="53" borderId="51" xfId="0" applyFont="1" applyFill="1" applyBorder="1" applyAlignment="1" applyProtection="1">
      <alignment horizontal="left" vertical="center"/>
      <protection locked="0"/>
    </xf>
    <xf numFmtId="0" fontId="74" fillId="53" borderId="51" xfId="0" applyFont="1" applyFill="1" applyBorder="1" applyAlignment="1">
      <alignment horizontal="left" vertical="center"/>
    </xf>
    <xf numFmtId="0" fontId="74" fillId="53" borderId="356" xfId="0" applyFont="1" applyFill="1" applyBorder="1" applyAlignment="1">
      <alignment horizontal="left" vertical="center"/>
    </xf>
    <xf numFmtId="0" fontId="74" fillId="53" borderId="52" xfId="0" applyFont="1" applyFill="1" applyBorder="1" applyAlignment="1">
      <alignment horizontal="left" vertical="center"/>
    </xf>
    <xf numFmtId="0" fontId="74" fillId="53" borderId="263" xfId="0" applyFont="1" applyFill="1" applyBorder="1" applyAlignment="1">
      <alignment horizontal="left" vertical="center"/>
    </xf>
    <xf numFmtId="0" fontId="74" fillId="53" borderId="252" xfId="0" applyFont="1" applyFill="1" applyBorder="1" applyAlignment="1">
      <alignment horizontal="left" vertical="center"/>
    </xf>
    <xf numFmtId="0" fontId="74" fillId="53" borderId="264" xfId="0" applyFont="1" applyFill="1" applyBorder="1" applyAlignment="1">
      <alignment horizontal="left" vertical="center"/>
    </xf>
    <xf numFmtId="0" fontId="74" fillId="53" borderId="54" xfId="0" applyFont="1" applyFill="1" applyBorder="1" applyAlignment="1">
      <alignment horizontal="left" vertical="center"/>
    </xf>
    <xf numFmtId="0" fontId="54" fillId="53" borderId="40" xfId="0" applyFont="1" applyFill="1" applyBorder="1" applyAlignment="1">
      <alignment vertical="center"/>
    </xf>
    <xf numFmtId="0" fontId="74" fillId="53" borderId="58" xfId="0" applyFont="1" applyFill="1" applyBorder="1" applyAlignment="1">
      <alignment vertical="center"/>
    </xf>
    <xf numFmtId="0" fontId="74" fillId="53" borderId="243" xfId="0" applyFont="1" applyFill="1" applyBorder="1" applyAlignment="1">
      <alignment horizontal="center" vertical="center"/>
    </xf>
    <xf numFmtId="0" fontId="74" fillId="53" borderId="42" xfId="0" applyFont="1" applyFill="1" applyBorder="1" applyAlignment="1">
      <alignment vertical="center"/>
    </xf>
    <xf numFmtId="165" fontId="74" fillId="53" borderId="416" xfId="0" applyNumberFormat="1" applyFont="1" applyFill="1" applyBorder="1" applyAlignment="1">
      <alignment horizontal="center" vertical="center"/>
    </xf>
    <xf numFmtId="0" fontId="74" fillId="53" borderId="140" xfId="0" applyFont="1" applyFill="1" applyBorder="1" applyAlignment="1">
      <alignment vertical="center"/>
    </xf>
    <xf numFmtId="0" fontId="74" fillId="53" borderId="416" xfId="0" applyFont="1" applyFill="1" applyBorder="1" applyAlignment="1">
      <alignment vertical="center"/>
    </xf>
    <xf numFmtId="0" fontId="54" fillId="53" borderId="50" xfId="0" applyFont="1" applyFill="1" applyBorder="1" applyAlignment="1">
      <alignment vertical="center"/>
    </xf>
    <xf numFmtId="0" fontId="74" fillId="53" borderId="51" xfId="0" applyFont="1" applyFill="1" applyBorder="1" applyAlignment="1">
      <alignment vertical="center"/>
    </xf>
    <xf numFmtId="0" fontId="74" fillId="53" borderId="148" xfId="0" applyFont="1" applyFill="1" applyBorder="1" applyAlignment="1">
      <alignment vertical="center"/>
    </xf>
    <xf numFmtId="0" fontId="74" fillId="53" borderId="93" xfId="0" applyFont="1" applyFill="1" applyBorder="1" applyAlignment="1">
      <alignment vertical="center"/>
    </xf>
    <xf numFmtId="0" fontId="74" fillId="53" borderId="149" xfId="0" applyFont="1" applyFill="1" applyBorder="1" applyAlignment="1">
      <alignment vertical="center"/>
    </xf>
    <xf numFmtId="0" fontId="54" fillId="53" borderId="278" xfId="0" applyFont="1" applyFill="1" applyBorder="1" applyAlignment="1">
      <alignment vertical="center"/>
    </xf>
    <xf numFmtId="0" fontId="74" fillId="53" borderId="181" xfId="0" applyFont="1" applyFill="1" applyBorder="1" applyAlignment="1">
      <alignment vertical="center"/>
    </xf>
    <xf numFmtId="0" fontId="54" fillId="53" borderId="183" xfId="0" applyFont="1" applyFill="1" applyBorder="1" applyAlignment="1">
      <alignment vertical="center"/>
    </xf>
    <xf numFmtId="0" fontId="74" fillId="53" borderId="184" xfId="0" applyFont="1" applyFill="1" applyBorder="1" applyAlignment="1">
      <alignment vertical="center"/>
    </xf>
    <xf numFmtId="0" fontId="74" fillId="53" borderId="187" xfId="0" applyFont="1" applyFill="1" applyBorder="1" applyAlignment="1">
      <alignment vertical="center"/>
    </xf>
    <xf numFmtId="0" fontId="54" fillId="53" borderId="178" xfId="0" applyFont="1" applyFill="1" applyBorder="1" applyAlignment="1">
      <alignment vertical="center"/>
    </xf>
    <xf numFmtId="0" fontId="74" fillId="53" borderId="179" xfId="0" applyFont="1" applyFill="1" applyBorder="1" applyAlignment="1">
      <alignment vertical="center"/>
    </xf>
    <xf numFmtId="0" fontId="74" fillId="53" borderId="371" xfId="0" applyFont="1" applyFill="1" applyBorder="1" applyAlignment="1">
      <alignment horizontal="left" vertical="center"/>
    </xf>
    <xf numFmtId="0" fontId="54" fillId="53" borderId="376" xfId="0" applyFont="1" applyFill="1" applyBorder="1" applyAlignment="1">
      <alignment horizontal="left" vertical="center"/>
    </xf>
    <xf numFmtId="0" fontId="74" fillId="53" borderId="377" xfId="0" applyFont="1" applyFill="1" applyBorder="1" applyAlignment="1">
      <alignment horizontal="left" vertical="center"/>
    </xf>
    <xf numFmtId="0" fontId="54" fillId="53" borderId="279" xfId="0" applyFont="1" applyFill="1" applyBorder="1" applyAlignment="1">
      <alignment vertical="center"/>
    </xf>
    <xf numFmtId="0" fontId="54" fillId="53" borderId="280" xfId="0" applyFont="1" applyFill="1" applyBorder="1" applyAlignment="1">
      <alignment vertical="center"/>
    </xf>
    <xf numFmtId="0" fontId="54" fillId="53" borderId="281" xfId="0" applyFont="1" applyFill="1" applyBorder="1" applyAlignment="1">
      <alignment vertical="center"/>
    </xf>
    <xf numFmtId="0" fontId="74" fillId="53" borderId="249" xfId="0" applyFont="1" applyFill="1" applyBorder="1" applyAlignment="1">
      <alignment vertical="center"/>
    </xf>
    <xf numFmtId="0" fontId="74" fillId="53" borderId="250" xfId="0" applyFont="1" applyFill="1" applyBorder="1" applyAlignment="1">
      <alignment vertical="center"/>
    </xf>
    <xf numFmtId="0" fontId="74" fillId="53" borderId="282" xfId="0" applyFont="1" applyFill="1" applyBorder="1" applyAlignment="1">
      <alignment vertical="center"/>
    </xf>
    <xf numFmtId="0" fontId="54" fillId="53" borderId="250" xfId="0" applyFont="1" applyFill="1" applyBorder="1" applyAlignment="1">
      <alignment vertical="center"/>
    </xf>
    <xf numFmtId="0" fontId="74" fillId="53" borderId="147" xfId="0" applyFont="1" applyFill="1" applyBorder="1" applyAlignment="1">
      <alignment vertical="center"/>
    </xf>
    <xf numFmtId="0" fontId="54" fillId="53" borderId="392" xfId="0" applyFont="1" applyFill="1" applyBorder="1" applyAlignment="1">
      <alignment vertical="center"/>
    </xf>
    <xf numFmtId="0" fontId="54" fillId="53" borderId="26" xfId="0" applyFont="1" applyFill="1" applyBorder="1" applyAlignment="1">
      <alignment vertical="center"/>
    </xf>
    <xf numFmtId="0" fontId="74" fillId="53" borderId="404" xfId="0" applyFont="1" applyFill="1" applyBorder="1" applyAlignment="1">
      <alignment vertical="center"/>
    </xf>
    <xf numFmtId="0" fontId="74" fillId="53" borderId="411" xfId="0" applyFont="1" applyFill="1" applyBorder="1" applyAlignment="1">
      <alignment horizontal="left" vertical="center"/>
    </xf>
    <xf numFmtId="0" fontId="74" fillId="53" borderId="410" xfId="0" applyFont="1" applyFill="1" applyBorder="1" applyAlignment="1">
      <alignment horizontal="left" vertical="center"/>
    </xf>
    <xf numFmtId="0" fontId="74" fillId="53" borderId="409" xfId="0" applyFont="1" applyFill="1" applyBorder="1" applyAlignment="1">
      <alignment horizontal="left" vertical="center"/>
    </xf>
    <xf numFmtId="0" fontId="74" fillId="53" borderId="43" xfId="0" applyFont="1" applyFill="1" applyBorder="1" applyAlignment="1">
      <alignment vertical="center"/>
    </xf>
    <xf numFmtId="0" fontId="74" fillId="53" borderId="26" xfId="0" applyFont="1" applyFill="1" applyBorder="1" applyAlignment="1">
      <alignment vertical="center"/>
    </xf>
    <xf numFmtId="0" fontId="54" fillId="53" borderId="241" xfId="0" applyFont="1" applyFill="1" applyBorder="1" applyAlignment="1">
      <alignment horizontal="left" vertical="center"/>
    </xf>
    <xf numFmtId="0" fontId="54" fillId="53" borderId="298" xfId="0" applyFont="1" applyFill="1" applyBorder="1" applyAlignment="1">
      <alignment vertical="center"/>
    </xf>
    <xf numFmtId="0" fontId="74" fillId="53" borderId="243" xfId="0" applyFont="1" applyFill="1" applyBorder="1" applyAlignment="1">
      <alignment horizontal="left" vertical="center"/>
    </xf>
    <xf numFmtId="0" fontId="74" fillId="53" borderId="299" xfId="0" applyFont="1" applyFill="1" applyBorder="1" applyAlignment="1">
      <alignment vertical="center"/>
    </xf>
    <xf numFmtId="0" fontId="54" fillId="53" borderId="236" xfId="0" applyFont="1" applyFill="1" applyBorder="1" applyAlignment="1">
      <alignment vertical="center"/>
    </xf>
    <xf numFmtId="0" fontId="74" fillId="53" borderId="236" xfId="0" applyFont="1" applyFill="1" applyBorder="1" applyAlignment="1">
      <alignment vertical="center"/>
    </xf>
    <xf numFmtId="0" fontId="54" fillId="53" borderId="40" xfId="0" applyFont="1" applyFill="1" applyBorder="1" applyAlignment="1">
      <alignment horizontal="right" vertical="center"/>
    </xf>
    <xf numFmtId="0" fontId="74" fillId="53" borderId="43" xfId="0" applyFont="1" applyFill="1" applyBorder="1" applyAlignment="1">
      <alignment horizontal="right" vertical="center"/>
    </xf>
    <xf numFmtId="0" fontId="54" fillId="53" borderId="50" xfId="0" applyFont="1" applyFill="1" applyBorder="1" applyAlignment="1">
      <alignment horizontal="right" vertical="center"/>
    </xf>
    <xf numFmtId="0" fontId="74" fillId="53" borderId="51" xfId="0" applyFont="1" applyFill="1" applyBorder="1" applyAlignment="1">
      <alignment horizontal="right" vertical="center"/>
    </xf>
    <xf numFmtId="0" fontId="54" fillId="53" borderId="50" xfId="0" applyFont="1" applyFill="1" applyBorder="1" applyAlignment="1">
      <alignment horizontal="center" vertical="center"/>
    </xf>
    <xf numFmtId="0" fontId="74" fillId="53" borderId="51" xfId="0" applyFont="1" applyFill="1" applyBorder="1" applyAlignment="1">
      <alignment horizontal="center" vertical="center"/>
    </xf>
    <xf numFmtId="0" fontId="74" fillId="53" borderId="45" xfId="0" applyFont="1" applyFill="1" applyBorder="1" applyAlignment="1">
      <alignment vertical="center"/>
    </xf>
    <xf numFmtId="0" fontId="74" fillId="53" borderId="111" xfId="0" applyFont="1" applyFill="1" applyBorder="1" applyAlignment="1">
      <alignment vertical="center"/>
    </xf>
    <xf numFmtId="0" fontId="74" fillId="53" borderId="312" xfId="0" applyFont="1" applyFill="1" applyBorder="1" applyAlignment="1">
      <alignment vertical="center" wrapText="1"/>
    </xf>
    <xf numFmtId="0" fontId="74" fillId="53" borderId="313" xfId="0" applyFont="1" applyFill="1" applyBorder="1" applyAlignment="1">
      <alignment vertical="center"/>
    </xf>
    <xf numFmtId="0" fontId="74" fillId="53" borderId="314" xfId="0" applyFont="1" applyFill="1" applyBorder="1" applyAlignment="1">
      <alignment vertical="center"/>
    </xf>
    <xf numFmtId="0" fontId="74" fillId="53" borderId="41" xfId="0" applyFont="1" applyFill="1" applyBorder="1" applyAlignment="1">
      <alignment vertical="center" wrapText="1"/>
    </xf>
    <xf numFmtId="0" fontId="74" fillId="53" borderId="42" xfId="0" applyFont="1" applyFill="1" applyBorder="1" applyAlignment="1">
      <alignment vertical="center" wrapText="1"/>
    </xf>
    <xf numFmtId="0" fontId="74" fillId="53" borderId="43" xfId="0" applyFont="1" applyFill="1" applyBorder="1" applyAlignment="1">
      <alignment vertical="center" wrapText="1"/>
    </xf>
    <xf numFmtId="0" fontId="54" fillId="53" borderId="141" xfId="0" applyFont="1" applyFill="1" applyBorder="1" applyAlignment="1">
      <alignment vertical="center" wrapText="1"/>
    </xf>
    <xf numFmtId="0" fontId="54" fillId="53" borderId="144" xfId="0" applyFont="1" applyFill="1" applyBorder="1" applyAlignment="1">
      <alignment vertical="center"/>
    </xf>
    <xf numFmtId="0" fontId="54" fillId="53" borderId="141" xfId="0" applyFont="1" applyFill="1" applyBorder="1" applyAlignment="1">
      <alignment vertical="center"/>
    </xf>
    <xf numFmtId="0" fontId="74" fillId="53" borderId="143" xfId="0" applyFont="1" applyFill="1" applyBorder="1" applyAlignment="1">
      <alignment vertical="center" wrapText="1"/>
    </xf>
    <xf numFmtId="0" fontId="74" fillId="53" borderId="143" xfId="0" applyFont="1" applyFill="1" applyBorder="1" applyAlignment="1">
      <alignment vertical="center"/>
    </xf>
    <xf numFmtId="0" fontId="54" fillId="53" borderId="350" xfId="0" applyFont="1" applyFill="1" applyBorder="1" applyAlignment="1">
      <alignment vertical="center"/>
    </xf>
    <xf numFmtId="0" fontId="54" fillId="53" borderId="390" xfId="0" applyFont="1" applyFill="1" applyBorder="1" applyAlignment="1">
      <alignment vertical="center"/>
    </xf>
    <xf numFmtId="0" fontId="54" fillId="53" borderId="351" xfId="0" applyFont="1" applyFill="1" applyBorder="1" applyAlignment="1">
      <alignment vertical="center"/>
    </xf>
    <xf numFmtId="0" fontId="54" fillId="53" borderId="384" xfId="0" applyFont="1" applyFill="1" applyBorder="1" applyAlignment="1">
      <alignment vertical="center"/>
    </xf>
    <xf numFmtId="0" fontId="74" fillId="53" borderId="388" xfId="0" applyFont="1" applyFill="1" applyBorder="1" applyAlignment="1">
      <alignment vertical="center"/>
    </xf>
    <xf numFmtId="0" fontId="74" fillId="53" borderId="389" xfId="0" applyFont="1" applyFill="1" applyBorder="1" applyAlignment="1">
      <alignment vertical="center"/>
    </xf>
    <xf numFmtId="0" fontId="74" fillId="53" borderId="276" xfId="0" applyFont="1" applyFill="1" applyBorder="1" applyAlignment="1">
      <alignment vertical="center"/>
    </xf>
    <xf numFmtId="0" fontId="74" fillId="53" borderId="222" xfId="0" applyFont="1" applyFill="1" applyBorder="1" applyAlignment="1">
      <alignment vertical="center"/>
    </xf>
    <xf numFmtId="0" fontId="74" fillId="53" borderId="387" xfId="0" applyFont="1" applyFill="1" applyBorder="1" applyAlignment="1">
      <alignment vertical="center"/>
    </xf>
    <xf numFmtId="0" fontId="74" fillId="53" borderId="95" xfId="0" applyFont="1" applyFill="1" applyBorder="1" applyAlignment="1">
      <alignment vertical="center"/>
    </xf>
    <xf numFmtId="0" fontId="74" fillId="53" borderId="325" xfId="0" applyFont="1" applyFill="1" applyBorder="1" applyAlignment="1">
      <alignment vertical="center"/>
    </xf>
    <xf numFmtId="0" fontId="74" fillId="53" borderId="326" xfId="0" applyFont="1" applyFill="1" applyBorder="1" applyAlignment="1">
      <alignment vertical="center"/>
    </xf>
    <xf numFmtId="0" fontId="54" fillId="53" borderId="254" xfId="0" applyFont="1" applyFill="1" applyBorder="1" applyAlignment="1">
      <alignment vertical="center" wrapText="1"/>
    </xf>
    <xf numFmtId="165" fontId="54" fillId="53" borderId="254" xfId="0" applyNumberFormat="1" applyFont="1" applyFill="1" applyBorder="1" applyAlignment="1">
      <alignment vertical="center"/>
    </xf>
    <xf numFmtId="0" fontId="54" fillId="53" borderId="242" xfId="0" applyFont="1" applyFill="1" applyBorder="1" applyAlignment="1">
      <alignment vertical="center" wrapText="1"/>
    </xf>
    <xf numFmtId="0" fontId="74" fillId="53" borderId="255" xfId="0" applyFont="1" applyFill="1" applyBorder="1" applyAlignment="1">
      <alignment vertical="center" wrapText="1"/>
    </xf>
    <xf numFmtId="165" fontId="74" fillId="53" borderId="255" xfId="0" applyNumberFormat="1" applyFont="1" applyFill="1" applyBorder="1" applyAlignment="1">
      <alignment vertical="center"/>
    </xf>
    <xf numFmtId="0" fontId="74" fillId="53" borderId="244" xfId="0" applyFont="1" applyFill="1" applyBorder="1" applyAlignment="1">
      <alignment vertical="center" wrapText="1"/>
    </xf>
    <xf numFmtId="0" fontId="74" fillId="53" borderId="346" xfId="0" applyFont="1" applyFill="1" applyBorder="1" applyAlignment="1">
      <alignment vertical="center"/>
    </xf>
    <xf numFmtId="0" fontId="54" fillId="53" borderId="254" xfId="0" applyFont="1" applyFill="1" applyBorder="1" applyAlignment="1">
      <alignment horizontal="left" vertical="center"/>
    </xf>
    <xf numFmtId="0" fontId="54" fillId="53" borderId="242" xfId="0" applyFont="1" applyFill="1" applyBorder="1" applyAlignment="1">
      <alignment horizontal="left" vertical="center"/>
    </xf>
    <xf numFmtId="0" fontId="74" fillId="53" borderId="255" xfId="0" applyFont="1" applyFill="1" applyBorder="1" applyAlignment="1">
      <alignment horizontal="left" vertical="center"/>
    </xf>
    <xf numFmtId="0" fontId="74" fillId="53" borderId="244" xfId="0" applyFont="1" applyFill="1" applyBorder="1" applyAlignment="1">
      <alignment horizontal="left" vertical="center"/>
    </xf>
    <xf numFmtId="0" fontId="54" fillId="53" borderId="222" xfId="0" applyFont="1" applyFill="1" applyBorder="1" applyAlignment="1">
      <alignment horizontal="center" vertical="center" wrapText="1"/>
    </xf>
    <xf numFmtId="0" fontId="54" fillId="53" borderId="234" xfId="0" applyFont="1" applyFill="1" applyBorder="1" applyAlignment="1">
      <alignment horizontal="center" vertical="center" wrapText="1"/>
    </xf>
    <xf numFmtId="0" fontId="81" fillId="53" borderId="222" xfId="0" applyFont="1" applyFill="1" applyBorder="1" applyAlignment="1">
      <alignment horizontal="center" wrapText="1"/>
    </xf>
    <xf numFmtId="0" fontId="81" fillId="53" borderId="222" xfId="0" applyFont="1" applyFill="1" applyBorder="1" applyAlignment="1">
      <alignment horizontal="center" vertical="center" wrapText="1"/>
    </xf>
    <xf numFmtId="0" fontId="60" fillId="53" borderId="64" xfId="0" applyFont="1" applyFill="1" applyBorder="1" applyAlignment="1">
      <alignment vertical="center"/>
    </xf>
    <xf numFmtId="0" fontId="60" fillId="53" borderId="64" xfId="0" applyFont="1" applyFill="1" applyBorder="1" applyAlignment="1" applyProtection="1">
      <alignment vertical="center"/>
      <protection locked="0"/>
    </xf>
    <xf numFmtId="0" fontId="81" fillId="53" borderId="202" xfId="0" applyFont="1" applyFill="1" applyBorder="1" applyAlignment="1">
      <alignment vertical="center"/>
    </xf>
    <xf numFmtId="0" fontId="81" fillId="53" borderId="202" xfId="0" applyFont="1" applyFill="1" applyBorder="1" applyAlignment="1" applyProtection="1">
      <alignment vertical="center"/>
      <protection locked="0"/>
    </xf>
    <xf numFmtId="49" fontId="60" fillId="53" borderId="64" xfId="0" applyNumberFormat="1" applyFont="1" applyFill="1" applyBorder="1" applyAlignment="1" applyProtection="1">
      <alignment vertical="center"/>
      <protection locked="0"/>
    </xf>
    <xf numFmtId="49" fontId="81" fillId="53" borderId="202" xfId="0" applyNumberFormat="1" applyFont="1" applyFill="1" applyBorder="1" applyAlignment="1" applyProtection="1">
      <alignment vertical="center"/>
      <protection locked="0"/>
    </xf>
    <xf numFmtId="0" fontId="60" fillId="53" borderId="64" xfId="0" applyFont="1" applyFill="1" applyBorder="1" applyAlignment="1" applyProtection="1">
      <alignment horizontal="center" vertical="center"/>
      <protection locked="0"/>
    </xf>
    <xf numFmtId="0" fontId="81" fillId="53" borderId="202" xfId="0" applyFont="1" applyFill="1" applyBorder="1" applyAlignment="1" applyProtection="1">
      <alignment horizontal="center" vertical="center"/>
      <protection locked="0"/>
    </xf>
    <xf numFmtId="0" fontId="81" fillId="53" borderId="64" xfId="0" applyFont="1" applyFill="1" applyBorder="1" applyAlignment="1" applyProtection="1">
      <alignment vertical="center"/>
      <protection locked="0"/>
    </xf>
    <xf numFmtId="0" fontId="40" fillId="51" borderId="203" xfId="0" applyFont="1" applyFill="1" applyBorder="1" applyAlignment="1">
      <alignment vertical="center"/>
    </xf>
    <xf numFmtId="0" fontId="40" fillId="0" borderId="203" xfId="0" applyFont="1" applyBorder="1" applyAlignment="1" applyProtection="1">
      <alignment vertical="center"/>
      <protection locked="0"/>
    </xf>
    <xf numFmtId="0" fontId="40" fillId="39" borderId="203" xfId="0" applyFont="1" applyFill="1" applyBorder="1" applyAlignment="1">
      <alignment vertical="center"/>
    </xf>
    <xf numFmtId="49" fontId="40" fillId="0" borderId="203" xfId="0" applyNumberFormat="1" applyFont="1" applyBorder="1" applyAlignment="1" applyProtection="1">
      <alignment vertical="center"/>
      <protection locked="0"/>
    </xf>
    <xf numFmtId="0" fontId="40" fillId="0" borderId="203" xfId="0" applyFont="1" applyBorder="1" applyProtection="1">
      <protection locked="0"/>
    </xf>
    <xf numFmtId="0" fontId="40" fillId="3" borderId="203" xfId="0" applyFont="1" applyFill="1" applyBorder="1" applyProtection="1">
      <protection locked="0"/>
    </xf>
    <xf numFmtId="0" fontId="40" fillId="0" borderId="203" xfId="0" applyFont="1" applyBorder="1" applyAlignment="1">
      <alignment vertical="center"/>
    </xf>
    <xf numFmtId="0" fontId="40" fillId="40" borderId="203" xfId="0" applyFont="1" applyFill="1" applyBorder="1" applyAlignment="1" applyProtection="1">
      <alignment vertical="center"/>
      <protection locked="0"/>
    </xf>
    <xf numFmtId="0" fontId="40" fillId="45" borderId="203" xfId="0" applyFont="1" applyFill="1" applyBorder="1" applyAlignment="1" applyProtection="1">
      <alignment vertical="center"/>
      <protection locked="0"/>
    </xf>
    <xf numFmtId="0" fontId="40" fillId="47" borderId="203" xfId="0" applyFont="1" applyFill="1" applyBorder="1" applyAlignment="1" applyProtection="1">
      <alignment vertical="center"/>
      <protection locked="0"/>
    </xf>
    <xf numFmtId="0" fontId="40" fillId="47" borderId="203" xfId="0" applyFont="1" applyFill="1" applyBorder="1" applyProtection="1">
      <protection locked="0"/>
    </xf>
    <xf numFmtId="0" fontId="40" fillId="47" borderId="203" xfId="0" applyFont="1" applyFill="1" applyBorder="1" applyAlignment="1">
      <alignment vertical="center"/>
    </xf>
    <xf numFmtId="49" fontId="40" fillId="47" borderId="203" xfId="0" applyNumberFormat="1" applyFont="1" applyFill="1" applyBorder="1" applyAlignment="1" applyProtection="1">
      <alignment vertical="center"/>
      <protection locked="0"/>
    </xf>
    <xf numFmtId="49" fontId="40" fillId="0" borderId="203" xfId="0" quotePrefix="1" applyNumberFormat="1" applyFont="1" applyBorder="1" applyAlignment="1" applyProtection="1">
      <alignment vertical="center"/>
      <protection locked="0"/>
    </xf>
    <xf numFmtId="14" fontId="40" fillId="0" borderId="203" xfId="0" applyNumberFormat="1" applyFont="1" applyBorder="1" applyAlignment="1" applyProtection="1">
      <alignment vertical="center"/>
      <protection locked="0"/>
    </xf>
    <xf numFmtId="0" fontId="40" fillId="0" borderId="204" xfId="0" applyFont="1" applyBorder="1" applyAlignment="1" applyProtection="1">
      <alignment vertical="center"/>
      <protection locked="0"/>
    </xf>
    <xf numFmtId="0" fontId="40" fillId="0" borderId="204" xfId="0" applyFont="1" applyBorder="1" applyProtection="1">
      <protection locked="0"/>
    </xf>
    <xf numFmtId="49" fontId="40" fillId="0" borderId="428" xfId="0" applyNumberFormat="1" applyFont="1" applyBorder="1" applyAlignment="1" applyProtection="1">
      <alignment vertical="center"/>
      <protection locked="0"/>
    </xf>
    <xf numFmtId="0" fontId="40" fillId="0" borderId="0" xfId="0" applyFont="1" applyAlignment="1" applyProtection="1">
      <alignment horizontal="center"/>
      <protection locked="0"/>
    </xf>
    <xf numFmtId="0" fontId="40" fillId="0" borderId="0" xfId="0" applyFont="1" applyProtection="1">
      <protection locked="0"/>
    </xf>
    <xf numFmtId="0" fontId="40" fillId="0" borderId="205" xfId="0" applyFont="1" applyBorder="1" applyProtection="1">
      <protection locked="0"/>
    </xf>
    <xf numFmtId="0" fontId="40" fillId="0" borderId="206" xfId="0" applyFont="1" applyBorder="1" applyProtection="1">
      <protection locked="0"/>
    </xf>
    <xf numFmtId="0" fontId="40" fillId="0" borderId="432" xfId="0" applyFont="1" applyBorder="1" applyAlignment="1" applyProtection="1">
      <alignment horizontal="center"/>
      <protection locked="0"/>
    </xf>
    <xf numFmtId="0" fontId="60" fillId="53" borderId="159" xfId="0" applyFont="1" applyFill="1" applyBorder="1" applyAlignment="1">
      <alignment vertical="center"/>
    </xf>
    <xf numFmtId="0" fontId="81" fillId="53" borderId="160" xfId="0" applyFont="1" applyFill="1" applyBorder="1" applyAlignment="1">
      <alignment vertical="center"/>
    </xf>
    <xf numFmtId="0" fontId="81" fillId="53" borderId="64" xfId="0" applyFont="1" applyFill="1" applyBorder="1" applyAlignment="1">
      <alignment vertical="center"/>
    </xf>
    <xf numFmtId="0" fontId="60" fillId="53" borderId="159" xfId="0" applyFont="1" applyFill="1" applyBorder="1" applyAlignment="1">
      <alignment vertical="center" wrapText="1"/>
    </xf>
    <xf numFmtId="0" fontId="81" fillId="53" borderId="160" xfId="0" applyFont="1" applyFill="1" applyBorder="1" applyAlignment="1">
      <alignment vertical="center" wrapText="1"/>
    </xf>
    <xf numFmtId="0" fontId="72" fillId="56" borderId="73" xfId="0" applyFont="1" applyFill="1" applyBorder="1" applyAlignment="1">
      <alignment horizontal="left" vertical="center"/>
    </xf>
    <xf numFmtId="0" fontId="72" fillId="56" borderId="84" xfId="0" applyFont="1" applyFill="1" applyBorder="1" applyAlignment="1">
      <alignment horizontal="left" vertical="center"/>
    </xf>
    <xf numFmtId="0" fontId="72" fillId="56" borderId="221" xfId="0" applyFont="1" applyFill="1" applyBorder="1" applyAlignment="1">
      <alignment horizontal="left" vertical="center"/>
    </xf>
    <xf numFmtId="0" fontId="72" fillId="56" borderId="98" xfId="0" applyFont="1" applyFill="1" applyBorder="1" applyAlignment="1">
      <alignment horizontal="left" vertical="center"/>
    </xf>
    <xf numFmtId="0" fontId="72" fillId="56" borderId="375" xfId="0" applyFont="1" applyFill="1" applyBorder="1" applyAlignment="1">
      <alignment horizontal="left" vertical="center"/>
    </xf>
    <xf numFmtId="0" fontId="72" fillId="56" borderId="100" xfId="0" applyFont="1" applyFill="1" applyBorder="1" applyAlignment="1">
      <alignment horizontal="left" vertical="center"/>
    </xf>
    <xf numFmtId="0" fontId="72" fillId="56" borderId="0" xfId="0" applyFont="1" applyFill="1" applyAlignment="1">
      <alignment horizontal="left" vertical="center"/>
    </xf>
    <xf numFmtId="0" fontId="72" fillId="56" borderId="70" xfId="0" applyFont="1" applyFill="1" applyBorder="1" applyAlignment="1">
      <alignment horizontal="left" vertical="center"/>
    </xf>
    <xf numFmtId="0" fontId="72" fillId="56" borderId="99" xfId="0" applyFont="1" applyFill="1" applyBorder="1" applyAlignment="1">
      <alignment horizontal="left" vertical="center"/>
    </xf>
    <xf numFmtId="0" fontId="98" fillId="37" borderId="34" xfId="0" applyFont="1" applyFill="1" applyBorder="1" applyAlignment="1">
      <alignment horizontal="center" vertical="top"/>
    </xf>
    <xf numFmtId="0" fontId="55" fillId="56" borderId="120" xfId="0" applyFont="1" applyFill="1" applyBorder="1" applyAlignment="1">
      <alignment horizontal="left" vertical="center"/>
    </xf>
    <xf numFmtId="0" fontId="55" fillId="56" borderId="122" xfId="0" applyFont="1" applyFill="1" applyBorder="1" applyAlignment="1">
      <alignment horizontal="left" vertical="center"/>
    </xf>
    <xf numFmtId="0" fontId="55" fillId="56" borderId="306" xfId="0" applyFont="1" applyFill="1" applyBorder="1" applyAlignment="1">
      <alignment horizontal="left" vertical="center"/>
    </xf>
    <xf numFmtId="0" fontId="68" fillId="56" borderId="361" xfId="0" applyFont="1" applyFill="1" applyBorder="1" applyAlignment="1">
      <alignment vertical="center"/>
    </xf>
    <xf numFmtId="0" fontId="68" fillId="56" borderId="357" xfId="0" applyFont="1" applyFill="1" applyBorder="1" applyAlignment="1">
      <alignment vertical="center"/>
    </xf>
    <xf numFmtId="0" fontId="68" fillId="56" borderId="358" xfId="0" applyFont="1" applyFill="1" applyBorder="1" applyAlignment="1">
      <alignment vertical="center"/>
    </xf>
    <xf numFmtId="0" fontId="68" fillId="56" borderId="358" xfId="0" applyFont="1" applyFill="1" applyBorder="1" applyAlignment="1">
      <alignment vertical="center" wrapText="1"/>
    </xf>
    <xf numFmtId="0" fontId="98" fillId="56" borderId="358" xfId="0" applyFont="1" applyFill="1" applyBorder="1" applyAlignment="1">
      <alignment vertical="center"/>
    </xf>
    <xf numFmtId="0" fontId="68" fillId="56" borderId="358" xfId="0" applyFont="1" applyFill="1" applyBorder="1" applyAlignment="1">
      <alignment horizontal="left" vertical="center" indent="1"/>
    </xf>
    <xf numFmtId="0" fontId="68" fillId="56" borderId="355" xfId="0" applyFont="1" applyFill="1" applyBorder="1" applyAlignment="1">
      <alignment horizontal="left" vertical="center" indent="1"/>
    </xf>
    <xf numFmtId="0" fontId="68" fillId="56" borderId="356" xfId="0" applyFont="1" applyFill="1" applyBorder="1" applyAlignment="1">
      <alignment horizontal="left" vertical="center" indent="1"/>
    </xf>
    <xf numFmtId="0" fontId="55" fillId="56" borderId="157" xfId="0" applyFont="1" applyFill="1" applyBorder="1" applyAlignment="1" applyProtection="1">
      <alignment vertical="center"/>
      <protection locked="0"/>
    </xf>
    <xf numFmtId="0" fontId="55" fillId="56" borderId="76" xfId="0" applyFont="1" applyFill="1" applyBorder="1" applyAlignment="1" applyProtection="1">
      <alignment vertical="center"/>
      <protection locked="0"/>
    </xf>
    <xf numFmtId="0" fontId="55" fillId="56" borderId="158" xfId="0" applyFont="1" applyFill="1" applyBorder="1" applyAlignment="1" applyProtection="1">
      <alignment vertical="center"/>
      <protection locked="0"/>
    </xf>
    <xf numFmtId="0" fontId="55" fillId="56" borderId="79" xfId="0" applyFont="1" applyFill="1" applyBorder="1" applyAlignment="1" applyProtection="1">
      <alignment vertical="center"/>
      <protection locked="0"/>
    </xf>
    <xf numFmtId="0" fontId="81" fillId="56" borderId="155" xfId="0" applyFont="1" applyFill="1" applyBorder="1" applyAlignment="1">
      <alignment vertical="center"/>
    </xf>
    <xf numFmtId="0" fontId="55" fillId="56" borderId="156" xfId="0" applyFont="1" applyFill="1" applyBorder="1" applyAlignment="1">
      <alignment vertical="center"/>
    </xf>
    <xf numFmtId="0" fontId="55" fillId="56" borderId="157" xfId="0" applyFont="1" applyFill="1" applyBorder="1" applyAlignment="1">
      <alignment vertical="center"/>
    </xf>
    <xf numFmtId="0" fontId="55" fillId="56" borderId="76" xfId="0" applyFont="1" applyFill="1" applyBorder="1" applyAlignment="1">
      <alignment vertical="center"/>
    </xf>
    <xf numFmtId="0" fontId="55" fillId="56" borderId="158" xfId="0" applyFont="1" applyFill="1" applyBorder="1" applyAlignment="1">
      <alignment vertical="center"/>
    </xf>
    <xf numFmtId="0" fontId="55" fillId="56" borderId="79" xfId="0" applyFont="1" applyFill="1" applyBorder="1" applyAlignment="1">
      <alignment vertical="center"/>
    </xf>
    <xf numFmtId="0" fontId="77" fillId="52" borderId="60" xfId="0" applyFont="1" applyFill="1" applyBorder="1" applyAlignment="1">
      <alignment vertical="center" wrapText="1"/>
    </xf>
    <xf numFmtId="0" fontId="77" fillId="52" borderId="25" xfId="0" applyFont="1" applyFill="1" applyBorder="1" applyAlignment="1">
      <alignment vertical="center" wrapText="1"/>
    </xf>
    <xf numFmtId="0" fontId="99" fillId="3" borderId="0" xfId="0" applyFont="1" applyFill="1"/>
    <xf numFmtId="0" fontId="36" fillId="0" borderId="27" xfId="0" applyFont="1" applyBorder="1" applyAlignment="1">
      <alignment vertical="center"/>
    </xf>
    <xf numFmtId="0" fontId="33" fillId="3" borderId="0" xfId="0" applyFont="1" applyFill="1" applyAlignment="1">
      <alignment vertical="center"/>
    </xf>
    <xf numFmtId="0" fontId="34" fillId="3" borderId="0" xfId="0" applyFont="1" applyFill="1" applyAlignment="1">
      <alignment horizontal="right" vertical="center"/>
    </xf>
    <xf numFmtId="0" fontId="77" fillId="52" borderId="0" xfId="0" applyFont="1" applyFill="1" applyAlignment="1">
      <alignment horizontal="left" vertical="center" wrapText="1"/>
    </xf>
    <xf numFmtId="0" fontId="60" fillId="54" borderId="222" xfId="0" applyFont="1" applyFill="1" applyBorder="1" applyAlignment="1">
      <alignment horizontal="left" vertical="center" wrapText="1"/>
    </xf>
    <xf numFmtId="0" fontId="60" fillId="54" borderId="223" xfId="0" applyFont="1" applyFill="1" applyBorder="1" applyAlignment="1">
      <alignment horizontal="left" vertical="center" wrapText="1"/>
    </xf>
    <xf numFmtId="0" fontId="77" fillId="52" borderId="19" xfId="0" applyFont="1" applyFill="1" applyBorder="1" applyAlignment="1">
      <alignment vertical="center" wrapText="1"/>
    </xf>
    <xf numFmtId="0" fontId="40" fillId="57" borderId="1" xfId="0" applyFont="1" applyFill="1" applyBorder="1" applyAlignment="1">
      <alignment horizontal="left" vertical="center"/>
    </xf>
    <xf numFmtId="0" fontId="40" fillId="58" borderId="1" xfId="0" applyFont="1" applyFill="1" applyBorder="1" applyAlignment="1">
      <alignment horizontal="left" vertical="center"/>
    </xf>
    <xf numFmtId="0" fontId="40" fillId="59" borderId="1" xfId="0" applyFont="1" applyFill="1" applyBorder="1" applyAlignment="1">
      <alignment horizontal="left" vertical="center"/>
    </xf>
    <xf numFmtId="1" fontId="55" fillId="0" borderId="448" xfId="0" applyNumberFormat="1" applyFont="1" applyBorder="1" applyAlignment="1" applyProtection="1">
      <alignment horizontal="left" vertical="center"/>
      <protection locked="0"/>
    </xf>
    <xf numFmtId="0" fontId="87" fillId="53" borderId="256" xfId="0" applyFont="1" applyFill="1" applyBorder="1" applyAlignment="1">
      <alignment horizontal="center" vertical="center"/>
    </xf>
    <xf numFmtId="0" fontId="74" fillId="53" borderId="257" xfId="5" applyFont="1" applyFill="1" applyBorder="1" applyAlignment="1">
      <alignment horizontal="center" vertical="center"/>
    </xf>
    <xf numFmtId="0" fontId="77" fillId="53" borderId="62" xfId="0" applyFont="1" applyFill="1" applyBorder="1" applyAlignment="1">
      <alignment horizontal="left" vertical="center" wrapText="1"/>
    </xf>
    <xf numFmtId="1" fontId="59" fillId="53" borderId="449" xfId="0" applyNumberFormat="1" applyFont="1" applyFill="1" applyBorder="1" applyAlignment="1" applyProtection="1">
      <alignment horizontal="center" vertical="center"/>
      <protection locked="0"/>
    </xf>
    <xf numFmtId="0" fontId="59" fillId="53" borderId="0" xfId="0" applyFont="1" applyFill="1" applyAlignment="1">
      <alignment horizontal="center"/>
    </xf>
    <xf numFmtId="0" fontId="59" fillId="53" borderId="450" xfId="0" applyFont="1" applyFill="1" applyBorder="1" applyAlignment="1" applyProtection="1">
      <alignment horizontal="center" vertical="center"/>
      <protection locked="0"/>
    </xf>
    <xf numFmtId="0" fontId="100" fillId="53" borderId="451" xfId="0" applyFont="1" applyFill="1" applyBorder="1" applyAlignment="1">
      <alignment horizontal="center" vertical="center" wrapText="1"/>
    </xf>
    <xf numFmtId="0" fontId="100" fillId="53" borderId="452" xfId="0" applyFont="1" applyFill="1" applyBorder="1" applyAlignment="1">
      <alignment horizontal="center" vertical="center" wrapText="1"/>
    </xf>
    <xf numFmtId="1" fontId="59" fillId="53" borderId="98" xfId="0" applyNumberFormat="1" applyFont="1" applyFill="1" applyBorder="1" applyAlignment="1" applyProtection="1">
      <alignment horizontal="center" vertical="center"/>
      <protection locked="0"/>
    </xf>
    <xf numFmtId="0" fontId="55" fillId="0" borderId="448" xfId="0" applyFont="1" applyBorder="1" applyAlignment="1" applyProtection="1">
      <alignment horizontal="left" vertical="center"/>
      <protection locked="0"/>
    </xf>
    <xf numFmtId="0" fontId="46" fillId="0" borderId="448" xfId="0" applyFont="1" applyBorder="1" applyAlignment="1" applyProtection="1">
      <alignment horizontal="left" vertical="center"/>
      <protection locked="0"/>
    </xf>
    <xf numFmtId="0" fontId="101" fillId="0" borderId="448" xfId="0" applyFont="1" applyBorder="1" applyAlignment="1">
      <alignment vertical="center" wrapText="1"/>
    </xf>
    <xf numFmtId="1" fontId="46" fillId="0" borderId="448" xfId="0" applyNumberFormat="1" applyFont="1" applyBorder="1" applyAlignment="1" applyProtection="1">
      <alignment horizontal="left" vertical="center"/>
      <protection locked="0"/>
    </xf>
    <xf numFmtId="0" fontId="54" fillId="53" borderId="73" xfId="0" applyFont="1" applyFill="1" applyBorder="1" applyAlignment="1">
      <alignment horizontal="center" vertical="center"/>
    </xf>
    <xf numFmtId="0" fontId="54" fillId="53" borderId="29" xfId="0" applyFont="1" applyFill="1" applyBorder="1" applyAlignment="1">
      <alignment horizontal="center" vertical="center"/>
    </xf>
    <xf numFmtId="0" fontId="54" fillId="53" borderId="0" xfId="0" applyFont="1" applyFill="1" applyAlignment="1">
      <alignment horizontal="center" vertical="center"/>
    </xf>
    <xf numFmtId="0" fontId="54" fillId="53" borderId="52" xfId="0" applyFont="1" applyFill="1" applyBorder="1" applyAlignment="1">
      <alignment horizontal="center" vertical="center"/>
    </xf>
    <xf numFmtId="0" fontId="74" fillId="3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/>
    </xf>
    <xf numFmtId="0" fontId="40" fillId="3" borderId="0" xfId="0" applyFont="1" applyFill="1" applyAlignment="1">
      <alignment horizontal="center" vertical="center" wrapText="1"/>
    </xf>
    <xf numFmtId="0" fontId="84" fillId="3" borderId="0" xfId="0" applyFont="1" applyFill="1" applyAlignment="1">
      <alignment horizontal="center" vertical="center"/>
    </xf>
    <xf numFmtId="0" fontId="102" fillId="52" borderId="30" xfId="0" applyFont="1" applyFill="1" applyBorder="1" applyAlignment="1">
      <alignment horizontal="center" vertical="center"/>
    </xf>
    <xf numFmtId="0" fontId="102" fillId="52" borderId="0" xfId="0" applyFont="1" applyFill="1" applyAlignment="1">
      <alignment horizontal="center" vertical="center"/>
    </xf>
    <xf numFmtId="0" fontId="103" fillId="3" borderId="0" xfId="0" applyFont="1" applyFill="1" applyAlignment="1">
      <alignment horizontal="center" vertical="center"/>
    </xf>
    <xf numFmtId="0" fontId="104" fillId="37" borderId="34" xfId="0" applyFont="1" applyFill="1" applyBorder="1" applyAlignment="1">
      <alignment horizontal="center" vertical="center"/>
    </xf>
    <xf numFmtId="0" fontId="54" fillId="3" borderId="453" xfId="5" applyFont="1" applyFill="1" applyBorder="1" applyAlignment="1">
      <alignment horizontal="center" vertical="center"/>
    </xf>
    <xf numFmtId="0" fontId="54" fillId="3" borderId="0" xfId="5" applyFont="1" applyFill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105" fillId="3" borderId="0" xfId="0" applyFont="1" applyFill="1" applyAlignment="1">
      <alignment horizontal="center" vertical="center"/>
    </xf>
    <xf numFmtId="1" fontId="40" fillId="3" borderId="0" xfId="0" applyNumberFormat="1" applyFont="1" applyFill="1" applyAlignment="1">
      <alignment horizontal="center" vertical="center"/>
    </xf>
    <xf numFmtId="0" fontId="54" fillId="53" borderId="456" xfId="0" applyFont="1" applyFill="1" applyBorder="1" applyAlignment="1">
      <alignment horizontal="center" vertical="center"/>
    </xf>
    <xf numFmtId="0" fontId="40" fillId="60" borderId="458" xfId="0" applyFont="1" applyFill="1" applyBorder="1" applyAlignment="1">
      <alignment horizontal="center" vertical="center"/>
    </xf>
    <xf numFmtId="0" fontId="40" fillId="60" borderId="459" xfId="0" applyFont="1" applyFill="1" applyBorder="1" applyAlignment="1">
      <alignment horizontal="center" vertical="center"/>
    </xf>
    <xf numFmtId="0" fontId="40" fillId="0" borderId="458" xfId="0" applyFont="1" applyBorder="1" applyAlignment="1">
      <alignment horizontal="center" vertical="center"/>
    </xf>
    <xf numFmtId="0" fontId="40" fillId="0" borderId="459" xfId="0" applyFont="1" applyBorder="1" applyAlignment="1">
      <alignment horizontal="center" vertical="center"/>
    </xf>
    <xf numFmtId="0" fontId="40" fillId="0" borderId="461" xfId="0" applyFont="1" applyBorder="1" applyAlignment="1">
      <alignment horizontal="center" vertical="center"/>
    </xf>
    <xf numFmtId="0" fontId="40" fillId="60" borderId="461" xfId="0" applyFont="1" applyFill="1" applyBorder="1" applyAlignment="1">
      <alignment horizontal="center" vertical="center"/>
    </xf>
    <xf numFmtId="0" fontId="40" fillId="60" borderId="464" xfId="0" applyFont="1" applyFill="1" applyBorder="1" applyAlignment="1">
      <alignment horizontal="center" vertical="center"/>
    </xf>
    <xf numFmtId="0" fontId="40" fillId="60" borderId="457" xfId="0" applyFont="1" applyFill="1" applyBorder="1" applyAlignment="1">
      <alignment horizontal="center" vertical="center"/>
    </xf>
    <xf numFmtId="0" fontId="83" fillId="0" borderId="460" xfId="0" applyFont="1" applyBorder="1" applyAlignment="1">
      <alignment horizontal="center" vertical="center"/>
    </xf>
    <xf numFmtId="0" fontId="83" fillId="0" borderId="463" xfId="0" applyFont="1" applyBorder="1" applyAlignment="1">
      <alignment horizontal="center" vertical="center"/>
    </xf>
    <xf numFmtId="0" fontId="83" fillId="0" borderId="0" xfId="0" applyFont="1" applyAlignment="1">
      <alignment horizontal="center" vertical="center"/>
    </xf>
    <xf numFmtId="0" fontId="83" fillId="0" borderId="75" xfId="0" applyFont="1" applyBorder="1" applyAlignment="1">
      <alignment horizontal="center" vertical="center"/>
    </xf>
    <xf numFmtId="0" fontId="40" fillId="0" borderId="77" xfId="0" applyFont="1" applyBorder="1" applyAlignment="1" applyProtection="1">
      <alignment horizontal="center" vertical="center"/>
      <protection locked="0"/>
    </xf>
    <xf numFmtId="0" fontId="40" fillId="0" borderId="0" xfId="0" applyFont="1" applyAlignment="1" applyProtection="1">
      <alignment horizontal="center" vertical="center"/>
      <protection locked="0"/>
    </xf>
    <xf numFmtId="0" fontId="40" fillId="0" borderId="462" xfId="0" applyFont="1" applyBorder="1" applyAlignment="1">
      <alignment horizontal="center" vertical="center"/>
    </xf>
    <xf numFmtId="0" fontId="40" fillId="60" borderId="462" xfId="0" applyFont="1" applyFill="1" applyBorder="1" applyAlignment="1">
      <alignment horizontal="center" vertical="center"/>
    </xf>
    <xf numFmtId="0" fontId="104" fillId="52" borderId="0" xfId="0" applyFont="1" applyFill="1" applyAlignment="1">
      <alignment horizontal="center" vertical="center"/>
    </xf>
    <xf numFmtId="0" fontId="54" fillId="0" borderId="222" xfId="0" applyFont="1" applyBorder="1" applyAlignment="1">
      <alignment horizontal="center" vertical="center"/>
    </xf>
    <xf numFmtId="0" fontId="54" fillId="0" borderId="223" xfId="0" applyFont="1" applyBorder="1" applyAlignment="1">
      <alignment horizontal="left" vertical="center"/>
    </xf>
    <xf numFmtId="0" fontId="54" fillId="0" borderId="379" xfId="0" applyFont="1" applyBorder="1" applyAlignment="1">
      <alignment horizontal="left" vertical="center"/>
    </xf>
    <xf numFmtId="0" fontId="54" fillId="0" borderId="229" xfId="0" applyFont="1" applyBorder="1" applyAlignment="1">
      <alignment horizontal="left" vertical="center"/>
    </xf>
    <xf numFmtId="0" fontId="54" fillId="0" borderId="98" xfId="0" applyFont="1" applyBorder="1" applyAlignment="1">
      <alignment horizontal="left" vertical="center"/>
    </xf>
    <xf numFmtId="0" fontId="62" fillId="0" borderId="203" xfId="0" applyFont="1" applyBorder="1" applyAlignment="1" applyProtection="1">
      <alignment horizontal="left" vertical="center" wrapText="1"/>
      <protection locked="0"/>
    </xf>
    <xf numFmtId="0" fontId="62" fillId="0" borderId="203" xfId="0" applyFont="1" applyBorder="1" applyAlignment="1" applyProtection="1">
      <alignment vertical="center" wrapText="1"/>
      <protection locked="0"/>
    </xf>
    <xf numFmtId="0" fontId="103" fillId="52" borderId="137" xfId="0" applyFont="1" applyFill="1" applyBorder="1" applyAlignment="1">
      <alignment horizontal="left" vertical="center"/>
    </xf>
    <xf numFmtId="0" fontId="104" fillId="37" borderId="34" xfId="0" applyFont="1" applyFill="1" applyBorder="1" applyAlignment="1">
      <alignment horizontal="center" vertical="top"/>
    </xf>
    <xf numFmtId="0" fontId="40" fillId="0" borderId="0" xfId="0" applyFont="1" applyAlignment="1">
      <alignment horizontal="right"/>
    </xf>
    <xf numFmtId="0" fontId="55" fillId="0" borderId="455" xfId="0" applyFont="1" applyBorder="1" applyAlignment="1" applyProtection="1">
      <alignment horizontal="left" vertical="center"/>
      <protection locked="0"/>
    </xf>
    <xf numFmtId="1" fontId="55" fillId="0" borderId="455" xfId="0" applyNumberFormat="1" applyFont="1" applyBorder="1" applyAlignment="1" applyProtection="1">
      <alignment horizontal="left" vertical="center"/>
      <protection locked="0"/>
    </xf>
    <xf numFmtId="0" fontId="46" fillId="0" borderId="448" xfId="0" applyFont="1" applyBorder="1"/>
    <xf numFmtId="0" fontId="46" fillId="0" borderId="455" xfId="0" applyFont="1" applyBorder="1"/>
    <xf numFmtId="0" fontId="74" fillId="53" borderId="56" xfId="0" applyFont="1" applyFill="1" applyBorder="1" applyAlignment="1">
      <alignment horizontal="left" vertical="center"/>
    </xf>
    <xf numFmtId="49" fontId="74" fillId="53" borderId="57" xfId="0" applyNumberFormat="1" applyFont="1" applyFill="1" applyBorder="1" applyAlignment="1">
      <alignment horizontal="left" vertical="center"/>
    </xf>
    <xf numFmtId="0" fontId="55" fillId="0" borderId="102" xfId="0" applyFont="1" applyBorder="1" applyAlignment="1" applyProtection="1">
      <alignment vertical="center"/>
      <protection locked="0"/>
    </xf>
    <xf numFmtId="0" fontId="55" fillId="0" borderId="74" xfId="0" applyFont="1" applyBorder="1" applyAlignment="1" applyProtection="1">
      <alignment vertical="center"/>
      <protection locked="0"/>
    </xf>
    <xf numFmtId="0" fontId="55" fillId="0" borderId="261" xfId="0" applyFont="1" applyBorder="1" applyAlignment="1" applyProtection="1">
      <alignment vertical="center"/>
      <protection locked="0"/>
    </xf>
    <xf numFmtId="0" fontId="54" fillId="53" borderId="48" xfId="0" applyFont="1" applyFill="1" applyBorder="1" applyAlignment="1">
      <alignment vertical="center"/>
    </xf>
    <xf numFmtId="0" fontId="54" fillId="53" borderId="465" xfId="0" applyFont="1" applyFill="1" applyBorder="1" applyAlignment="1">
      <alignment vertical="center"/>
    </xf>
    <xf numFmtId="0" fontId="55" fillId="0" borderId="260" xfId="0" applyFont="1" applyBorder="1" applyAlignment="1" applyProtection="1">
      <alignment vertical="center"/>
      <protection locked="0"/>
    </xf>
    <xf numFmtId="0" fontId="55" fillId="0" borderId="461" xfId="0" applyFont="1" applyBorder="1" applyAlignment="1" applyProtection="1">
      <alignment vertical="center"/>
      <protection locked="0"/>
    </xf>
    <xf numFmtId="0" fontId="55" fillId="0" borderId="466" xfId="0" applyFont="1" applyBorder="1" applyAlignment="1" applyProtection="1">
      <alignment horizontal="left" vertical="center"/>
      <protection locked="0"/>
    </xf>
    <xf numFmtId="0" fontId="55" fillId="0" borderId="272" xfId="0" applyFont="1" applyBorder="1" applyAlignment="1" applyProtection="1">
      <alignment horizontal="left" vertical="center"/>
      <protection locked="0"/>
    </xf>
    <xf numFmtId="0" fontId="55" fillId="0" borderId="467" xfId="0" applyFont="1" applyBorder="1" applyAlignment="1" applyProtection="1">
      <alignment horizontal="left" vertical="center"/>
      <protection locked="0"/>
    </xf>
    <xf numFmtId="0" fontId="55" fillId="0" borderId="465" xfId="0" applyFont="1" applyBorder="1" applyAlignment="1" applyProtection="1">
      <alignment horizontal="left" vertical="center"/>
      <protection locked="0"/>
    </xf>
    <xf numFmtId="0" fontId="55" fillId="0" borderId="468" xfId="0" applyFont="1" applyBorder="1" applyAlignment="1" applyProtection="1">
      <alignment horizontal="left" vertical="center"/>
      <protection locked="0"/>
    </xf>
    <xf numFmtId="0" fontId="55" fillId="0" borderId="469" xfId="0" applyFont="1" applyBorder="1" applyAlignment="1" applyProtection="1">
      <alignment horizontal="left" vertical="center"/>
      <protection locked="0"/>
    </xf>
    <xf numFmtId="0" fontId="55" fillId="0" borderId="454" xfId="0" applyFont="1" applyBorder="1" applyAlignment="1" applyProtection="1">
      <alignment vertical="center"/>
      <protection locked="0"/>
    </xf>
    <xf numFmtId="0" fontId="55" fillId="0" borderId="157" xfId="0" applyFont="1" applyBorder="1" applyAlignment="1" applyProtection="1">
      <alignment vertical="center"/>
      <protection locked="0"/>
    </xf>
    <xf numFmtId="0" fontId="55" fillId="0" borderId="274" xfId="0" applyFont="1" applyBorder="1" applyAlignment="1" applyProtection="1">
      <alignment horizontal="center" vertical="center"/>
      <protection locked="0"/>
    </xf>
    <xf numFmtId="0" fontId="55" fillId="0" borderId="470" xfId="0" applyFont="1" applyBorder="1" applyAlignment="1" applyProtection="1">
      <alignment vertical="center"/>
      <protection locked="0"/>
    </xf>
    <xf numFmtId="0" fontId="55" fillId="0" borderId="260" xfId="0" applyFont="1" applyBorder="1" applyAlignment="1" applyProtection="1">
      <alignment horizontal="center" vertical="center"/>
      <protection locked="0"/>
    </xf>
    <xf numFmtId="0" fontId="55" fillId="0" borderId="260" xfId="0" applyFont="1" applyBorder="1" applyProtection="1">
      <protection locked="0"/>
    </xf>
    <xf numFmtId="0" fontId="77" fillId="52" borderId="136" xfId="0" applyFont="1" applyFill="1" applyBorder="1" applyAlignment="1">
      <alignment vertical="center" wrapText="1"/>
    </xf>
    <xf numFmtId="0" fontId="72" fillId="56" borderId="448" xfId="0" applyFont="1" applyFill="1" applyBorder="1" applyAlignment="1">
      <alignment vertical="center"/>
    </xf>
    <xf numFmtId="0" fontId="65" fillId="37" borderId="137" xfId="0" applyFont="1" applyFill="1" applyBorder="1" applyAlignment="1" applyProtection="1">
      <alignment horizontal="center" vertical="top"/>
      <protection locked="0"/>
    </xf>
    <xf numFmtId="49" fontId="74" fillId="53" borderId="471" xfId="0" applyNumberFormat="1" applyFont="1" applyFill="1" applyBorder="1" applyAlignment="1" applyProtection="1">
      <alignment horizontal="left" vertical="center"/>
      <protection locked="0"/>
    </xf>
    <xf numFmtId="0" fontId="54" fillId="53" borderId="472" xfId="0" applyFont="1" applyFill="1" applyBorder="1" applyAlignment="1" applyProtection="1">
      <alignment horizontal="left" vertical="center"/>
      <protection locked="0"/>
    </xf>
    <xf numFmtId="1" fontId="46" fillId="0" borderId="473" xfId="0" applyNumberFormat="1" applyFont="1" applyBorder="1" applyProtection="1">
      <protection locked="0"/>
    </xf>
    <xf numFmtId="1" fontId="46" fillId="0" borderId="428" xfId="0" applyNumberFormat="1" applyFont="1" applyBorder="1" applyProtection="1">
      <protection locked="0"/>
    </xf>
    <xf numFmtId="0" fontId="51" fillId="3" borderId="448" xfId="0" applyFont="1" applyFill="1" applyBorder="1" applyAlignment="1">
      <alignment vertical="center"/>
    </xf>
    <xf numFmtId="0" fontId="77" fillId="52" borderId="448" xfId="0" applyFont="1" applyFill="1" applyBorder="1" applyAlignment="1">
      <alignment vertical="center" wrapText="1"/>
    </xf>
    <xf numFmtId="0" fontId="76" fillId="3" borderId="448" xfId="0" applyFont="1" applyFill="1" applyBorder="1" applyAlignment="1">
      <alignment vertical="center"/>
    </xf>
    <xf numFmtId="0" fontId="51" fillId="3" borderId="448" xfId="0" applyFont="1" applyFill="1" applyBorder="1"/>
    <xf numFmtId="0" fontId="55" fillId="0" borderId="272" xfId="0" applyFont="1" applyBorder="1" applyAlignment="1">
      <alignment horizontal="center" vertical="center"/>
    </xf>
    <xf numFmtId="0" fontId="55" fillId="0" borderId="359" xfId="0" applyFont="1" applyBorder="1" applyAlignment="1">
      <alignment horizontal="center" vertical="center"/>
    </xf>
    <xf numFmtId="14" fontId="55" fillId="0" borderId="359" xfId="0" applyNumberFormat="1" applyFont="1" applyBorder="1" applyAlignment="1">
      <alignment horizontal="center" vertical="center"/>
    </xf>
    <xf numFmtId="0" fontId="72" fillId="56" borderId="448" xfId="0" applyFont="1" applyFill="1" applyBorder="1" applyAlignment="1">
      <alignment horizontal="left" vertical="center"/>
    </xf>
    <xf numFmtId="0" fontId="72" fillId="35" borderId="474" xfId="0" applyFont="1" applyFill="1" applyBorder="1" applyAlignment="1">
      <alignment horizontal="left" vertical="center"/>
    </xf>
    <xf numFmtId="0" fontId="61" fillId="35" borderId="183" xfId="0" applyFont="1" applyFill="1" applyBorder="1" applyAlignment="1">
      <alignment vertical="center"/>
    </xf>
    <xf numFmtId="0" fontId="61" fillId="35" borderId="122" xfId="0" applyFont="1" applyFill="1" applyBorder="1" applyAlignment="1">
      <alignment vertical="center"/>
    </xf>
    <xf numFmtId="0" fontId="61" fillId="35" borderId="475" xfId="0" applyFont="1" applyFill="1" applyBorder="1" applyAlignment="1">
      <alignment vertical="center"/>
    </xf>
    <xf numFmtId="0" fontId="54" fillId="53" borderId="476" xfId="0" applyFont="1" applyFill="1" applyBorder="1" applyAlignment="1">
      <alignment horizontal="left" vertical="center"/>
    </xf>
    <xf numFmtId="0" fontId="54" fillId="53" borderId="477" xfId="0" applyFont="1" applyFill="1" applyBorder="1" applyAlignment="1">
      <alignment horizontal="center" vertical="center"/>
    </xf>
    <xf numFmtId="0" fontId="69" fillId="0" borderId="183" xfId="0" applyFont="1" applyBorder="1" applyAlignment="1">
      <alignment vertical="center"/>
    </xf>
    <xf numFmtId="0" fontId="69" fillId="0" borderId="122" xfId="0" applyFont="1" applyBorder="1" applyAlignment="1">
      <alignment vertical="center"/>
    </xf>
    <xf numFmtId="0" fontId="69" fillId="0" borderId="475" xfId="0" applyFont="1" applyBorder="1" applyAlignment="1">
      <alignment vertical="center"/>
    </xf>
    <xf numFmtId="0" fontId="72" fillId="56" borderId="445" xfId="0" applyFont="1" applyFill="1" applyBorder="1" applyAlignment="1">
      <alignment horizontal="left" vertical="center"/>
    </xf>
    <xf numFmtId="0" fontId="79" fillId="56" borderId="445" xfId="0" applyFont="1" applyFill="1" applyBorder="1" applyAlignment="1">
      <alignment horizontal="left" vertical="center"/>
    </xf>
    <xf numFmtId="0" fontId="80" fillId="56" borderId="445" xfId="0" quotePrefix="1" applyFont="1" applyFill="1" applyBorder="1" applyAlignment="1">
      <alignment horizontal="left" vertical="center"/>
    </xf>
    <xf numFmtId="0" fontId="54" fillId="53" borderId="125" xfId="0" applyFont="1" applyFill="1" applyBorder="1" applyAlignment="1">
      <alignment horizontal="left" vertical="center"/>
    </xf>
    <xf numFmtId="0" fontId="54" fillId="53" borderId="465" xfId="0" applyFont="1" applyFill="1" applyBorder="1" applyAlignment="1">
      <alignment horizontal="left" vertical="center"/>
    </xf>
    <xf numFmtId="0" fontId="55" fillId="0" borderId="471" xfId="0" applyFont="1" applyBorder="1" applyAlignment="1" applyProtection="1">
      <alignment horizontal="left" vertical="center"/>
      <protection locked="0"/>
    </xf>
    <xf numFmtId="0" fontId="69" fillId="0" borderId="125" xfId="0" applyFont="1" applyBorder="1" applyAlignment="1">
      <alignment vertical="center"/>
    </xf>
    <xf numFmtId="0" fontId="69" fillId="0" borderId="184" xfId="0" applyFont="1" applyBorder="1" applyAlignment="1">
      <alignment vertical="center"/>
    </xf>
    <xf numFmtId="0" fontId="46" fillId="0" borderId="444" xfId="0" applyFont="1" applyBorder="1"/>
    <xf numFmtId="0" fontId="46" fillId="0" borderId="456" xfId="0" applyFont="1" applyBorder="1"/>
    <xf numFmtId="0" fontId="65" fillId="37" borderId="478" xfId="0" applyFont="1" applyFill="1" applyBorder="1" applyAlignment="1">
      <alignment horizontal="center" vertical="top"/>
    </xf>
    <xf numFmtId="0" fontId="46" fillId="37" borderId="448" xfId="0" applyFont="1" applyFill="1" applyBorder="1"/>
    <xf numFmtId="0" fontId="74" fillId="0" borderId="26" xfId="0" applyFont="1" applyBorder="1" applyAlignment="1">
      <alignment horizontal="left" vertical="center"/>
    </xf>
    <xf numFmtId="0" fontId="74" fillId="0" borderId="26" xfId="0" applyFont="1" applyBorder="1" applyAlignment="1">
      <alignment horizontal="center" vertical="center"/>
    </xf>
    <xf numFmtId="0" fontId="74" fillId="0" borderId="26" xfId="0" applyFont="1" applyBorder="1" applyAlignment="1">
      <alignment horizontal="center" vertical="center" wrapText="1"/>
    </xf>
    <xf numFmtId="0" fontId="75" fillId="0" borderId="0" xfId="0" applyFont="1" applyAlignment="1">
      <alignment wrapText="1"/>
    </xf>
    <xf numFmtId="0" fontId="83" fillId="0" borderId="15" xfId="0" applyFont="1" applyBorder="1" applyAlignment="1">
      <alignment horizontal="left" vertical="center"/>
    </xf>
    <xf numFmtId="0" fontId="40" fillId="0" borderId="14" xfId="0" applyFont="1" applyBorder="1" applyAlignment="1">
      <alignment vertical="center" wrapText="1"/>
    </xf>
    <xf numFmtId="0" fontId="36" fillId="61" borderId="0" xfId="0" applyFont="1" applyFill="1" applyAlignment="1">
      <alignment vertical="center"/>
    </xf>
    <xf numFmtId="0" fontId="40" fillId="0" borderId="0" xfId="0" applyFont="1" applyAlignment="1">
      <alignment horizontal="left"/>
    </xf>
    <xf numFmtId="0" fontId="40" fillId="0" borderId="0" xfId="0" applyFont="1" applyAlignment="1">
      <alignment vertical="center" wrapText="1"/>
    </xf>
    <xf numFmtId="2" fontId="40" fillId="0" borderId="0" xfId="0" applyNumberFormat="1" applyFont="1" applyAlignment="1">
      <alignment horizontal="center"/>
    </xf>
    <xf numFmtId="0" fontId="40" fillId="0" borderId="0" xfId="0" applyFont="1" applyAlignment="1">
      <alignment horizontal="left" wrapText="1"/>
    </xf>
    <xf numFmtId="164" fontId="62" fillId="0" borderId="0" xfId="0" applyNumberFormat="1" applyFont="1" applyAlignment="1">
      <alignment horizontal="left" vertical="center" wrapText="1"/>
    </xf>
    <xf numFmtId="0" fontId="40" fillId="0" borderId="0" xfId="0" applyFont="1" applyAlignment="1">
      <alignment wrapText="1"/>
    </xf>
    <xf numFmtId="9" fontId="106" fillId="0" borderId="0" xfId="0" applyNumberFormat="1" applyFont="1"/>
    <xf numFmtId="0" fontId="108" fillId="62" borderId="479" xfId="0" applyFont="1" applyFill="1" applyBorder="1" applyAlignment="1">
      <alignment horizontal="left" vertical="center"/>
    </xf>
    <xf numFmtId="0" fontId="108" fillId="62" borderId="0" xfId="0" applyFont="1" applyFill="1" applyAlignment="1">
      <alignment horizontal="left" vertical="center"/>
    </xf>
    <xf numFmtId="0" fontId="109" fillId="62" borderId="0" xfId="0" applyFont="1" applyFill="1" applyAlignment="1">
      <alignment horizontal="left" vertical="center"/>
    </xf>
    <xf numFmtId="0" fontId="5" fillId="63" borderId="480" xfId="5" applyFill="1" applyBorder="1" applyAlignment="1">
      <alignment horizontal="center" vertical="center"/>
    </xf>
    <xf numFmtId="0" fontId="110" fillId="64" borderId="481" xfId="0" applyFont="1" applyFill="1" applyBorder="1" applyAlignment="1">
      <alignment horizontal="center" vertical="top"/>
    </xf>
    <xf numFmtId="0" fontId="111" fillId="62" borderId="0" xfId="0" applyFont="1" applyFill="1" applyAlignment="1">
      <alignment horizontal="left" vertical="center"/>
    </xf>
    <xf numFmtId="0" fontId="112" fillId="62" borderId="0" xfId="0" applyFont="1" applyFill="1" applyAlignment="1">
      <alignment horizontal="center" vertical="center"/>
    </xf>
    <xf numFmtId="0" fontId="110" fillId="64" borderId="482" xfId="0" applyFont="1" applyFill="1" applyBorder="1" applyAlignment="1">
      <alignment horizontal="center" vertical="top" wrapText="1"/>
    </xf>
    <xf numFmtId="0" fontId="110" fillId="64" borderId="0" xfId="0" applyFont="1" applyFill="1" applyAlignment="1">
      <alignment horizontal="center" vertical="top" wrapText="1"/>
    </xf>
    <xf numFmtId="0" fontId="6" fillId="38" borderId="439" xfId="0" applyFont="1" applyFill="1" applyBorder="1" applyAlignment="1">
      <alignment vertical="center" wrapText="1"/>
    </xf>
    <xf numFmtId="0" fontId="113" fillId="65" borderId="486" xfId="0" applyFont="1" applyFill="1" applyBorder="1" applyAlignment="1">
      <alignment vertical="center" wrapText="1"/>
    </xf>
    <xf numFmtId="0" fontId="113" fillId="65" borderId="487" xfId="0" applyFont="1" applyFill="1" applyBorder="1" applyAlignment="1">
      <alignment vertical="center" wrapText="1"/>
    </xf>
    <xf numFmtId="0" fontId="113" fillId="65" borderId="488" xfId="0" applyFont="1" applyFill="1" applyBorder="1" applyAlignment="1">
      <alignment vertical="center" wrapText="1"/>
    </xf>
    <xf numFmtId="0" fontId="113" fillId="65" borderId="489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114" fillId="60" borderId="439" xfId="0" applyFont="1" applyFill="1" applyBorder="1"/>
    <xf numFmtId="0" fontId="114" fillId="60" borderId="490" xfId="0" applyFont="1" applyFill="1" applyBorder="1"/>
    <xf numFmtId="0" fontId="2" fillId="0" borderId="0" xfId="0" applyFont="1"/>
    <xf numFmtId="0" fontId="115" fillId="0" borderId="0" xfId="0" applyFont="1"/>
    <xf numFmtId="0" fontId="115" fillId="60" borderId="0" xfId="0" applyFont="1" applyFill="1"/>
    <xf numFmtId="0" fontId="114" fillId="60" borderId="0" xfId="0" applyFont="1" applyFill="1"/>
    <xf numFmtId="0" fontId="115" fillId="60" borderId="491" xfId="0" applyFont="1" applyFill="1" applyBorder="1"/>
    <xf numFmtId="0" fontId="54" fillId="53" borderId="492" xfId="0" applyFont="1" applyFill="1" applyBorder="1" applyAlignment="1">
      <alignment horizontal="left" vertical="center"/>
    </xf>
    <xf numFmtId="0" fontId="55" fillId="37" borderId="437" xfId="0" applyFont="1" applyFill="1" applyBorder="1" applyAlignment="1">
      <alignment horizontal="left" vertical="center"/>
    </xf>
    <xf numFmtId="0" fontId="55" fillId="0" borderId="493" xfId="0" applyFont="1" applyBorder="1" applyAlignment="1" applyProtection="1">
      <alignment horizontal="left" vertical="center"/>
      <protection locked="0"/>
    </xf>
    <xf numFmtId="0" fontId="54" fillId="53" borderId="494" xfId="0" applyFont="1" applyFill="1" applyBorder="1" applyAlignment="1">
      <alignment horizontal="left" vertical="center"/>
    </xf>
    <xf numFmtId="0" fontId="54" fillId="53" borderId="495" xfId="0" applyFont="1" applyFill="1" applyBorder="1" applyAlignment="1">
      <alignment horizontal="left" vertical="center"/>
    </xf>
    <xf numFmtId="0" fontId="54" fillId="53" borderId="496" xfId="0" applyFont="1" applyFill="1" applyBorder="1" applyAlignment="1">
      <alignment horizontal="left" vertical="center"/>
    </xf>
    <xf numFmtId="0" fontId="35" fillId="0" borderId="265" xfId="0" applyFont="1" applyBorder="1" applyAlignment="1" applyProtection="1">
      <alignment horizontal="left" vertical="center"/>
      <protection locked="0"/>
    </xf>
    <xf numFmtId="0" fontId="35" fillId="0" borderId="253" xfId="0" applyFont="1" applyBorder="1" applyAlignment="1" applyProtection="1">
      <alignment horizontal="left" vertical="center"/>
      <protection locked="0"/>
    </xf>
    <xf numFmtId="0" fontId="35" fillId="0" borderId="251" xfId="0" applyFont="1" applyBorder="1" applyAlignment="1" applyProtection="1">
      <alignment horizontal="left" vertical="center"/>
      <protection locked="0"/>
    </xf>
    <xf numFmtId="0" fontId="35" fillId="0" borderId="266" xfId="0" applyFont="1" applyBorder="1" applyAlignment="1" applyProtection="1">
      <alignment horizontal="left" vertical="center"/>
      <protection locked="0"/>
    </xf>
    <xf numFmtId="0" fontId="35" fillId="0" borderId="267" xfId="0" applyFont="1" applyBorder="1" applyAlignment="1" applyProtection="1">
      <alignment horizontal="left" vertical="center"/>
      <protection locked="0"/>
    </xf>
    <xf numFmtId="0" fontId="35" fillId="0" borderId="497" xfId="0" applyFont="1" applyBorder="1" applyAlignment="1" applyProtection="1">
      <alignment horizontal="left" vertical="center"/>
      <protection locked="0"/>
    </xf>
    <xf numFmtId="0" fontId="35" fillId="0" borderId="498" xfId="0" applyFont="1" applyBorder="1" applyAlignment="1" applyProtection="1">
      <alignment horizontal="left" vertical="center"/>
      <protection locked="0"/>
    </xf>
    <xf numFmtId="0" fontId="35" fillId="0" borderId="499" xfId="0" applyFont="1" applyBorder="1" applyAlignment="1" applyProtection="1">
      <alignment horizontal="left" vertical="center"/>
      <protection locked="0"/>
    </xf>
    <xf numFmtId="0" fontId="35" fillId="0" borderId="437" xfId="0" applyFont="1" applyBorder="1" applyAlignment="1" applyProtection="1">
      <alignment horizontal="left" vertical="center"/>
      <protection locked="0"/>
    </xf>
    <xf numFmtId="0" fontId="35" fillId="0" borderId="493" xfId="0" applyFont="1" applyBorder="1" applyAlignment="1" applyProtection="1">
      <alignment horizontal="left" vertical="center"/>
      <protection locked="0"/>
    </xf>
    <xf numFmtId="0" fontId="35" fillId="0" borderId="112" xfId="0" applyFont="1" applyBorder="1" applyAlignment="1" applyProtection="1">
      <alignment horizontal="left" vertical="center"/>
      <protection locked="0"/>
    </xf>
    <xf numFmtId="0" fontId="35" fillId="0" borderId="113" xfId="0" applyFont="1" applyBorder="1" applyAlignment="1" applyProtection="1">
      <alignment horizontal="left" vertical="center"/>
      <protection locked="0"/>
    </xf>
    <xf numFmtId="0" fontId="54" fillId="53" borderId="126" xfId="0" applyFont="1" applyFill="1" applyBorder="1" applyAlignment="1">
      <alignment vertical="center"/>
    </xf>
    <xf numFmtId="0" fontId="54" fillId="53" borderId="363" xfId="0" applyFont="1" applyFill="1" applyBorder="1" applyAlignment="1">
      <alignment vertical="center"/>
    </xf>
    <xf numFmtId="0" fontId="40" fillId="0" borderId="438" xfId="0" applyFont="1" applyBorder="1" applyAlignment="1" applyProtection="1">
      <alignment horizontal="center" vertical="center"/>
      <protection locked="0"/>
    </xf>
    <xf numFmtId="0" fontId="40" fillId="0" borderId="493" xfId="0" applyFont="1" applyBorder="1" applyAlignment="1" applyProtection="1">
      <alignment vertical="center"/>
      <protection locked="0"/>
    </xf>
    <xf numFmtId="0" fontId="54" fillId="0" borderId="241" xfId="0" applyFont="1" applyBorder="1" applyAlignment="1">
      <alignment horizontal="center" vertical="center"/>
    </xf>
    <xf numFmtId="0" fontId="54" fillId="0" borderId="38" xfId="0" applyFont="1" applyBorder="1" applyAlignment="1">
      <alignment horizontal="left" vertical="center"/>
    </xf>
    <xf numFmtId="0" fontId="54" fillId="0" borderId="39" xfId="0" applyFont="1" applyBorder="1" applyAlignment="1">
      <alignment horizontal="left" vertical="center"/>
    </xf>
    <xf numFmtId="0" fontId="54" fillId="0" borderId="39" xfId="0" applyFont="1" applyBorder="1" applyAlignment="1">
      <alignment vertical="center"/>
    </xf>
    <xf numFmtId="165" fontId="54" fillId="0" borderId="139" xfId="0" applyNumberFormat="1" applyFont="1" applyBorder="1" applyAlignment="1">
      <alignment horizontal="center" vertical="center"/>
    </xf>
    <xf numFmtId="0" fontId="40" fillId="0" borderId="110" xfId="0" applyFont="1" applyBorder="1" applyAlignment="1" applyProtection="1">
      <alignment horizontal="center" vertical="center" wrapText="1"/>
      <protection locked="0"/>
    </xf>
    <xf numFmtId="0" fontId="40" fillId="0" borderId="135" xfId="0" applyFont="1" applyBorder="1" applyAlignment="1" applyProtection="1">
      <alignment horizontal="left" vertical="center"/>
      <protection locked="0"/>
    </xf>
    <xf numFmtId="0" fontId="40" fillId="0" borderId="110" xfId="0" applyFont="1" applyBorder="1" applyAlignment="1" applyProtection="1">
      <alignment horizontal="left" vertical="center" wrapText="1"/>
      <protection locked="0"/>
    </xf>
    <xf numFmtId="0" fontId="40" fillId="0" borderId="110" xfId="0" applyFont="1" applyBorder="1" applyAlignment="1" applyProtection="1">
      <alignment vertical="center" wrapText="1"/>
      <protection locked="0"/>
    </xf>
    <xf numFmtId="167" fontId="40" fillId="0" borderId="110" xfId="0" applyNumberFormat="1" applyFont="1" applyBorder="1" applyAlignment="1" applyProtection="1">
      <alignment vertical="center" wrapText="1"/>
      <protection locked="0"/>
    </xf>
    <xf numFmtId="167" fontId="40" fillId="0" borderId="46" xfId="0" applyNumberFormat="1" applyFont="1" applyBorder="1" applyAlignment="1" applyProtection="1">
      <alignment vertical="center"/>
      <protection locked="0"/>
    </xf>
    <xf numFmtId="0" fontId="40" fillId="0" borderId="196" xfId="0" applyFont="1" applyBorder="1" applyAlignment="1" applyProtection="1">
      <alignment horizontal="left" vertical="center"/>
      <protection locked="0"/>
    </xf>
    <xf numFmtId="0" fontId="40" fillId="0" borderId="57" xfId="0" applyFont="1" applyBorder="1" applyAlignment="1" applyProtection="1">
      <alignment horizontal="center" vertical="center" wrapText="1"/>
      <protection locked="0"/>
    </xf>
    <xf numFmtId="0" fontId="40" fillId="0" borderId="501" xfId="0" applyFont="1" applyBorder="1" applyAlignment="1" applyProtection="1">
      <alignment horizontal="left" vertical="center"/>
      <protection locked="0"/>
    </xf>
    <xf numFmtId="0" fontId="40" fillId="0" borderId="57" xfId="0" applyFont="1" applyBorder="1" applyAlignment="1" applyProtection="1">
      <alignment horizontal="left" vertical="center" wrapText="1"/>
      <protection locked="0"/>
    </xf>
    <xf numFmtId="0" fontId="40" fillId="0" borderId="57" xfId="0" applyFont="1" applyBorder="1" applyAlignment="1" applyProtection="1">
      <alignment vertical="center" wrapText="1"/>
      <protection locked="0"/>
    </xf>
    <xf numFmtId="167" fontId="40" fillId="0" borderId="57" xfId="0" applyNumberFormat="1" applyFont="1" applyBorder="1" applyAlignment="1" applyProtection="1">
      <alignment vertical="center" wrapText="1"/>
      <protection locked="0"/>
    </xf>
    <xf numFmtId="167" fontId="40" fillId="0" borderId="162" xfId="0" applyNumberFormat="1" applyFont="1" applyBorder="1" applyAlignment="1" applyProtection="1">
      <alignment vertical="center"/>
      <protection locked="0"/>
    </xf>
    <xf numFmtId="0" fontId="54" fillId="53" borderId="492" xfId="0" applyFont="1" applyFill="1" applyBorder="1" applyAlignment="1">
      <alignment vertical="center"/>
    </xf>
    <xf numFmtId="0" fontId="35" fillId="0" borderId="438" xfId="0" applyFont="1" applyBorder="1" applyAlignment="1" applyProtection="1">
      <alignment horizontal="left" vertical="center"/>
      <protection locked="0"/>
    </xf>
    <xf numFmtId="0" fontId="54" fillId="53" borderId="502" xfId="0" applyFont="1" applyFill="1" applyBorder="1" applyAlignment="1">
      <alignment vertical="center"/>
    </xf>
    <xf numFmtId="0" fontId="54" fillId="53" borderId="138" xfId="0" applyFont="1" applyFill="1" applyBorder="1" applyAlignment="1">
      <alignment vertical="center"/>
    </xf>
    <xf numFmtId="0" fontId="54" fillId="53" borderId="503" xfId="0" applyFont="1" applyFill="1" applyBorder="1" applyAlignment="1">
      <alignment vertical="center"/>
    </xf>
    <xf numFmtId="0" fontId="55" fillId="0" borderId="504" xfId="0" applyFont="1" applyBorder="1" applyAlignment="1" applyProtection="1">
      <alignment horizontal="left" vertical="center"/>
      <protection locked="0"/>
    </xf>
    <xf numFmtId="0" fontId="54" fillId="0" borderId="511" xfId="0" applyFont="1" applyBorder="1" applyAlignment="1">
      <alignment vertical="center"/>
    </xf>
    <xf numFmtId="165" fontId="54" fillId="0" borderId="511" xfId="0" applyNumberFormat="1" applyFont="1" applyBorder="1" applyAlignment="1">
      <alignment vertical="center"/>
    </xf>
    <xf numFmtId="165" fontId="54" fillId="0" borderId="512" xfId="0" applyNumberFormat="1" applyFont="1" applyBorder="1" applyAlignment="1">
      <alignment vertical="center"/>
    </xf>
    <xf numFmtId="0" fontId="46" fillId="0" borderId="505" xfId="0" applyFont="1" applyBorder="1" applyAlignment="1">
      <alignment vertical="center"/>
    </xf>
    <xf numFmtId="0" fontId="46" fillId="0" borderId="506" xfId="0" applyFont="1" applyBorder="1" applyAlignment="1">
      <alignment vertical="center"/>
    </xf>
    <xf numFmtId="165" fontId="46" fillId="0" borderId="506" xfId="0" applyNumberFormat="1" applyFont="1" applyBorder="1" applyAlignment="1">
      <alignment vertical="center"/>
    </xf>
    <xf numFmtId="165" fontId="46" fillId="0" borderId="507" xfId="0" applyNumberFormat="1" applyFont="1" applyBorder="1" applyAlignment="1">
      <alignment vertical="center"/>
    </xf>
    <xf numFmtId="49" fontId="33" fillId="0" borderId="508" xfId="0" applyNumberFormat="1" applyFont="1" applyBorder="1" applyAlignment="1">
      <alignment vertical="center"/>
    </xf>
    <xf numFmtId="0" fontId="33" fillId="0" borderId="471" xfId="0" applyFont="1" applyBorder="1" applyAlignment="1">
      <alignment vertical="center"/>
    </xf>
    <xf numFmtId="167" fontId="36" fillId="0" borderId="471" xfId="0" applyNumberFormat="1" applyFont="1" applyBorder="1" applyAlignment="1">
      <alignment horizontal="left" vertical="center"/>
    </xf>
    <xf numFmtId="167" fontId="36" fillId="0" borderId="57" xfId="0" applyNumberFormat="1" applyFont="1" applyBorder="1" applyAlignment="1">
      <alignment horizontal="left" vertical="center"/>
    </xf>
    <xf numFmtId="0" fontId="33" fillId="0" borderId="509" xfId="0" applyFont="1" applyBorder="1" applyAlignment="1">
      <alignment horizontal="left" vertical="center"/>
    </xf>
    <xf numFmtId="0" fontId="33" fillId="0" borderId="420" xfId="0" applyFont="1" applyBorder="1" applyAlignment="1">
      <alignment horizontal="left" vertical="center"/>
    </xf>
    <xf numFmtId="0" fontId="33" fillId="0" borderId="273" xfId="0" applyFont="1" applyBorder="1" applyAlignment="1">
      <alignment vertical="center"/>
    </xf>
    <xf numFmtId="167" fontId="36" fillId="0" borderId="510" xfId="0" applyNumberFormat="1" applyFont="1" applyBorder="1" applyAlignment="1">
      <alignment horizontal="left" vertical="center"/>
    </xf>
    <xf numFmtId="167" fontId="36" fillId="0" borderId="42" xfId="0" applyNumberFormat="1" applyFont="1" applyBorder="1" applyAlignment="1">
      <alignment horizontal="left" vertical="center"/>
    </xf>
    <xf numFmtId="0" fontId="40" fillId="0" borderId="86" xfId="0" applyFont="1" applyBorder="1" applyAlignment="1">
      <alignment horizontal="left" vertical="center"/>
    </xf>
    <xf numFmtId="0" fontId="40" fillId="0" borderId="89" xfId="0" applyFont="1" applyBorder="1" applyAlignment="1">
      <alignment horizontal="left" vertical="center"/>
    </xf>
    <xf numFmtId="0" fontId="40" fillId="0" borderId="500" xfId="0" applyFont="1" applyBorder="1" applyAlignment="1">
      <alignment horizontal="left" vertical="center"/>
    </xf>
    <xf numFmtId="0" fontId="35" fillId="0" borderId="513" xfId="0" applyFont="1" applyBorder="1" applyAlignment="1" applyProtection="1">
      <alignment horizontal="left" vertical="center"/>
      <protection locked="0"/>
    </xf>
    <xf numFmtId="0" fontId="35" fillId="0" borderId="514" xfId="0" applyFont="1" applyBorder="1" applyAlignment="1" applyProtection="1">
      <alignment horizontal="left" vertical="center"/>
      <protection locked="0"/>
    </xf>
    <xf numFmtId="0" fontId="54" fillId="53" borderId="515" xfId="0" applyFont="1" applyFill="1" applyBorder="1" applyAlignment="1">
      <alignment vertical="center"/>
    </xf>
    <xf numFmtId="0" fontId="54" fillId="53" borderId="516" xfId="0" applyFont="1" applyFill="1" applyBorder="1" applyAlignment="1">
      <alignment vertical="center"/>
    </xf>
    <xf numFmtId="0" fontId="54" fillId="53" borderId="517" xfId="0" applyFont="1" applyFill="1" applyBorder="1" applyAlignment="1">
      <alignment vertical="center"/>
    </xf>
    <xf numFmtId="0" fontId="35" fillId="0" borderId="518" xfId="0" applyFont="1" applyBorder="1" applyAlignment="1" applyProtection="1">
      <alignment horizontal="left" vertical="center"/>
      <protection locked="0"/>
    </xf>
    <xf numFmtId="0" fontId="35" fillId="0" borderId="519" xfId="0" applyFont="1" applyBorder="1" applyAlignment="1" applyProtection="1">
      <alignment horizontal="left" vertical="center"/>
      <protection locked="0"/>
    </xf>
    <xf numFmtId="0" fontId="35" fillId="0" borderId="520" xfId="0" applyFont="1" applyBorder="1" applyAlignment="1" applyProtection="1">
      <alignment horizontal="left" vertical="center"/>
      <protection locked="0"/>
    </xf>
    <xf numFmtId="0" fontId="54" fillId="0" borderId="125" xfId="0" applyFont="1" applyBorder="1" applyAlignment="1">
      <alignment vertical="center"/>
    </xf>
    <xf numFmtId="0" fontId="54" fillId="0" borderId="465" xfId="0" applyFont="1" applyBorder="1" applyAlignment="1">
      <alignment vertical="center"/>
    </xf>
    <xf numFmtId="0" fontId="55" fillId="0" borderId="359" xfId="0" applyFont="1" applyBorder="1" applyAlignment="1" applyProtection="1">
      <alignment vertical="center"/>
      <protection locked="0"/>
    </xf>
    <xf numFmtId="0" fontId="55" fillId="0" borderId="184" xfId="0" applyFont="1" applyBorder="1" applyAlignment="1" applyProtection="1">
      <alignment horizontal="left" vertical="center"/>
      <protection locked="0"/>
    </xf>
    <xf numFmtId="0" fontId="55" fillId="0" borderId="471" xfId="0" applyFont="1" applyBorder="1" applyAlignment="1" applyProtection="1">
      <alignment vertical="center"/>
      <protection locked="0"/>
    </xf>
    <xf numFmtId="0" fontId="55" fillId="0" borderId="438" xfId="0" applyFont="1" applyBorder="1" applyAlignment="1" applyProtection="1">
      <alignment vertical="center"/>
      <protection locked="0"/>
    </xf>
    <xf numFmtId="0" fontId="55" fillId="0" borderId="504" xfId="0" applyFont="1" applyBorder="1" applyAlignment="1" applyProtection="1">
      <alignment vertical="center"/>
      <protection locked="0"/>
    </xf>
    <xf numFmtId="0" fontId="54" fillId="0" borderId="48" xfId="0" applyFont="1" applyBorder="1" applyAlignment="1">
      <alignment vertical="center"/>
    </xf>
    <xf numFmtId="0" fontId="54" fillId="0" borderId="126" xfId="0" applyFont="1" applyBorder="1" applyAlignment="1">
      <alignment vertical="center"/>
    </xf>
    <xf numFmtId="0" fontId="54" fillId="0" borderId="363" xfId="0" applyFont="1" applyBorder="1" applyAlignment="1">
      <alignment vertical="center"/>
    </xf>
    <xf numFmtId="0" fontId="55" fillId="0" borderId="86" xfId="0" applyFont="1" applyBorder="1" applyAlignment="1" applyProtection="1">
      <alignment horizontal="left" vertical="center"/>
      <protection locked="0"/>
    </xf>
    <xf numFmtId="0" fontId="55" fillId="0" borderId="185" xfId="0" applyFont="1" applyBorder="1" applyAlignment="1" applyProtection="1">
      <alignment horizontal="left" vertical="center"/>
      <protection locked="0"/>
    </xf>
    <xf numFmtId="0" fontId="55" fillId="0" borderId="500" xfId="0" applyFont="1" applyBorder="1" applyAlignment="1" applyProtection="1">
      <alignment horizontal="left" vertical="center"/>
      <protection locked="0"/>
    </xf>
    <xf numFmtId="0" fontId="54" fillId="0" borderId="521" xfId="0" applyFont="1" applyBorder="1" applyAlignment="1">
      <alignment vertical="center"/>
    </xf>
    <xf numFmtId="0" fontId="55" fillId="0" borderId="86" xfId="0" applyFont="1" applyBorder="1" applyAlignment="1">
      <alignment horizontal="left" vertical="center"/>
    </xf>
    <xf numFmtId="0" fontId="55" fillId="0" borderId="185" xfId="0" applyFont="1" applyBorder="1" applyAlignment="1">
      <alignment horizontal="left" vertical="center"/>
    </xf>
    <xf numFmtId="0" fontId="55" fillId="0" borderId="89" xfId="0" applyFont="1" applyBorder="1" applyAlignment="1">
      <alignment horizontal="left" vertical="center"/>
    </xf>
    <xf numFmtId="0" fontId="55" fillId="0" borderId="114" xfId="0" applyFont="1" applyBorder="1" applyAlignment="1">
      <alignment horizontal="left" vertical="center"/>
    </xf>
    <xf numFmtId="0" fontId="77" fillId="53" borderId="22" xfId="0" applyFont="1" applyFill="1" applyBorder="1" applyAlignment="1">
      <alignment vertical="center"/>
    </xf>
    <xf numFmtId="0" fontId="35" fillId="3" borderId="0" xfId="0" applyFont="1" applyFill="1" applyAlignment="1">
      <alignment horizontal="left" vertical="center"/>
    </xf>
    <xf numFmtId="0" fontId="40" fillId="66" borderId="1" xfId="0" applyFont="1" applyFill="1" applyBorder="1" applyAlignment="1">
      <alignment horizontal="left" vertical="center"/>
    </xf>
    <xf numFmtId="0" fontId="32" fillId="53" borderId="36" xfId="0" applyFont="1" applyFill="1" applyBorder="1" applyAlignment="1">
      <alignment horizontal="center" vertical="center"/>
    </xf>
    <xf numFmtId="0" fontId="32" fillId="53" borderId="0" xfId="0" applyFont="1" applyFill="1" applyAlignment="1">
      <alignment horizontal="center" vertical="center"/>
    </xf>
    <xf numFmtId="0" fontId="87" fillId="53" borderId="0" xfId="0" applyFont="1" applyFill="1" applyAlignment="1">
      <alignment horizontal="left" vertical="center"/>
    </xf>
    <xf numFmtId="0" fontId="43" fillId="57" borderId="1" xfId="5" applyFont="1" applyFill="1" applyBorder="1"/>
    <xf numFmtId="0" fontId="37" fillId="0" borderId="2" xfId="0" applyFont="1" applyBorder="1" applyAlignment="1">
      <alignment vertical="center" wrapText="1"/>
    </xf>
    <xf numFmtId="0" fontId="116" fillId="3" borderId="0" xfId="0" applyFont="1" applyFill="1" applyAlignment="1">
      <alignment vertical="center"/>
    </xf>
    <xf numFmtId="0" fontId="5" fillId="3" borderId="1" xfId="5" applyFill="1" applyBorder="1"/>
    <xf numFmtId="0" fontId="64" fillId="0" borderId="164" xfId="0" applyFont="1" applyBorder="1" applyAlignment="1">
      <alignment horizontal="left" vertical="center" wrapText="1"/>
    </xf>
    <xf numFmtId="0" fontId="64" fillId="0" borderId="165" xfId="0" applyFont="1" applyBorder="1" applyAlignment="1">
      <alignment horizontal="left" vertical="center" wrapText="1"/>
    </xf>
    <xf numFmtId="0" fontId="64" fillId="0" borderId="166" xfId="0" applyFont="1" applyBorder="1" applyAlignment="1">
      <alignment horizontal="left" vertical="center" wrapText="1"/>
    </xf>
    <xf numFmtId="0" fontId="41" fillId="0" borderId="164" xfId="0" applyFont="1" applyBorder="1" applyAlignment="1">
      <alignment horizontal="left" vertical="center" wrapText="1"/>
    </xf>
    <xf numFmtId="0" fontId="41" fillId="0" borderId="165" xfId="0" applyFont="1" applyBorder="1" applyAlignment="1">
      <alignment horizontal="left" vertical="center" wrapText="1"/>
    </xf>
    <xf numFmtId="0" fontId="41" fillId="0" borderId="166" xfId="0" applyFont="1" applyBorder="1" applyAlignment="1">
      <alignment horizontal="left" vertical="center" wrapText="1"/>
    </xf>
    <xf numFmtId="0" fontId="41" fillId="3" borderId="164" xfId="0" applyFont="1" applyFill="1" applyBorder="1" applyAlignment="1">
      <alignment horizontal="left" vertical="center" wrapText="1"/>
    </xf>
    <xf numFmtId="0" fontId="41" fillId="3" borderId="165" xfId="0" applyFont="1" applyFill="1" applyBorder="1" applyAlignment="1">
      <alignment horizontal="left" vertical="center" wrapText="1"/>
    </xf>
    <xf numFmtId="0" fontId="41" fillId="3" borderId="166" xfId="0" applyFont="1" applyFill="1" applyBorder="1" applyAlignment="1">
      <alignment horizontal="left" vertical="center" wrapText="1"/>
    </xf>
    <xf numFmtId="0" fontId="50" fillId="52" borderId="19" xfId="0" applyFont="1" applyFill="1" applyBorder="1" applyAlignment="1">
      <alignment horizontal="center" vertical="center" wrapText="1"/>
    </xf>
    <xf numFmtId="0" fontId="50" fillId="52" borderId="20" xfId="0" applyFont="1" applyFill="1" applyBorder="1" applyAlignment="1">
      <alignment horizontal="center" vertical="center" wrapText="1"/>
    </xf>
    <xf numFmtId="0" fontId="60" fillId="52" borderId="70" xfId="0" applyFont="1" applyFill="1" applyBorder="1" applyAlignment="1">
      <alignment horizontal="center" vertical="center"/>
    </xf>
    <xf numFmtId="0" fontId="60" fillId="52" borderId="17" xfId="0" applyFont="1" applyFill="1" applyBorder="1" applyAlignment="1">
      <alignment horizontal="center" vertical="center"/>
    </xf>
    <xf numFmtId="0" fontId="52" fillId="3" borderId="0" xfId="0" applyFont="1" applyFill="1" applyAlignment="1">
      <alignment horizontal="center"/>
    </xf>
    <xf numFmtId="0" fontId="60" fillId="52" borderId="55" xfId="0" applyFont="1" applyFill="1" applyBorder="1" applyAlignment="1">
      <alignment horizontal="center" vertical="center"/>
    </xf>
    <xf numFmtId="0" fontId="60" fillId="52" borderId="353" xfId="0" applyFont="1" applyFill="1" applyBorder="1" applyAlignment="1">
      <alignment horizontal="center" vertical="center"/>
    </xf>
    <xf numFmtId="0" fontId="60" fillId="52" borderId="421" xfId="0" applyFont="1" applyFill="1" applyBorder="1" applyAlignment="1">
      <alignment horizontal="center" vertical="center"/>
    </xf>
    <xf numFmtId="0" fontId="60" fillId="52" borderId="422" xfId="0" applyFont="1" applyFill="1" applyBorder="1" applyAlignment="1">
      <alignment horizontal="center" vertical="center"/>
    </xf>
    <xf numFmtId="0" fontId="42" fillId="53" borderId="3" xfId="0" applyFont="1" applyFill="1" applyBorder="1" applyAlignment="1">
      <alignment horizontal="left"/>
    </xf>
    <xf numFmtId="0" fontId="42" fillId="53" borderId="27" xfId="0" applyFont="1" applyFill="1" applyBorder="1" applyAlignment="1">
      <alignment horizontal="left"/>
    </xf>
    <xf numFmtId="0" fontId="64" fillId="0" borderId="164" xfId="0" applyFont="1" applyBorder="1" applyAlignment="1">
      <alignment horizontal="left" vertical="center" wrapText="1"/>
    </xf>
    <xf numFmtId="0" fontId="64" fillId="0" borderId="165" xfId="0" applyFont="1" applyBorder="1" applyAlignment="1">
      <alignment horizontal="left" vertical="center" wrapText="1"/>
    </xf>
    <xf numFmtId="0" fontId="64" fillId="0" borderId="166" xfId="0" applyFont="1" applyBorder="1" applyAlignment="1">
      <alignment horizontal="left" vertical="center" wrapText="1"/>
    </xf>
    <xf numFmtId="0" fontId="42" fillId="53" borderId="28" xfId="0" applyFont="1" applyFill="1" applyBorder="1" applyAlignment="1">
      <alignment horizontal="left"/>
    </xf>
    <xf numFmtId="0" fontId="32" fillId="53" borderId="36" xfId="0" applyFont="1" applyFill="1" applyBorder="1" applyAlignment="1">
      <alignment horizontal="center" vertical="center"/>
    </xf>
    <xf numFmtId="0" fontId="32" fillId="53" borderId="0" xfId="0" applyFont="1" applyFill="1" applyAlignment="1">
      <alignment horizontal="center" vertical="center"/>
    </xf>
    <xf numFmtId="0" fontId="37" fillId="54" borderId="3" xfId="0" applyFont="1" applyFill="1" applyBorder="1" applyAlignment="1">
      <alignment horizontal="left"/>
    </xf>
    <xf numFmtId="0" fontId="37" fillId="54" borderId="27" xfId="0" applyFont="1" applyFill="1" applyBorder="1" applyAlignment="1">
      <alignment horizontal="left"/>
    </xf>
    <xf numFmtId="0" fontId="66" fillId="52" borderId="440" xfId="0" applyFont="1" applyFill="1" applyBorder="1" applyAlignment="1">
      <alignment horizontal="center" vertical="center"/>
    </xf>
    <xf numFmtId="0" fontId="66" fillId="52" borderId="441" xfId="0" applyFont="1" applyFill="1" applyBorder="1" applyAlignment="1">
      <alignment horizontal="center" vertical="center"/>
    </xf>
    <xf numFmtId="0" fontId="66" fillId="52" borderId="22" xfId="0" applyFont="1" applyFill="1" applyBorder="1" applyAlignment="1">
      <alignment horizontal="center" vertical="center"/>
    </xf>
    <xf numFmtId="0" fontId="66" fillId="52" borderId="24" xfId="0" applyFont="1" applyFill="1" applyBorder="1" applyAlignment="1">
      <alignment horizontal="center" vertical="center"/>
    </xf>
    <xf numFmtId="0" fontId="77" fillId="52" borderId="22" xfId="0" applyFont="1" applyFill="1" applyBorder="1" applyAlignment="1">
      <alignment horizontal="left" vertical="center"/>
    </xf>
    <xf numFmtId="0" fontId="77" fillId="52" borderId="23" xfId="0" applyFont="1" applyFill="1" applyBorder="1" applyAlignment="1">
      <alignment horizontal="left" vertical="center"/>
    </xf>
    <xf numFmtId="0" fontId="77" fillId="52" borderId="19" xfId="0" applyFont="1" applyFill="1" applyBorder="1" applyAlignment="1">
      <alignment horizontal="center" vertical="center" wrapText="1"/>
    </xf>
    <xf numFmtId="0" fontId="77" fillId="52" borderId="20" xfId="0" applyFont="1" applyFill="1" applyBorder="1" applyAlignment="1">
      <alignment horizontal="center" vertical="center" wrapText="1"/>
    </xf>
    <xf numFmtId="0" fontId="102" fillId="52" borderId="430" xfId="0" applyFont="1" applyFill="1" applyBorder="1" applyAlignment="1">
      <alignment horizontal="left" vertical="center"/>
    </xf>
    <xf numFmtId="0" fontId="102" fillId="52" borderId="431" xfId="0" applyFont="1" applyFill="1" applyBorder="1" applyAlignment="1">
      <alignment horizontal="left" vertical="center"/>
    </xf>
    <xf numFmtId="0" fontId="112" fillId="62" borderId="62" xfId="0" applyFont="1" applyFill="1" applyBorder="1" applyAlignment="1">
      <alignment horizontal="center" vertical="center"/>
    </xf>
    <xf numFmtId="0" fontId="112" fillId="62" borderId="485" xfId="0" applyFont="1" applyFill="1" applyBorder="1" applyAlignment="1">
      <alignment horizontal="center" vertical="center"/>
    </xf>
    <xf numFmtId="0" fontId="111" fillId="62" borderId="0" xfId="0" applyFont="1" applyFill="1" applyAlignment="1">
      <alignment horizontal="left" vertical="center"/>
    </xf>
    <xf numFmtId="0" fontId="111" fillId="62" borderId="483" xfId="0" applyFont="1" applyFill="1" applyBorder="1" applyAlignment="1">
      <alignment horizontal="left" vertical="center"/>
    </xf>
    <xf numFmtId="0" fontId="111" fillId="62" borderId="17" xfId="0" applyFont="1" applyFill="1" applyBorder="1" applyAlignment="1">
      <alignment horizontal="left" vertical="center"/>
    </xf>
    <xf numFmtId="0" fontId="111" fillId="62" borderId="484" xfId="0" applyFont="1" applyFill="1" applyBorder="1" applyAlignment="1">
      <alignment horizontal="left" vertical="center"/>
    </xf>
    <xf numFmtId="0" fontId="108" fillId="62" borderId="0" xfId="0" applyFont="1" applyFill="1" applyAlignment="1">
      <alignment horizontal="left" vertical="center"/>
    </xf>
    <xf numFmtId="0" fontId="110" fillId="64" borderId="482" xfId="0" applyFont="1" applyFill="1" applyBorder="1" applyAlignment="1">
      <alignment horizontal="center" vertical="top" wrapText="1"/>
    </xf>
    <xf numFmtId="0" fontId="110" fillId="64" borderId="0" xfId="0" applyFont="1" applyFill="1" applyAlignment="1">
      <alignment horizontal="center" vertical="top" wrapText="1"/>
    </xf>
    <xf numFmtId="0" fontId="110" fillId="64" borderId="482" xfId="0" applyFont="1" applyFill="1" applyBorder="1" applyAlignment="1">
      <alignment horizontal="center" vertical="top"/>
    </xf>
    <xf numFmtId="0" fontId="110" fillId="64" borderId="0" xfId="0" applyFont="1" applyFill="1" applyAlignment="1">
      <alignment horizontal="center" vertical="top"/>
    </xf>
    <xf numFmtId="0" fontId="77" fillId="52" borderId="443" xfId="0" applyFont="1" applyFill="1" applyBorder="1" applyAlignment="1">
      <alignment horizontal="left" vertical="center"/>
    </xf>
    <xf numFmtId="0" fontId="77" fillId="52" borderId="24" xfId="0" applyFont="1" applyFill="1" applyBorder="1" applyAlignment="1">
      <alignment horizontal="left" vertical="center"/>
    </xf>
    <xf numFmtId="0" fontId="46" fillId="3" borderId="119" xfId="0" applyFont="1" applyFill="1" applyBorder="1" applyAlignment="1">
      <alignment horizontal="center" vertical="center"/>
    </xf>
    <xf numFmtId="0" fontId="77" fillId="52" borderId="0" xfId="0" applyFont="1" applyFill="1" applyAlignment="1">
      <alignment vertical="center"/>
    </xf>
    <xf numFmtId="0" fontId="77" fillId="52" borderId="31" xfId="0" applyFont="1" applyFill="1" applyBorder="1" applyAlignment="1">
      <alignment vertical="center"/>
    </xf>
    <xf numFmtId="0" fontId="50" fillId="52" borderId="22" xfId="0" applyFont="1" applyFill="1" applyBorder="1" applyAlignment="1">
      <alignment horizontal="center" vertical="center"/>
    </xf>
    <xf numFmtId="0" fontId="50" fillId="52" borderId="23" xfId="0" applyFont="1" applyFill="1" applyBorder="1" applyAlignment="1">
      <alignment horizontal="center" vertical="center"/>
    </xf>
    <xf numFmtId="0" fontId="54" fillId="53" borderId="19" xfId="0" applyFont="1" applyFill="1" applyBorder="1" applyAlignment="1">
      <alignment horizontal="left" vertical="center"/>
    </xf>
    <xf numFmtId="0" fontId="54" fillId="53" borderId="20" xfId="0" applyFont="1" applyFill="1" applyBorder="1" applyAlignment="1">
      <alignment horizontal="left" vertical="center"/>
    </xf>
    <xf numFmtId="0" fontId="54" fillId="53" borderId="59" xfId="0" applyFont="1" applyFill="1" applyBorder="1" applyAlignment="1">
      <alignment horizontal="left" vertical="center"/>
    </xf>
    <xf numFmtId="0" fontId="66" fillId="52" borderId="167" xfId="0" applyFont="1" applyFill="1" applyBorder="1" applyAlignment="1">
      <alignment horizontal="center" vertical="center"/>
    </xf>
    <xf numFmtId="0" fontId="66" fillId="52" borderId="23" xfId="0" applyFont="1" applyFill="1" applyBorder="1" applyAlignment="1">
      <alignment horizontal="center" vertical="center"/>
    </xf>
    <xf numFmtId="0" fontId="77" fillId="52" borderId="0" xfId="0" applyFont="1" applyFill="1" applyAlignment="1">
      <alignment horizontal="left" vertical="center"/>
    </xf>
    <xf numFmtId="0" fontId="77" fillId="52" borderId="31" xfId="0" applyFont="1" applyFill="1" applyBorder="1" applyAlignment="1">
      <alignment horizontal="left" vertical="center"/>
    </xf>
    <xf numFmtId="0" fontId="77" fillId="52" borderId="19" xfId="0" applyFont="1" applyFill="1" applyBorder="1" applyAlignment="1">
      <alignment horizontal="left" vertical="center"/>
    </xf>
    <xf numFmtId="0" fontId="77" fillId="52" borderId="21" xfId="0" applyFont="1" applyFill="1" applyBorder="1" applyAlignment="1">
      <alignment horizontal="left" vertical="center"/>
    </xf>
    <xf numFmtId="0" fontId="77" fillId="52" borderId="0" xfId="0" applyFont="1" applyFill="1" applyAlignment="1">
      <alignment horizontal="center" vertical="center"/>
    </xf>
    <xf numFmtId="0" fontId="77" fillId="52" borderId="31" xfId="0" applyFont="1" applyFill="1" applyBorder="1" applyAlignment="1">
      <alignment horizontal="center" vertical="center"/>
    </xf>
    <xf numFmtId="0" fontId="54" fillId="53" borderId="99" xfId="0" applyFont="1" applyFill="1" applyBorder="1" applyAlignment="1">
      <alignment horizontal="left" vertical="center" wrapText="1"/>
    </xf>
    <xf numFmtId="0" fontId="54" fillId="53" borderId="224" xfId="0" applyFont="1" applyFill="1" applyBorder="1" applyAlignment="1">
      <alignment horizontal="left" vertical="center" wrapText="1"/>
    </xf>
    <xf numFmtId="0" fontId="54" fillId="53" borderId="100" xfId="0" applyFont="1" applyFill="1" applyBorder="1" applyAlignment="1">
      <alignment horizontal="left" vertical="center" wrapText="1"/>
    </xf>
    <xf numFmtId="0" fontId="77" fillId="52" borderId="0" xfId="0" applyFont="1" applyFill="1" applyAlignment="1">
      <alignment horizontal="left" vertical="center" wrapText="1"/>
    </xf>
    <xf numFmtId="0" fontId="77" fillId="52" borderId="224" xfId="0" applyFont="1" applyFill="1" applyBorder="1" applyAlignment="1">
      <alignment horizontal="left" vertical="center" wrapText="1"/>
    </xf>
    <xf numFmtId="0" fontId="77" fillId="52" borderId="100" xfId="0" applyFont="1" applyFill="1" applyBorder="1" applyAlignment="1">
      <alignment horizontal="left" vertical="center" wrapText="1"/>
    </xf>
    <xf numFmtId="0" fontId="77" fillId="52" borderId="224" xfId="0" applyFont="1" applyFill="1" applyBorder="1" applyAlignment="1">
      <alignment vertical="center" wrapText="1"/>
    </xf>
    <xf numFmtId="0" fontId="77" fillId="52" borderId="100" xfId="0" applyFont="1" applyFill="1" applyBorder="1" applyAlignment="1">
      <alignment vertical="center" wrapText="1"/>
    </xf>
    <xf numFmtId="0" fontId="54" fillId="53" borderId="222" xfId="0" applyFont="1" applyFill="1" applyBorder="1" applyAlignment="1">
      <alignment horizontal="center" vertical="center" wrapText="1"/>
    </xf>
    <xf numFmtId="0" fontId="54" fillId="53" borderId="55" xfId="0" applyFont="1" applyFill="1" applyBorder="1" applyAlignment="1">
      <alignment horizontal="center" wrapText="1"/>
    </xf>
    <xf numFmtId="0" fontId="54" fillId="53" borderId="234" xfId="0" applyFont="1" applyFill="1" applyBorder="1" applyAlignment="1">
      <alignment horizontal="center" wrapText="1"/>
    </xf>
    <xf numFmtId="0" fontId="54" fillId="53" borderId="223" xfId="0" applyFont="1" applyFill="1" applyBorder="1" applyAlignment="1">
      <alignment horizontal="center" wrapText="1"/>
    </xf>
    <xf numFmtId="0" fontId="54" fillId="53" borderId="222" xfId="0" applyFont="1" applyFill="1" applyBorder="1" applyAlignment="1">
      <alignment horizontal="center" wrapText="1"/>
    </xf>
    <xf numFmtId="0" fontId="77" fillId="52" borderId="60" xfId="0" applyFont="1" applyFill="1" applyBorder="1" applyAlignment="1">
      <alignment horizontal="left" vertical="center"/>
    </xf>
    <xf numFmtId="0" fontId="87" fillId="52" borderId="23" xfId="0" applyFont="1" applyFill="1" applyBorder="1" applyAlignment="1" applyProtection="1">
      <alignment horizontal="left" vertical="center"/>
      <protection locked="0"/>
    </xf>
    <xf numFmtId="0" fontId="87" fillId="52" borderId="24" xfId="0" applyFont="1" applyFill="1" applyBorder="1" applyAlignment="1" applyProtection="1">
      <alignment horizontal="left" vertical="center"/>
      <protection locked="0"/>
    </xf>
    <xf numFmtId="0" fontId="77" fillId="52" borderId="60" xfId="0" applyFont="1" applyFill="1" applyBorder="1" applyAlignment="1">
      <alignment vertical="center"/>
    </xf>
    <xf numFmtId="0" fontId="77" fillId="52" borderId="23" xfId="0" applyFont="1" applyFill="1" applyBorder="1" applyAlignment="1">
      <alignment vertical="center"/>
    </xf>
    <xf numFmtId="0" fontId="77" fillId="52" borderId="24" xfId="0" applyFont="1" applyFill="1" applyBorder="1" applyAlignment="1">
      <alignment vertical="center"/>
    </xf>
    <xf numFmtId="0" fontId="60" fillId="54" borderId="446" xfId="0" applyFont="1" applyFill="1" applyBorder="1" applyAlignment="1">
      <alignment vertical="center" wrapText="1"/>
    </xf>
    <xf numFmtId="0" fontId="60" fillId="54" borderId="447" xfId="0" applyFont="1" applyFill="1" applyBorder="1" applyAlignment="1">
      <alignment vertical="center" wrapText="1"/>
    </xf>
    <xf numFmtId="0" fontId="38" fillId="44" borderId="0" xfId="0" applyFont="1" applyFill="1" applyAlignment="1">
      <alignment horizontal="center"/>
    </xf>
    <xf numFmtId="0" fontId="54" fillId="2" borderId="0" xfId="0" applyFont="1" applyFill="1" applyAlignment="1">
      <alignment horizontal="center"/>
    </xf>
    <xf numFmtId="2" fontId="69" fillId="55" borderId="444" xfId="5" applyNumberFormat="1" applyFont="1" applyFill="1" applyBorder="1" applyAlignment="1" applyProtection="1">
      <alignment horizontal="center" vertical="center"/>
      <protection locked="0"/>
    </xf>
    <xf numFmtId="2" fontId="69" fillId="55" borderId="445" xfId="5" applyNumberFormat="1" applyFont="1" applyFill="1" applyBorder="1" applyAlignment="1" applyProtection="1">
      <alignment horizontal="center" vertical="center"/>
      <protection locked="0"/>
    </xf>
    <xf numFmtId="0" fontId="55" fillId="3" borderId="0" xfId="0" applyFont="1" applyFill="1" applyAlignment="1"/>
    <xf numFmtId="0" fontId="37" fillId="3" borderId="37" xfId="0" applyFont="1" applyFill="1" applyBorder="1" applyAlignment="1">
      <alignment vertical="center"/>
    </xf>
    <xf numFmtId="0" fontId="117" fillId="3" borderId="37" xfId="0" applyFont="1" applyFill="1" applyBorder="1" applyAlignment="1">
      <alignment vertical="center"/>
    </xf>
  </cellXfs>
  <cellStyles count="73">
    <cellStyle name="20% - Accent1" xfId="23" builtinId="30" customBuiltin="1"/>
    <cellStyle name="20% - Accent1 2" xfId="49" xr:uid="{00000000-0005-0000-0000-000001000000}"/>
    <cellStyle name="20% - Accent2" xfId="27" builtinId="34" customBuiltin="1"/>
    <cellStyle name="20% - Accent2 2" xfId="51" xr:uid="{00000000-0005-0000-0000-000003000000}"/>
    <cellStyle name="20% - Accent3" xfId="31" builtinId="38" customBuiltin="1"/>
    <cellStyle name="20% - Accent3 2" xfId="53" xr:uid="{00000000-0005-0000-0000-000005000000}"/>
    <cellStyle name="20% - Accent4" xfId="35" builtinId="42" customBuiltin="1"/>
    <cellStyle name="20% - Accent4 2" xfId="55" xr:uid="{00000000-0005-0000-0000-000007000000}"/>
    <cellStyle name="20% - Accent5" xfId="39" builtinId="46" customBuiltin="1"/>
    <cellStyle name="20% - Accent5 2" xfId="57" xr:uid="{00000000-0005-0000-0000-000009000000}"/>
    <cellStyle name="20% - Accent6" xfId="43" builtinId="50" customBuiltin="1"/>
    <cellStyle name="20% - Accent6 2" xfId="59" xr:uid="{00000000-0005-0000-0000-00000B000000}"/>
    <cellStyle name="40% - Accent1" xfId="24" builtinId="31" customBuiltin="1"/>
    <cellStyle name="40% - Accent1 2" xfId="50" xr:uid="{00000000-0005-0000-0000-00000D000000}"/>
    <cellStyle name="40% - Accent2" xfId="28" builtinId="35" customBuiltin="1"/>
    <cellStyle name="40% - Accent2 2" xfId="52" xr:uid="{00000000-0005-0000-0000-00000F000000}"/>
    <cellStyle name="40% - Accent3" xfId="32" builtinId="39" customBuiltin="1"/>
    <cellStyle name="40% - Accent3 2" xfId="54" xr:uid="{00000000-0005-0000-0000-000011000000}"/>
    <cellStyle name="40% - Accent4" xfId="36" builtinId="43" customBuiltin="1"/>
    <cellStyle name="40% - Accent4 2" xfId="56" xr:uid="{00000000-0005-0000-0000-000013000000}"/>
    <cellStyle name="40% - Accent5" xfId="40" builtinId="47" customBuiltin="1"/>
    <cellStyle name="40% - Accent5 2" xfId="58" xr:uid="{00000000-0005-0000-0000-000015000000}"/>
    <cellStyle name="40% - Accent6" xfId="44" builtinId="51" customBuiltin="1"/>
    <cellStyle name="40% - Accent6 2" xfId="60" xr:uid="{00000000-0005-0000-0000-000017000000}"/>
    <cellStyle name="60% - Accent1" xfId="25" builtinId="32" customBuiltin="1"/>
    <cellStyle name="60% - Accent1 2" xfId="67" xr:uid="{00000000-0005-0000-0000-000019000000}"/>
    <cellStyle name="60% - Accent2" xfId="29" builtinId="36" customBuiltin="1"/>
    <cellStyle name="60% - Accent2 2" xfId="68" xr:uid="{00000000-0005-0000-0000-00001B000000}"/>
    <cellStyle name="60% - Accent3" xfId="33" builtinId="40" customBuiltin="1"/>
    <cellStyle name="60% - Accent3 2" xfId="69" xr:uid="{00000000-0005-0000-0000-00001D000000}"/>
    <cellStyle name="60% - Accent4" xfId="37" builtinId="44" customBuiltin="1"/>
    <cellStyle name="60% - Accent4 2" xfId="70" xr:uid="{00000000-0005-0000-0000-00001F000000}"/>
    <cellStyle name="60% - Accent5" xfId="41" builtinId="48" customBuiltin="1"/>
    <cellStyle name="60% - Accent5 2" xfId="71" xr:uid="{00000000-0005-0000-0000-000021000000}"/>
    <cellStyle name="60% - Accent6" xfId="45" builtinId="52" customBuiltin="1"/>
    <cellStyle name="60% - Accent6 2" xfId="72" xr:uid="{00000000-0005-0000-0000-000023000000}"/>
    <cellStyle name="Accent1" xfId="22" builtinId="29" customBuiltin="1"/>
    <cellStyle name="Accent2" xfId="26" builtinId="33" customBuiltin="1"/>
    <cellStyle name="Accent3" xfId="30" builtinId="37" customBuiltin="1"/>
    <cellStyle name="Accent4" xfId="34" builtinId="41" customBuiltin="1"/>
    <cellStyle name="Accent5" xfId="38" builtinId="45" customBuiltin="1"/>
    <cellStyle name="Accent6" xfId="42" builtinId="49" customBuiltin="1"/>
    <cellStyle name="Bad" xfId="11" builtinId="27" customBuiltin="1"/>
    <cellStyle name="Calculation" xfId="15" builtinId="22" customBuiltin="1"/>
    <cellStyle name="Check Cell" xfId="17" builtinId="23" customBuiltin="1"/>
    <cellStyle name="Comma" xfId="62" builtinId="3"/>
    <cellStyle name="Comma 2" xfId="63" xr:uid="{00000000-0005-0000-0000-00002E000000}"/>
    <cellStyle name="Explanatory Text" xfId="20" builtinId="53" customBuiltin="1"/>
    <cellStyle name="Followed Hyperlink" xfId="61" builtinId="9" hidden="1"/>
    <cellStyle name="Good" xfId="10" builtinId="26" customBuiltin="1"/>
    <cellStyle name="Heading 1" xfId="6" builtinId="16" customBuiltin="1"/>
    <cellStyle name="Heading 2" xfId="7" builtinId="17" customBuiltin="1"/>
    <cellStyle name="Heading 3" xfId="8" builtinId="18" customBuiltin="1"/>
    <cellStyle name="Heading 4" xfId="9" builtinId="19" customBuiltin="1"/>
    <cellStyle name="Hyperlink" xfId="5" builtinId="8"/>
    <cellStyle name="Hyperlink 2" xfId="4" xr:uid="{00000000-0005-0000-0000-000037000000}"/>
    <cellStyle name="Input" xfId="13" builtinId="20" customBuiltin="1"/>
    <cellStyle name="Linked Cell" xfId="16" builtinId="24" customBuiltin="1"/>
    <cellStyle name="Neutral" xfId="12" builtinId="28" customBuiltin="1"/>
    <cellStyle name="Neutral 2" xfId="66" xr:uid="{00000000-0005-0000-0000-00003B000000}"/>
    <cellStyle name="Normal" xfId="0" builtinId="0"/>
    <cellStyle name="Normal 2" xfId="1" xr:uid="{00000000-0005-0000-0000-00003D000000}"/>
    <cellStyle name="Normal 2 2" xfId="47" xr:uid="{00000000-0005-0000-0000-00003E000000}"/>
    <cellStyle name="Normal 3" xfId="2" xr:uid="{00000000-0005-0000-0000-00003F000000}"/>
    <cellStyle name="Normal 4" xfId="64" xr:uid="{00000000-0005-0000-0000-000040000000}"/>
    <cellStyle name="Note" xfId="19" builtinId="10" customBuiltin="1"/>
    <cellStyle name="Note 2" xfId="48" xr:uid="{00000000-0005-0000-0000-000042000000}"/>
    <cellStyle name="Output" xfId="14" builtinId="21" customBuiltin="1"/>
    <cellStyle name="Percent 2" xfId="3" xr:uid="{00000000-0005-0000-0000-000044000000}"/>
    <cellStyle name="Title" xfId="65" builtinId="15" customBuiltin="1"/>
    <cellStyle name="Title 2" xfId="46" xr:uid="{00000000-0005-0000-0000-000046000000}"/>
    <cellStyle name="Total" xfId="21" builtinId="25" customBuiltin="1"/>
    <cellStyle name="Warning Text" xfId="18" builtinId="11" customBuiltin="1"/>
  </cellStyles>
  <dxfs count="337"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theme="9" tint="0.39994506668294322"/>
      </font>
      <fill>
        <patternFill>
          <bgColor theme="9" tint="0.39994506668294322"/>
        </patternFill>
      </fill>
    </dxf>
    <dxf>
      <font>
        <color theme="4" tint="0.39994506668294322"/>
      </font>
      <fill>
        <patternFill>
          <bgColor theme="4" tint="0.39994506668294322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rgb="FFFFC000"/>
      </font>
      <fill>
        <patternFill>
          <bgColor rgb="FFFFC000"/>
        </patternFill>
      </fill>
    </dxf>
    <dxf>
      <font>
        <color theme="6" tint="-0.24994659260841701"/>
      </font>
      <fill>
        <patternFill>
          <bgColor theme="6" tint="-0.24994659260841701"/>
        </patternFill>
      </fill>
    </dxf>
    <dxf>
      <font>
        <color theme="5" tint="-0.24994659260841701"/>
      </font>
      <fill>
        <patternFill>
          <bgColor theme="5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theme="6" tint="0.59996337778862885"/>
      </font>
      <fill>
        <patternFill>
          <bgColor theme="6" tint="0.59996337778862885"/>
        </patternFill>
      </fill>
    </dxf>
    <dxf>
      <font>
        <color theme="7" tint="0.59996337778862885"/>
      </font>
      <fill>
        <patternFill>
          <bgColor theme="7" tint="0.59996337778862885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7" tint="-0.24994659260841701"/>
      </font>
      <fill>
        <patternFill>
          <bgColor theme="7" tint="-0.24994659260841701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medium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border outline="0">
        <top style="medium">
          <color theme="0" tint="-0.499984740745262"/>
        </top>
        <bottom style="medium">
          <color theme="0" tint="-0.24994659260841701"/>
        </bottom>
      </border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medium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border outline="0">
        <top style="medium">
          <color theme="0" tint="-0.499984740745262"/>
        </top>
        <bottom style="medium">
          <color theme="0" tint="-0.2499465926084170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medium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border outline="0">
        <top style="medium">
          <color theme="0" tint="-0.499984740745262"/>
        </top>
        <bottom style="medium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protection locked="0" hidden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/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border outline="0">
        <top style="thin">
          <color theme="0" tint="-0.34998626667073579"/>
        </top>
      </border>
    </dxf>
    <dxf>
      <border outline="0">
        <left style="medium">
          <color theme="0" tint="-0.34998626667073579"/>
        </left>
        <right style="medium">
          <color theme="0" tint="-0.499984740745262"/>
        </right>
        <top style="medium">
          <color theme="0" tint="-0.499984740745262"/>
        </top>
        <bottom style="medium">
          <color theme="0" tint="-0.34998626667073579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medium">
          <color theme="0" tint="-0.24994659260841701"/>
        </left>
        <right style="thin">
          <color theme="0" tint="-0.499984740745262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border outline="0">
        <right style="medium">
          <color theme="0" tint="-0.34998626667073579"/>
        </right>
        <top style="medium">
          <color theme="0" tint="-0.34998626667073579"/>
        </top>
        <bottom style="medium">
          <color theme="0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protection locked="0" hidden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medium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/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border outline="0">
        <top style="medium">
          <color theme="0" tint="-0.499984740745262"/>
        </top>
        <bottom style="medium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protection locked="0" hidden="0"/>
    </dxf>
    <dxf>
      <border outline="0">
        <bottom style="thin">
          <color theme="0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medium">
          <color rgb="FFBFBFBF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border outline="0">
        <top style="medium">
          <color theme="0" tint="-0.499984740745262"/>
        </top>
        <bottom style="medium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alignment horizontal="left" vertical="center" textRotation="0" wrapText="0" indent="0" justifyLastLine="0" shrinkToFit="0" readingOrder="0"/>
      <protection locked="0" hidden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theme="0" tint="-0.34998626667073579"/>
        </left>
        <right style="medium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oppins"/>
        <scheme val="none"/>
      </font>
      <numFmt numFmtId="167" formatCode="dd/mm/yyyy;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Poppins"/>
        <scheme val="none"/>
      </font>
      <numFmt numFmtId="167" formatCode="dd/mm/yyyy;@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/>
        <top style="thin">
          <color theme="0" tint="-0.34998626667073579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/>
        <top style="thin">
          <color theme="0" tint="-0.34998626667073579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theme="0" tint="-0.34998626667073579"/>
        </left>
        <right/>
        <top style="thin">
          <color theme="0" tint="-0.24994659260841701"/>
        </top>
        <bottom/>
      </border>
    </dxf>
    <dxf>
      <border outline="0">
        <top style="medium">
          <color theme="0" tint="-0.24994659260841701"/>
        </top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numFmt numFmtId="167" formatCode="dd/mm/yyyy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medium">
          <color rgb="FFBFBFBF"/>
        </right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numFmt numFmtId="167" formatCode="dd/mm/yyyy;@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rgb="FFBFBFBF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  <protection locked="0" hidden="0"/>
    </dxf>
    <dxf>
      <border outline="0">
        <bottom style="medium">
          <color rgb="FFBFBFBF"/>
        </bottom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medium">
          <color rgb="FFBFBFBF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</dxf>
    <dxf>
      <border outline="0">
        <top style="medium">
          <color theme="0" tint="-0.499984740745262"/>
        </top>
        <bottom style="medium">
          <color theme="0" tint="-0.24994659260841701"/>
        </bottom>
      </border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 tint="-0.24994659260841701"/>
        </left>
        <right style="medium">
          <color rgb="FFBFBFBF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border outline="0">
        <top style="medium">
          <color theme="0" tint="-0.499984740745262"/>
        </top>
        <bottom style="medium">
          <color rgb="FFBFBFBF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theme="0" tint="-0.34998626667073579"/>
        </left>
        <right style="medium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dotted">
          <color theme="0" tint="-0.24994659260841701"/>
        </left>
        <right style="medium">
          <color theme="0" tint="-0.34998626667073579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dotted">
          <color theme="0" tint="-0.24994659260841701"/>
        </left>
        <right style="dotted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dotted">
          <color theme="0" tint="-0.24994659260841701"/>
        </left>
        <right style="dotted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dotted">
          <color theme="0" tint="-0.24994659260841701"/>
        </left>
        <right style="dotted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theme="0" tint="-0.34998626667073579"/>
        </left>
        <right style="dotted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</border>
      <protection locked="0" hidden="0"/>
    </dxf>
    <dxf>
      <border outline="0">
        <top style="medium">
          <color theme="0" tint="-0.499984740745262"/>
        </top>
        <bottom style="medium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protection locked="0" hidden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left" vertical="center" textRotation="0" wrapText="0" indent="0" justifyLastLine="0" shrinkToFit="0" readingOrder="0"/>
      <border diagonalUp="0" diagonalDown="0" outline="0">
        <left style="dotted">
          <color theme="0" tint="-0.24994659260841701"/>
        </left>
        <right style="dotted">
          <color theme="0" tint="-0.2499465926084170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medium">
          <color rgb="FFBFBFBF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solid">
          <fgColor indexed="64"/>
          <bgColor theme="0" tint="-4.9989318521683403E-2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  <horizontal/>
      </border>
    </dxf>
    <dxf>
      <border outline="0">
        <top style="medium">
          <color theme="0" tint="-0.499984740745262"/>
        </top>
        <bottom style="medium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protection locked="0" hidden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left" vertical="center" textRotation="0" wrapText="0" indent="0" justifyLastLine="0" shrinkToFit="0" readingOrder="0"/>
      <border diagonalUp="0" diagonalDown="0" outline="0">
        <left style="medium">
          <color theme="0" tint="-0.34998626667073579"/>
        </left>
        <right style="medium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BFBFBF"/>
        </left>
        <right style="medium">
          <color rgb="FFBFBFBF"/>
        </right>
        <top style="thin">
          <color rgb="FFBFBFBF"/>
        </top>
        <bottom style="thin">
          <color rgb="FFBFBFBF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5" tint="-0.499984740745262"/>
        <name val="Poppi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BFBFBF"/>
        </left>
        <right style="medium">
          <color rgb="FFBFBFBF"/>
        </right>
        <top style="thin">
          <color rgb="FFBFBFBF"/>
        </top>
        <bottom style="thin">
          <color rgb="FFBFBFBF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5" tint="-0.499984740745262"/>
        <name val="Poppi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FBFBF"/>
        </left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5" tint="-0.499984740745262"/>
        <name val="Poppins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rgb="FFBFBFBF"/>
        </left>
        <right/>
        <top style="thin">
          <color rgb="FFBFBFBF"/>
        </top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5" tint="-0.499984740745262"/>
        <name val="Poppins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right style="thin">
          <color indexed="64"/>
        </right>
        <bottom style="thin">
          <color indexed="64"/>
        </bottom>
      </border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249977111117893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Poppins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9"/>
        <name val="Poppins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9"/>
        <name val="Poppins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9"/>
        <name val="Poppins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9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Poppins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/>
        <top/>
        <bottom style="thin">
          <color theme="0" tint="-0.34998626667073579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7153A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0" tint="-0.34998626667073579"/>
        </right>
        <top/>
        <bottom style="thin">
          <color theme="0" tint="-0.34998626667073579"/>
        </bottom>
      </border>
    </dxf>
    <dxf>
      <border outline="0">
        <left style="medium">
          <color theme="0" tint="-0.34998626667073579"/>
        </left>
        <right style="thin">
          <color indexed="64"/>
        </right>
        <top style="medium">
          <color theme="0" tint="-0.499984740745262"/>
        </top>
        <bottom style="medium">
          <color theme="0" tint="-0.34998626667073579"/>
        </bottom>
      </border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medium">
          <color rgb="FFBFBFBF"/>
        </right>
        <top style="thin">
          <color theme="0" tint="-0.34998626667073579"/>
        </top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7153A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</border>
    </dxf>
    <dxf>
      <border outline="0">
        <left style="medium">
          <color theme="0" tint="-0.34998626667073579"/>
        </left>
        <right style="medium">
          <color theme="0" tint="-0.34998626667073579"/>
        </right>
        <top style="medium">
          <color theme="0" tint="-0.499984740745262"/>
        </top>
      </border>
    </dxf>
    <dxf>
      <border outline="0">
        <bottom style="medium">
          <color theme="0" tint="-0.49998474074526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numFmt numFmtId="1" formatCode="0"/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scheme val="none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 tint="-0.249977111117893"/>
        </left>
        <right style="medium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/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/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rgb="FFBFBFBF"/>
        </left>
        <right style="thin">
          <color rgb="FFBFBFBF"/>
        </right>
        <top/>
        <bottom style="thin">
          <color rgb="FFBFBFBF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rgb="FFBFBFBF"/>
        </left>
        <right style="thin">
          <color rgb="FFBFBFBF"/>
        </right>
        <top style="thin">
          <color theme="0" tint="-0.499984740745262"/>
        </top>
        <bottom style="thin">
          <color rgb="FFBFBFBF"/>
        </bottom>
      </border>
      <protection locked="0" hidden="0"/>
    </dxf>
    <dxf>
      <border outline="0">
        <top style="medium">
          <color theme="0" tint="-0.34998626667073579"/>
        </top>
      </border>
    </dxf>
    <dxf>
      <border outline="0"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rgb="FFBFBFBF"/>
        </left>
        <right/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border outline="0">
        <right style="thin">
          <color theme="0" tint="-0.34998626667073579"/>
        </right>
        <top style="medium">
          <color theme="0" tint="-0.499984740745262"/>
        </top>
        <bottom style="medium">
          <color rgb="FFBFBFBF"/>
        </bottom>
      </border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 style="thin">
          <color theme="0" tint="-0.34998626667073579"/>
        </left>
        <right/>
        <top style="medium">
          <color theme="0" tint="-0.499984740745262"/>
        </top>
        <bottom style="thin">
          <color theme="0" tint="-0.34998626667073579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>
        <left/>
        <right style="medium">
          <color rgb="FFBFBFBF"/>
        </right>
        <top style="medium">
          <color theme="0" tint="-0.499984740745262"/>
        </top>
        <bottom style="thin">
          <color theme="0" tint="-0.34998626667073579"/>
        </bottom>
        <vertical/>
        <horizontal/>
      </border>
      <protection locked="0" hidden="0"/>
    </dxf>
    <dxf>
      <border outline="0">
        <top style="medium">
          <color theme="0" tint="-0.499984740745262"/>
        </top>
      </border>
    </dxf>
    <dxf>
      <border outline="0">
        <left style="thin">
          <color theme="0" tint="-0.34998626667073579"/>
        </left>
        <right style="medium">
          <color rgb="FFBFBFBF"/>
        </right>
        <top style="medium">
          <color theme="0" tint="-0.499984740745262"/>
        </top>
        <bottom style="thin">
          <color theme="0" tint="-0.34998626667073579"/>
        </bottom>
      </border>
    </dxf>
    <dxf>
      <border outline="0">
        <bottom style="thin">
          <color theme="0" tint="-0.34998626667073579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left" vertical="center" textRotation="0" wrapText="0" indent="0" justifyLastLine="0" shrinkToFit="0" readingOrder="0"/>
      <border diagonalUp="0" diagonalDown="0" outline="0">
        <left style="medium">
          <color rgb="FFBFBFBF"/>
        </left>
        <right style="medium">
          <color rgb="FFBFBFBF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rgb="FFBFBFBF"/>
        </left>
        <right/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fill>
        <patternFill patternType="solid">
          <fgColor indexed="64"/>
          <bgColor theme="0"/>
        </patternFill>
      </fill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right" vertical="bottom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rgb="FFBFBFBF"/>
        </left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general" vertical="center" textRotation="0" wrapText="0" indent="0" justifyLastLine="0" shrinkToFit="0" readingOrder="0"/>
      <border diagonalUp="0" diagonalDown="0">
        <left/>
        <right style="thin">
          <color rgb="FFBFBFBF"/>
        </right>
        <top style="thin">
          <color rgb="FFBFBFBF"/>
        </top>
        <bottom style="thin">
          <color rgb="FFBFBFBF"/>
        </bottom>
        <vertical/>
        <horizontal/>
      </border>
      <protection locked="0" hidden="0"/>
    </dxf>
    <dxf>
      <border outline="0">
        <left style="medium">
          <color theme="0" tint="-0.34998626667073579"/>
        </left>
        <right style="medium">
          <color rgb="FFBFBFBF"/>
        </right>
        <bottom style="thin">
          <color rgb="FFBFBFBF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Poppins"/>
        <scheme val="none"/>
      </font>
      <alignment horizontal="center" vertical="center" textRotation="0" wrapText="0" indent="0" justifyLastLine="0" shrinkToFit="0" readingOrder="0"/>
      <protection locked="0" hidden="0"/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Poppins"/>
        <scheme val="none"/>
      </font>
      <fill>
        <patternFill patternType="solid">
          <fgColor indexed="64"/>
          <bgColor rgb="FF263C7A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</dxfs>
  <tableStyles count="0" defaultTableStyle="TableStyleMedium2" defaultPivotStyle="PivotStyleLight16"/>
  <colors>
    <mruColors>
      <color rgb="FF263C7A"/>
      <color rgb="FF07153A"/>
      <color rgb="FFF6F6F6"/>
      <color rgb="FF66B6FF"/>
      <color rgb="FF919191"/>
      <color rgb="FF00FFFF"/>
      <color rgb="FF0077C8"/>
      <color rgb="FF7FC9E8"/>
      <color rgb="FF0099FF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customXml" Target="../customXml/item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sharedStrings" Target="sharedStrings.xml"/><Relationship Id="rId139" Type="http://schemas.openxmlformats.org/officeDocument/2006/relationships/customXml" Target="../customXml/item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externalLink" Target="externalLinks/externalLink1.xml"/><Relationship Id="rId135" Type="http://schemas.microsoft.com/office/2017/10/relationships/person" Target="persons/perso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externalLink" Target="externalLinks/externalLink2.xml"/><Relationship Id="rId136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Radio" checked="Checked" firstButton="1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GBox"/>
</file>

<file path=xl/ctrlProps/ctrlProp4.xml><?xml version="1.0" encoding="utf-8"?>
<formControlPr xmlns="http://schemas.microsoft.com/office/spreadsheetml/2009/9/main" objectType="Radio" firstButton="1" lockText="1" noThreeD="1"/>
</file>

<file path=xl/ctrlProps/ctrlProp5.xml><?xml version="1.0" encoding="utf-8"?>
<formControlPr xmlns="http://schemas.microsoft.com/office/spreadsheetml/2009/9/main" objectType="Radio" checked="Checked" lockText="1" noThreeD="1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Radio" firstButton="1" lockText="1" noThreeD="1"/>
</file>

<file path=xl/ctrlProps/ctrlProp8.xml><?xml version="1.0" encoding="utf-8"?>
<formControlPr xmlns="http://schemas.microsoft.com/office/spreadsheetml/2009/9/main" objectType="Radio" checked="Checked" lockText="1" noThreeD="1"/>
</file>

<file path=xl/ctrlProps/ctrlProp9.xml><?xml version="1.0" encoding="utf-8"?>
<formControlPr xmlns="http://schemas.microsoft.com/office/spreadsheetml/2009/9/main" objectType="GBox"/>
</file>

<file path=xl/ctrlProps/ctrlProp10.xml><?xml version="1.0" encoding="utf-8"?>
<formControlPr xmlns="http://schemas.microsoft.com/office/spreadsheetml/2009/9/main" objectType="Radio" firstButton="1" lockText="1" noThreeD="1"/>
</file>

<file path=xl/ctrlProps/ctrlProp11.xml><?xml version="1.0" encoding="utf-8"?>
<formControlPr xmlns="http://schemas.microsoft.com/office/spreadsheetml/2009/9/main" objectType="Radio" checked="Checked" lockText="1" noThreeD="1"/>
</file>

<file path=xl/ctrlProps/ctrlProp12.xml><?xml version="1.0" encoding="utf-8"?>
<formControlPr xmlns="http://schemas.microsoft.com/office/spreadsheetml/2009/9/main" objectType="GBox"/>
</file>

<file path=xl/ctrlProps/ctrlProp13.xml><?xml version="1.0" encoding="utf-8"?>
<formControlPr xmlns="http://schemas.microsoft.com/office/spreadsheetml/2009/9/main" objectType="Radio" firstButton="1" lockText="1" noThreeD="1"/>
</file>

<file path=xl/ctrlProps/ctrlProp14.xml><?xml version="1.0" encoding="utf-8"?>
<formControlPr xmlns="http://schemas.microsoft.com/office/spreadsheetml/2009/9/main" objectType="Radio" checked="Checked" lockText="1" noThreeD="1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Radio" checked="Checked" firstButton="1" lockText="1" noThreeD="1"/>
</file>

<file path=xl/ctrlProps/ctrlProp17.xml><?xml version="1.0" encoding="utf-8"?>
<formControlPr xmlns="http://schemas.microsoft.com/office/spreadsheetml/2009/9/main" objectType="Radio" lockText="1" noThreeD="1"/>
</file>

<file path=xl/ctrlProps/ctrlProp18.xml><?xml version="1.0" encoding="utf-8"?>
<formControlPr xmlns="http://schemas.microsoft.com/office/spreadsheetml/2009/9/main" objectType="GBox"/>
</file>

<file path=xl/ctrlProps/ctrlProp19.xml><?xml version="1.0" encoding="utf-8"?>
<formControlPr xmlns="http://schemas.microsoft.com/office/spreadsheetml/2009/9/main" objectType="Radio" firstButton="1" lockText="1" noThreeD="1"/>
</file>

<file path=xl/ctrlProps/ctrlProp20.xml><?xml version="1.0" encoding="utf-8"?>
<formControlPr xmlns="http://schemas.microsoft.com/office/spreadsheetml/2009/9/main" objectType="Radio" lockText="1" noThreeD="1"/>
</file>

<file path=xl/ctrlProps/ctrlProp21.xml><?xml version="1.0" encoding="utf-8"?>
<formControlPr xmlns="http://schemas.microsoft.com/office/spreadsheetml/2009/9/main" objectType="GBox"/>
</file>

<file path=xl/ctrlProps/ctrlProp22.xml><?xml version="1.0" encoding="utf-8"?>
<formControlPr xmlns="http://schemas.microsoft.com/office/spreadsheetml/2009/9/main" objectType="GBox"/>
</file>

<file path=xl/ctrlProps/ctrlProp23.xml><?xml version="1.0" encoding="utf-8"?>
<formControlPr xmlns="http://schemas.microsoft.com/office/spreadsheetml/2009/9/main" objectType="Radio" checked="Checked" lockText="1" noThreeD="1"/>
</file>

<file path=xl/ctrlProps/ctrlProp24.xml><?xml version="1.0" encoding="utf-8"?>
<formControlPr xmlns="http://schemas.microsoft.com/office/spreadsheetml/2009/9/main" objectType="Radio" lockText="1" noThreeD="1"/>
</file>

<file path=xl/ctrlProps/ctrlProp25.xml><?xml version="1.0" encoding="utf-8"?>
<formControlPr xmlns="http://schemas.microsoft.com/office/spreadsheetml/2009/9/main" objectType="GBox"/>
</file>

<file path=xl/ctrlProps/ctrlProp26.xml><?xml version="1.0" encoding="utf-8"?>
<formControlPr xmlns="http://schemas.microsoft.com/office/spreadsheetml/2009/9/main" objectType="GBox"/>
</file>

<file path=xl/ctrlProps/ctrlProp27.xml><?xml version="1.0" encoding="utf-8"?>
<formControlPr xmlns="http://schemas.microsoft.com/office/spreadsheetml/2009/9/main" objectType="Radio" checked="Checked" firstButton="1" lockText="1" noThreeD="1"/>
</file>

<file path=xl/ctrlProps/ctrlProp28.xml><?xml version="1.0" encoding="utf-8"?>
<formControlPr xmlns="http://schemas.microsoft.com/office/spreadsheetml/2009/9/main" objectType="Radio" lockText="1" noThreeD="1"/>
</file>

<file path=xl/ctrlProps/ctrlProp29.xml><?xml version="1.0" encoding="utf-8"?>
<formControlPr xmlns="http://schemas.microsoft.com/office/spreadsheetml/2009/9/main" objectType="GBox"/>
</file>

<file path=xl/ctrlProps/ctrlProp30.xml><?xml version="1.0" encoding="utf-8"?>
<formControlPr xmlns="http://schemas.microsoft.com/office/spreadsheetml/2009/9/main" objectType="GBox" noThreeD="1"/>
</file>

<file path=xl/ctrlProps/ctrlProp31.xml><?xml version="1.0" encoding="utf-8"?>
<formControlPr xmlns="http://schemas.microsoft.com/office/spreadsheetml/2009/9/main" objectType="Radio" checked="Checked" firstButton="1" lockText="1" noThreeD="1"/>
</file>

<file path=xl/ctrlProps/ctrlProp32.xml><?xml version="1.0" encoding="utf-8"?>
<formControlPr xmlns="http://schemas.microsoft.com/office/spreadsheetml/2009/9/main" objectType="Radio" lockText="1" noThreeD="1"/>
</file>

<file path=xl/ctrlProps/ctrlProp33.xml><?xml version="1.0" encoding="utf-8"?>
<formControlPr xmlns="http://schemas.microsoft.com/office/spreadsheetml/2009/9/main" objectType="Radio" checked="Checked" firstButton="1" lockText="1" noThreeD="1"/>
</file>

<file path=xl/ctrlProps/ctrlProp34.xml><?xml version="1.0" encoding="utf-8"?>
<formControlPr xmlns="http://schemas.microsoft.com/office/spreadsheetml/2009/9/main" objectType="Radio" lockText="1" noThreeD="1"/>
</file>

<file path=xl/ctrlProps/ctrlProp35.xml><?xml version="1.0" encoding="utf-8"?>
<formControlPr xmlns="http://schemas.microsoft.com/office/spreadsheetml/2009/9/main" objectType="Radio" checked="Checked" firstButton="1" lockText="1" noThreeD="1"/>
</file>

<file path=xl/ctrlProps/ctrlProp36.xml><?xml version="1.0" encoding="utf-8"?>
<formControlPr xmlns="http://schemas.microsoft.com/office/spreadsheetml/2009/9/main" objectType="Radio" lockText="1" noThreeD="1"/>
</file>

<file path=xl/ctrlProps/ctrlProp37.xml><?xml version="1.0" encoding="utf-8"?>
<formControlPr xmlns="http://schemas.microsoft.com/office/spreadsheetml/2009/9/main" objectType="Radio" checked="Checked" firstButton="1" lockText="1" noThreeD="1"/>
</file>

<file path=xl/ctrlProps/ctrlProp38.xml><?xml version="1.0" encoding="utf-8"?>
<formControlPr xmlns="http://schemas.microsoft.com/office/spreadsheetml/2009/9/main" objectType="Radio" lockText="1" noThreeD="1"/>
</file>

<file path=xl/ctrlProps/ctrlProp39.xml><?xml version="1.0" encoding="utf-8"?>
<formControlPr xmlns="http://schemas.microsoft.com/office/spreadsheetml/2009/9/main" objectType="GBox"/>
</file>

<file path=xl/ctrlProps/ctrlProp40.xml><?xml version="1.0" encoding="utf-8"?>
<formControlPr xmlns="http://schemas.microsoft.com/office/spreadsheetml/2009/9/main" objectType="GBox"/>
</file>

<file path=xl/ctrlProps/ctrlProp41.xml><?xml version="1.0" encoding="utf-8"?>
<formControlPr xmlns="http://schemas.microsoft.com/office/spreadsheetml/2009/9/main" objectType="GBox"/>
</file>

<file path=xl/ctrlProps/ctrlProp42.xml><?xml version="1.0" encoding="utf-8"?>
<formControlPr xmlns="http://schemas.microsoft.com/office/spreadsheetml/2009/9/main" objectType="GBox"/>
</file>

<file path=xl/ctrlProps/ctrlProp43.xml><?xml version="1.0" encoding="utf-8"?>
<formControlPr xmlns="http://schemas.microsoft.com/office/spreadsheetml/2009/9/main" objectType="Radio" firstButton="1" lockText="1" noThreeD="1"/>
</file>

<file path=xl/ctrlProps/ctrlProp44.xml><?xml version="1.0" encoding="utf-8"?>
<formControlPr xmlns="http://schemas.microsoft.com/office/spreadsheetml/2009/9/main" objectType="Radio" checked="Checked" lockText="1" noThreeD="1"/>
</file>

<file path=xl/ctrlProps/ctrlProp45.xml><?xml version="1.0" encoding="utf-8"?>
<formControlPr xmlns="http://schemas.microsoft.com/office/spreadsheetml/2009/9/main" objectType="GBox"/>
</file>

<file path=xl/ctrlProps/ctrlProp46.xml><?xml version="1.0" encoding="utf-8"?>
<formControlPr xmlns="http://schemas.microsoft.com/office/spreadsheetml/2009/9/main" objectType="Radio" firstButton="1" lockText="1" noThreeD="1"/>
</file>

<file path=xl/ctrlProps/ctrlProp47.xml><?xml version="1.0" encoding="utf-8"?>
<formControlPr xmlns="http://schemas.microsoft.com/office/spreadsheetml/2009/9/main" objectType="Radio" checked="Checked" lockText="1" noThreeD="1"/>
</file>

<file path=xl/ctrlProps/ctrlProp48.xml><?xml version="1.0" encoding="utf-8"?>
<formControlPr xmlns="http://schemas.microsoft.com/office/spreadsheetml/2009/9/main" objectType="GBox"/>
</file>

<file path=xl/ctrlProps/ctrlProp49.xml><?xml version="1.0" encoding="utf-8"?>
<formControlPr xmlns="http://schemas.microsoft.com/office/spreadsheetml/2009/9/main" objectType="Radio" checked="Checked" firstButton="1" lockText="1" noThreeD="1"/>
</file>

<file path=xl/ctrlProps/ctrlProp50.xml><?xml version="1.0" encoding="utf-8"?>
<formControlPr xmlns="http://schemas.microsoft.com/office/spreadsheetml/2009/9/main" objectType="Radio" lockText="1" noThreeD="1"/>
</file>

<file path=xl/ctrlProps/ctrlProp51.xml><?xml version="1.0" encoding="utf-8"?>
<formControlPr xmlns="http://schemas.microsoft.com/office/spreadsheetml/2009/9/main" objectType="GBox"/>
</file>

<file path=xl/ctrlProps/ctrlProp52.xml><?xml version="1.0" encoding="utf-8"?>
<formControlPr xmlns="http://schemas.microsoft.com/office/spreadsheetml/2009/9/main" objectType="Radio" firstButton="1" lockText="1" noThreeD="1"/>
</file>

<file path=xl/ctrlProps/ctrlProp53.xml><?xml version="1.0" encoding="utf-8"?>
<formControlPr xmlns="http://schemas.microsoft.com/office/spreadsheetml/2009/9/main" objectType="Radio" checked="Checked" lockText="1" noThreeD="1"/>
</file>

<file path=xl/ctrlProps/ctrlProp54.xml><?xml version="1.0" encoding="utf-8"?>
<formControlPr xmlns="http://schemas.microsoft.com/office/spreadsheetml/2009/9/main" objectType="GBox"/>
</file>

<file path=xl/ctrlProps/ctrlProp55.xml><?xml version="1.0" encoding="utf-8"?>
<formControlPr xmlns="http://schemas.microsoft.com/office/spreadsheetml/2009/9/main" objectType="Radio" firstButton="1" lockText="1" noThreeD="1"/>
</file>

<file path=xl/ctrlProps/ctrlProp56.xml><?xml version="1.0" encoding="utf-8"?>
<formControlPr xmlns="http://schemas.microsoft.com/office/spreadsheetml/2009/9/main" objectType="Radio" checked="Checked" lockText="1" noThreeD="1"/>
</file>

<file path=xl/ctrlProps/ctrlProp57.xml><?xml version="1.0" encoding="utf-8"?>
<formControlPr xmlns="http://schemas.microsoft.com/office/spreadsheetml/2009/9/main" objectType="GBox"/>
</file>

<file path=xl/ctrlProps/ctrlProp58.xml><?xml version="1.0" encoding="utf-8"?>
<formControlPr xmlns="http://schemas.microsoft.com/office/spreadsheetml/2009/9/main" objectType="Radio" firstButton="1" lockText="1" noThreeD="1"/>
</file>

<file path=xl/ctrlProps/ctrlProp59.xml><?xml version="1.0" encoding="utf-8"?>
<formControlPr xmlns="http://schemas.microsoft.com/office/spreadsheetml/2009/9/main" objectType="Radio" checked="Checked" lockText="1" noThreeD="1"/>
</file>

<file path=xl/ctrlProps/ctrlProp60.xml><?xml version="1.0" encoding="utf-8"?>
<formControlPr xmlns="http://schemas.microsoft.com/office/spreadsheetml/2009/9/main" objectType="GBox"/>
</file>

<file path=xl/ctrlProps/ctrlProp61.xml><?xml version="1.0" encoding="utf-8"?>
<formControlPr xmlns="http://schemas.microsoft.com/office/spreadsheetml/2009/9/main" objectType="Radio" firstButton="1" lockText="1" noThreeD="1"/>
</file>

<file path=xl/ctrlProps/ctrlProp62.xml><?xml version="1.0" encoding="utf-8"?>
<formControlPr xmlns="http://schemas.microsoft.com/office/spreadsheetml/2009/9/main" objectType="Radio" checked="Checked" lockText="1" noThreeD="1"/>
</file>

<file path=xl/ctrlProps/ctrlProp63.xml><?xml version="1.0" encoding="utf-8"?>
<formControlPr xmlns="http://schemas.microsoft.com/office/spreadsheetml/2009/9/main" objectType="GBox"/>
</file>

<file path=xl/ctrlProps/ctrlProp64.xml><?xml version="1.0" encoding="utf-8"?>
<formControlPr xmlns="http://schemas.microsoft.com/office/spreadsheetml/2009/9/main" objectType="Drop" dropStyle="combo" dx="16" fmlaLink="Menu!$B$12" fmlaRange="Values!$N$37:$N$48" noThreeD="1" sel="2" val="4"/>
</file>

<file path=xl/ctrlProps/ctrlProp65.xml><?xml version="1.0" encoding="utf-8"?>
<formControlPr xmlns="http://schemas.microsoft.com/office/spreadsheetml/2009/9/main" objectType="Drop" dropStyle="combo" dx="16" fmlaLink="Menu!$B$14" fmlaRange="Values!$N$37:$N$48" noThreeD="1" sel="2" val="0"/>
</file>

<file path=xl/ctrlProps/ctrlProp66.xml><?xml version="1.0" encoding="utf-8"?>
<formControlPr xmlns="http://schemas.microsoft.com/office/spreadsheetml/2009/9/main" objectType="Drop" dropStyle="combo" dx="16" fmlaLink="Menu!$B$13" fmlaRange="Values!$N$37:$N$48" noThreeD="1" sel="2" val="0"/>
</file>

<file path=xl/ctrlProps/ctrlProp67.xml><?xml version="1.0" encoding="utf-8"?>
<formControlPr xmlns="http://schemas.microsoft.com/office/spreadsheetml/2009/9/main" objectType="Drop" dropStyle="combo" dx="16" fmlaLink="Menu!$B$15" fmlaRange="Values!$N$37:$N$48" noThreeD="1" sel="2" val="0"/>
</file>

<file path=xl/ctrlProps/ctrlProp68.xml><?xml version="1.0" encoding="utf-8"?>
<formControlPr xmlns="http://schemas.microsoft.com/office/spreadsheetml/2009/9/main" objectType="Drop" dropStyle="combo" dx="16" fmlaLink="Menu!$B$17" fmlaRange="Values!$N$37:$N$48" noThreeD="1" sel="2" val="0"/>
</file>

<file path=xl/ctrlProps/ctrlProp69.xml><?xml version="1.0" encoding="utf-8"?>
<formControlPr xmlns="http://schemas.microsoft.com/office/spreadsheetml/2009/9/main" objectType="Drop" dropStyle="combo" dx="16" fmlaLink="Menu!$B$18" fmlaRange="Values!$N$37:$N$48" noThreeD="1" sel="9" val="3"/>
</file>

<file path=xl/ctrlProps/ctrlProp70.xml><?xml version="1.0" encoding="utf-8"?>
<formControlPr xmlns="http://schemas.microsoft.com/office/spreadsheetml/2009/9/main" objectType="Drop" dropStyle="combo" dx="16" fmlaLink="Menu!$B$18" fmlaRange="Values!$N$37:$N$48" noThreeD="1" sel="9" val="0"/>
</file>

<file path=xl/ctrlProps/ctrlProp71.xml><?xml version="1.0" encoding="utf-8"?>
<formControlPr xmlns="http://schemas.microsoft.com/office/spreadsheetml/2009/9/main" objectType="Drop" dropStyle="combo" dx="16" fmlaLink="Menu!$B$19" fmlaRange="Values!$N$37:$N$48" noThreeD="1" sel="2" val="0"/>
</file>

<file path=xl/ctrlProps/ctrlProp72.xml><?xml version="1.0" encoding="utf-8"?>
<formControlPr xmlns="http://schemas.microsoft.com/office/spreadsheetml/2009/9/main" objectType="Drop" dropStyle="combo" dx="16" fmlaLink="Menu!$B$23" fmlaRange="Values!$N$37:$N$48" noThreeD="1" sel="3" val="0"/>
</file>

<file path=xl/ctrlProps/ctrlProp73.xml><?xml version="1.0" encoding="utf-8"?>
<formControlPr xmlns="http://schemas.microsoft.com/office/spreadsheetml/2009/9/main" objectType="Drop" dropStyle="combo" dx="16" fmlaLink="Menu!$E$15" fmlaRange="Values!$N$37:$N$48" noThreeD="1" sel="2" val="0"/>
</file>

<file path=xl/ctrlProps/ctrlProp74.xml><?xml version="1.0" encoding="utf-8"?>
<formControlPr xmlns="http://schemas.microsoft.com/office/spreadsheetml/2009/9/main" objectType="Drop" dropLines="4" dropStyle="combo" dx="16" fmlaRange="Values!$N$37:$N$48" noThreeD="1" sel="2" val="0"/>
</file>

<file path=xl/ctrlProps/ctrlProp75.xml><?xml version="1.0" encoding="utf-8"?>
<formControlPr xmlns="http://schemas.microsoft.com/office/spreadsheetml/2009/9/main" objectType="Drop" dropStyle="combo" dx="16" fmlaLink="Menu!$E$15" fmlaRange="Values!$N$37:$N$48" noThreeD="1" sel="2" val="3"/>
</file>

<file path=xl/ctrlProps/ctrlProp76.xml><?xml version="1.0" encoding="utf-8"?>
<formControlPr xmlns="http://schemas.microsoft.com/office/spreadsheetml/2009/9/main" objectType="Drop" dropStyle="combo" dx="16" fmlaLink="Menu!$B$23" fmlaRange="Values!$N$37:$N$48" noThreeD="1" sel="3" val="0"/>
</file>

<file path=xl/ctrlProps/ctrlProp77.xml><?xml version="1.0" encoding="utf-8"?>
<formControlPr xmlns="http://schemas.microsoft.com/office/spreadsheetml/2009/9/main" objectType="Drop" dropStyle="combo" dx="16" fmlaLink="Menu!$E$15" fmlaRange="Values!$N$37:$N$48" noThreeD="1" sel="2" val="0"/>
</file>

<file path=xl/ctrlProps/ctrlProp78.xml><?xml version="1.0" encoding="utf-8"?>
<formControlPr xmlns="http://schemas.microsoft.com/office/spreadsheetml/2009/9/main" objectType="Drop" dropStyle="combo" dx="16" fmlaLink="Menu!$E$14" fmlaRange="Values!$N$37:$N$48" noThreeD="1" sel="3"/>
</file>

<file path=xl/ctrlProps/ctrlProp79.xml><?xml version="1.0" encoding="utf-8"?>
<formControlPr xmlns="http://schemas.microsoft.com/office/spreadsheetml/2009/9/main" objectType="Drop" dropStyle="combo" dx="16" fmlaLink="Menu!$E$16" fmlaRange="Values!$N$37:$N$48" noThreeD="1" sel="3" val="0"/>
</file>

<file path=xl/ctrlProps/ctrlProp80.xml><?xml version="1.0" encoding="utf-8"?>
<formControlPr xmlns="http://schemas.microsoft.com/office/spreadsheetml/2009/9/main" objectType="Drop" dropStyle="combo" dx="16" fmlaLink="Menu!$E$20" fmlaRange="Values!$N$37:$N$48" noThreeD="1" sel="2" val="0"/>
</file>

<file path=xl/ctrlProps/ctrlProp81.xml><?xml version="1.0" encoding="utf-8"?>
<formControlPr xmlns="http://schemas.microsoft.com/office/spreadsheetml/2009/9/main" objectType="Drop" dropStyle="combo" dx="16" fmlaRange="Values!$N$37:$N$48" noThreeD="1" sel="2" val="0"/>
</file>

<file path=xl/ctrlProps/ctrlProp82.xml><?xml version="1.0" encoding="utf-8"?>
<formControlPr xmlns="http://schemas.microsoft.com/office/spreadsheetml/2009/9/main" objectType="Drop" dropStyle="combo" dx="16" fmlaLink="Menu!$E$22" fmlaRange="Values!$N$37:$N$48" noThreeD="1" sel="2" val="0"/>
</file>

<file path=xl/ctrlProps/ctrlProp83.xml><?xml version="1.0" encoding="utf-8"?>
<formControlPr xmlns="http://schemas.microsoft.com/office/spreadsheetml/2009/9/main" objectType="Drop" dropStyle="combo" dx="16" fmlaLink="Menu!$E$23" fmlaRange="Values!$N$37:$N$48" noThreeD="1" sel="3" val="0"/>
</file>

<file path=xl/ctrlProps/ctrlProp84.xml><?xml version="1.0" encoding="utf-8"?>
<formControlPr xmlns="http://schemas.microsoft.com/office/spreadsheetml/2009/9/main" objectType="Drop" dropStyle="combo" dx="16" fmlaLink="Menu!$E$21" fmlaRange="Values!$N$37:$N$48" noThreeD="1" sel="3" val="0"/>
</file>

<file path=xl/ctrlProps/ctrlProp85.xml><?xml version="1.0" encoding="utf-8"?>
<formControlPr xmlns="http://schemas.microsoft.com/office/spreadsheetml/2009/9/main" objectType="Drop" dropStyle="combo" dx="16" fmlaLink="Menu!$E$18" fmlaRange="Values!$N$37:$N$48" noThreeD="1" sel="2" val="0"/>
</file>

<file path=xl/ctrlProps/ctrlProp86.xml><?xml version="1.0" encoding="utf-8"?>
<formControlPr xmlns="http://schemas.microsoft.com/office/spreadsheetml/2009/9/main" objectType="Drop" dropStyle="combo" dx="16" fmlaLink="Menu!$E$19" fmlaRange="Values!$N$37:$N$48" noThreeD="1" sel="2" val="0"/>
</file>

<file path=xl/ctrlProps/ctrlProp87.xml><?xml version="1.0" encoding="utf-8"?>
<formControlPr xmlns="http://schemas.microsoft.com/office/spreadsheetml/2009/9/main" objectType="Drop" dropStyle="combo" dx="16" fmlaLink="Menu!$E$17" fmlaRange="Values!$N$37:$N$48" noThreeD="1" sel="2" val="4"/>
</file>

<file path=xl/ctrlProps/ctrlProp88.xml><?xml version="1.0" encoding="utf-8"?>
<formControlPr xmlns="http://schemas.microsoft.com/office/spreadsheetml/2009/9/main" objectType="Drop" dropStyle="combo" dx="16" fmlaLink="Menu!$E$26" fmlaRange="Values!$N$37:$N$48" noThreeD="1" sel="3" val="0"/>
</file>

<file path=xl/ctrlProps/ctrlProp89.xml><?xml version="1.0" encoding="utf-8"?>
<formControlPr xmlns="http://schemas.microsoft.com/office/spreadsheetml/2009/9/main" objectType="Drop" dropStyle="combo" dx="16" fmlaLink="Menu!$E$27" fmlaRange="Values!$N$37:$N$48" noThreeD="1" sel="3" val="0"/>
</file>

<file path=xl/ctrlProps/ctrlProp90.xml><?xml version="1.0" encoding="utf-8"?>
<formControlPr xmlns="http://schemas.microsoft.com/office/spreadsheetml/2009/9/main" objectType="Drop" dropStyle="combo" dx="16" fmlaLink="Menu!$E$25" fmlaRange="Values!$N$37:$N$48" noThreeD="1" sel="3" val="2"/>
</file>

<file path=xl/ctrlProps/ctrlProp91.xml><?xml version="1.0" encoding="utf-8"?>
<formControlPr xmlns="http://schemas.microsoft.com/office/spreadsheetml/2009/9/main" objectType="Drop" dropStyle="combo" dx="16" fmlaLink="Menu!$H$20" fmlaRange="Values!$N$37:$N$48" noThreeD="1" sel="2" val="0"/>
</file>

<file path=xl/ctrlProps/ctrlProp92.xml><?xml version="1.0" encoding="utf-8"?>
<formControlPr xmlns="http://schemas.microsoft.com/office/spreadsheetml/2009/9/main" objectType="Drop" dropStyle="combo" dx="16" fmlaLink="Menu!$H$21" fmlaRange="Values!$N$37:$N$48" noThreeD="1" sel="3" val="0"/>
</file>

<file path=xl/ctrlProps/ctrlProp93.xml><?xml version="1.0" encoding="utf-8"?>
<formControlPr xmlns="http://schemas.microsoft.com/office/spreadsheetml/2009/9/main" objectType="Drop" dropStyle="combo" dx="16" fmlaLink="Menu!$H$19" fmlaRange="Values!$N$37:$N$48" noThreeD="1" sel="2" val="0"/>
</file>

<file path=xl/ctrlProps/ctrlProp94.xml><?xml version="1.0" encoding="utf-8"?>
<formControlPr xmlns="http://schemas.microsoft.com/office/spreadsheetml/2009/9/main" objectType="Drop" dropStyle="combo" dx="16" fmlaLink="Menu!$H$22" fmlaRange="Values!$N$37:$N$48" noThreeD="1" sel="2"/>
</file>

<file path=xl/ctrlProps/ctrlProp95.xml><?xml version="1.0" encoding="utf-8"?>
<formControlPr xmlns="http://schemas.microsoft.com/office/spreadsheetml/2009/9/main" objectType="Drop" dropStyle="combo" dx="16" fmlaLink="Menu!$H$23" fmlaRange="Values!$N$37:$N$48" noThreeD="1" sel="3" val="0"/>
</file>

<file path=xl/ctrlProps/ctrlProp96.xml><?xml version="1.0" encoding="utf-8"?>
<formControlPr xmlns="http://schemas.microsoft.com/office/spreadsheetml/2009/9/main" objectType="Drop" dropStyle="combo" dx="16" fmlaLink="Menu!$H$24" fmlaRange="Values!$N$37:$N$48" noThreeD="1" sel="3" val="0"/>
</file>

<file path=xl/ctrlProps/ctrlProp97.xml><?xml version="1.0" encoding="utf-8"?>
<formControlPr xmlns="http://schemas.microsoft.com/office/spreadsheetml/2009/9/main" objectType="Drop" dropStyle="combo" dx="16" fmlaLink="Menu!$H$25" fmlaRange="Values!$N$37:$N$48" noThreeD="1" sel="3" val="0"/>
</file>

<file path=xl/ctrlProps/ctrlProp98.xml><?xml version="1.0" encoding="utf-8"?>
<formControlPr xmlns="http://schemas.microsoft.com/office/spreadsheetml/2009/9/main" objectType="Drop" dropStyle="combo" dx="16" fmlaLink="Menu!$H$26" fmlaRange="Values!$N$37:$N$48" noThreeD="1" sel="3" val="0"/>
</file>

<file path=xl/ctrlProps/ctrlProp99.xml><?xml version="1.0" encoding="utf-8"?>
<formControlPr xmlns="http://schemas.microsoft.com/office/spreadsheetml/2009/9/main" objectType="Drop" dropStyle="combo" dx="16" fmlaLink="Menu!$H$27" fmlaRange="Values!$N$37:$N$48" noThreeD="1" sel="3" val="0"/>
</file>

<file path=xl/ctrlProps/ctrlProp100.xml><?xml version="1.0" encoding="utf-8"?>
<formControlPr xmlns="http://schemas.microsoft.com/office/spreadsheetml/2009/9/main" objectType="Drop" dropStyle="combo" dx="16" fmlaLink="Menu!$H$28" fmlaRange="Values!$N$37:$N$48" noThreeD="1" sel="3" val="0"/>
</file>

<file path=xl/ctrlProps/ctrlProp101.xml><?xml version="1.0" encoding="utf-8"?>
<formControlPr xmlns="http://schemas.microsoft.com/office/spreadsheetml/2009/9/main" objectType="Drop" dropStyle="combo" dx="16" fmlaLink="Menu!$B$26" fmlaRange="Values!$N$37:$N$48" noThreeD="1" sel="2" val="0"/>
</file>

<file path=xl/ctrlProps/ctrlProp102.xml><?xml version="1.0" encoding="utf-8"?>
<formControlPr xmlns="http://schemas.microsoft.com/office/spreadsheetml/2009/9/main" objectType="Drop" dropStyle="combo" dx="16" fmlaLink="Menu!$B$27" fmlaRange="Values!$N$37:$N$48" noThreeD="1" sel="4" val="0"/>
</file>

<file path=xl/ctrlProps/ctrlProp103.xml><?xml version="1.0" encoding="utf-8"?>
<formControlPr xmlns="http://schemas.microsoft.com/office/spreadsheetml/2009/9/main" objectType="Drop" dropStyle="combo" dx="16" fmlaLink="Menu!$B$25" fmlaRange="Values!$N$37:$N$48" noThreeD="1" sel="2" val="0"/>
</file>

<file path=xl/ctrlProps/ctrlProp104.xml><?xml version="1.0" encoding="utf-8"?>
<formControlPr xmlns="http://schemas.microsoft.com/office/spreadsheetml/2009/9/main" objectType="Drop" dropStyle="combo" dx="16" fmlaLink="Menu!$B$28" fmlaRange="Values!$N$37:$N$48" noThreeD="1" sel="2" val="0"/>
</file>

<file path=xl/ctrlProps/ctrlProp105.xml><?xml version="1.0" encoding="utf-8"?>
<formControlPr xmlns="http://schemas.microsoft.com/office/spreadsheetml/2009/9/main" objectType="Drop" dropStyle="combo" dx="16" fmlaLink="Menu!$B$29" fmlaRange="Values!$N$37:$N$48" noThreeD="1" sel="2" val="0"/>
</file>

<file path=xl/ctrlProps/ctrlProp106.xml><?xml version="1.0" encoding="utf-8"?>
<formControlPr xmlns="http://schemas.microsoft.com/office/spreadsheetml/2009/9/main" objectType="Drop" dropStyle="combo" dx="16" fmlaLink="Menu!$B$30" fmlaRange="Values!$N$37:$N$48" noThreeD="1" sel="2" val="0"/>
</file>

<file path=xl/ctrlProps/ctrlProp107.xml><?xml version="1.0" encoding="utf-8"?>
<formControlPr xmlns="http://schemas.microsoft.com/office/spreadsheetml/2009/9/main" objectType="Drop" dropStyle="combo" dx="16" fmlaLink="Menu!$B$32" fmlaRange="Values!$N$37:$N$48" noThreeD="1" sel="2" val="0"/>
</file>

<file path=xl/ctrlProps/ctrlProp108.xml><?xml version="1.0" encoding="utf-8"?>
<formControlPr xmlns="http://schemas.microsoft.com/office/spreadsheetml/2009/9/main" objectType="Drop" dropStyle="combo" dx="16" fmlaLink="Menu!$B$35" fmlaRange="Values!$N$37:$N$48" noThreeD="1" sel="2" val="0"/>
</file>

<file path=xl/ctrlProps/ctrlProp109.xml><?xml version="1.0" encoding="utf-8"?>
<formControlPr xmlns="http://schemas.microsoft.com/office/spreadsheetml/2009/9/main" objectType="Drop" dropStyle="combo" dx="16" fmlaLink="Menu!$B$36" fmlaRange="Values!$N$37:$N$48" noThreeD="1" sel="2" val="0"/>
</file>

<file path=xl/ctrlProps/ctrlProp110.xml><?xml version="1.0" encoding="utf-8"?>
<formControlPr xmlns="http://schemas.microsoft.com/office/spreadsheetml/2009/9/main" objectType="Drop" dropStyle="combo" dx="16" fmlaLink="Menu!$B$33" fmlaRange="Values!$N$37:$N$48" noThreeD="1" sel="2" val="0"/>
</file>

<file path=xl/ctrlProps/ctrlProp111.xml><?xml version="1.0" encoding="utf-8"?>
<formControlPr xmlns="http://schemas.microsoft.com/office/spreadsheetml/2009/9/main" objectType="Drop" dropStyle="combo" dx="16" fmlaLink="Menu!$B$38" fmlaRange="Values!$N$37:$N$48" noThreeD="1" sel="2" val="0"/>
</file>

<file path=xl/ctrlProps/ctrlProp112.xml><?xml version="1.0" encoding="utf-8"?>
<formControlPr xmlns="http://schemas.microsoft.com/office/spreadsheetml/2009/9/main" objectType="Drop" dropStyle="combo" dx="16" fmlaLink="Menu!$B$40" fmlaRange="Values!$N$37:$N$48" noThreeD="1" sel="2" val="0"/>
</file>

<file path=xl/ctrlProps/ctrlProp113.xml><?xml version="1.0" encoding="utf-8"?>
<formControlPr xmlns="http://schemas.microsoft.com/office/spreadsheetml/2009/9/main" objectType="Drop" dropStyle="combo" dx="16" fmlaLink="Menu!$B$39" fmlaRange="Values!$N$37:$N$48" noThreeD="1" sel="2" val="0"/>
</file>

<file path=xl/ctrlProps/ctrlProp114.xml><?xml version="1.0" encoding="utf-8"?>
<formControlPr xmlns="http://schemas.microsoft.com/office/spreadsheetml/2009/9/main" objectType="Drop" dropStyle="combo" dx="16" fmlaLink="Menu!$B$37" fmlaRange="Values!$N$37:$N$48" noThreeD="1" sel="2" val="0"/>
</file>

<file path=xl/ctrlProps/ctrlProp115.xml><?xml version="1.0" encoding="utf-8"?>
<formControlPr xmlns="http://schemas.microsoft.com/office/spreadsheetml/2009/9/main" objectType="Drop" dropStyle="combo" dx="16" fmlaLink="Menu!$B$34" fmlaRange="Values!$N$37:$N$48" noThreeD="1" sel="2" val="0"/>
</file>

<file path=xl/ctrlProps/ctrlProp116.xml><?xml version="1.0" encoding="utf-8"?>
<formControlPr xmlns="http://schemas.microsoft.com/office/spreadsheetml/2009/9/main" objectType="Drop" dropStyle="combo" dx="16" fmlaLink="Menu!$B$42" fmlaRange="Values!$N$37:$N$48" noThreeD="1" sel="2" val="0"/>
</file>

<file path=xl/ctrlProps/ctrlProp117.xml><?xml version="1.0" encoding="utf-8"?>
<formControlPr xmlns="http://schemas.microsoft.com/office/spreadsheetml/2009/9/main" objectType="Drop" dropStyle="combo" dx="16" fmlaLink="Menu!$B$43" fmlaRange="Values!$N$37:$N$48" noThreeD="1" sel="2" val="0"/>
</file>

<file path=xl/ctrlProps/ctrlProp118.xml><?xml version="1.0" encoding="utf-8"?>
<formControlPr xmlns="http://schemas.microsoft.com/office/spreadsheetml/2009/9/main" objectType="Drop" dropStyle="combo" dx="16" fmlaLink="Menu!$B$45" fmlaRange="Values!$N$37:$N$48" noThreeD="1" sel="2" val="0"/>
</file>

<file path=xl/ctrlProps/ctrlProp119.xml><?xml version="1.0" encoding="utf-8"?>
<formControlPr xmlns="http://schemas.microsoft.com/office/spreadsheetml/2009/9/main" objectType="Drop" dropStyle="combo" dx="16" fmlaLink="Menu!$B$44" fmlaRange="Values!$N$37:$N$48" noThreeD="1" sel="2" val="0"/>
</file>

<file path=xl/ctrlProps/ctrlProp120.xml><?xml version="1.0" encoding="utf-8"?>
<formControlPr xmlns="http://schemas.microsoft.com/office/spreadsheetml/2009/9/main" objectType="Drop" dropStyle="combo" dx="16" fmlaLink="Menu!$H$17" fmlaRange="Values!$N$37:$N$48" noThreeD="1" sel="2" val="0"/>
</file>

<file path=xl/ctrlProps/ctrlProp121.xml><?xml version="1.0" encoding="utf-8"?>
<formControlPr xmlns="http://schemas.microsoft.com/office/spreadsheetml/2009/9/main" objectType="Drop" dropStyle="combo" dx="16" fmlaLink="Menu!$H$12" fmlaRange="Values!$N$37:$N$48" noThreeD="1" sel="2" val="0"/>
</file>

<file path=xl/ctrlProps/ctrlProp122.xml><?xml version="1.0" encoding="utf-8"?>
<formControlPr xmlns="http://schemas.microsoft.com/office/spreadsheetml/2009/9/main" objectType="Drop" dropStyle="combo" dx="16" fmlaLink="Menu!$H$14" fmlaRange="Values!$N$37:$N$48" noThreeD="1" sel="2" val="0"/>
</file>

<file path=xl/ctrlProps/ctrlProp123.xml><?xml version="1.0" encoding="utf-8"?>
<formControlPr xmlns="http://schemas.microsoft.com/office/spreadsheetml/2009/9/main" objectType="Drop" dropStyle="combo" dx="16" fmlaLink="Menu!$H$15" fmlaRange="Values!$N$37:$N$48" noThreeD="1" sel="2" val="0"/>
</file>

<file path=xl/ctrlProps/ctrlProp124.xml><?xml version="1.0" encoding="utf-8"?>
<formControlPr xmlns="http://schemas.microsoft.com/office/spreadsheetml/2009/9/main" objectType="Drop" dropStyle="combo" dx="16" fmlaLink="Menu!$H$13" fmlaRange="Values!$N$37:$N$48" noThreeD="1" sel="2" val="0"/>
</file>

<file path=xl/ctrlProps/ctrlProp125.xml><?xml version="1.0" encoding="utf-8"?>
<formControlPr xmlns="http://schemas.microsoft.com/office/spreadsheetml/2009/9/main" objectType="Drop" dropStyle="combo" dx="16" fmlaLink="Menu!$L$12" fmlaRange="Values!$N$37:$N$48" noThreeD="1" sel="2" val="0"/>
</file>

<file path=xl/ctrlProps/ctrlProp126.xml><?xml version="1.0" encoding="utf-8"?>
<formControlPr xmlns="http://schemas.microsoft.com/office/spreadsheetml/2009/9/main" objectType="Drop" dropStyle="combo" dx="16" fmlaLink="Menu!$L$13" fmlaRange="Values!$N$37:$N$48" noThreeD="1" sel="2" val="0"/>
</file>

<file path=xl/ctrlProps/ctrlProp127.xml><?xml version="1.0" encoding="utf-8"?>
<formControlPr xmlns="http://schemas.microsoft.com/office/spreadsheetml/2009/9/main" objectType="Drop" dropStyle="combo" dx="16" fmlaLink="Menu!$L$14" fmlaRange="Values!$N$37:$N$48" noThreeD="1" sel="2" val="0"/>
</file>

<file path=xl/ctrlProps/ctrlProp128.xml><?xml version="1.0" encoding="utf-8"?>
<formControlPr xmlns="http://schemas.microsoft.com/office/spreadsheetml/2009/9/main" objectType="Drop" dropStyle="combo" dx="16" fmlaLink="Menu!$L$15" fmlaRange="Values!$N$37:$N$48" noThreeD="1" sel="3" val="0"/>
</file>

<file path=xl/ctrlProps/ctrlProp129.xml><?xml version="1.0" encoding="utf-8"?>
<formControlPr xmlns="http://schemas.microsoft.com/office/spreadsheetml/2009/9/main" objectType="Drop" dropStyle="combo" dx="16" fmlaLink="Menu!$L$17" fmlaRange="Values!$N$37:$N$48" noThreeD="1" sel="3" val="0"/>
</file>

<file path=xl/ctrlProps/ctrlProp130.xml><?xml version="1.0" encoding="utf-8"?>
<formControlPr xmlns="http://schemas.microsoft.com/office/spreadsheetml/2009/9/main" objectType="Drop" dropStyle="combo" dx="16" fmlaLink="Menu!$L$16" fmlaRange="Values!$N$37:$N$48" noThreeD="1" sel="3" val="0"/>
</file>

<file path=xl/ctrlProps/ctrlProp131.xml><?xml version="1.0" encoding="utf-8"?>
<formControlPr xmlns="http://schemas.microsoft.com/office/spreadsheetml/2009/9/main" objectType="Drop" dropStyle="combo" dx="16" fmlaLink="Menu!$E$29" fmlaRange="Values!$N$37:$N$48" noThreeD="1" sel="2" val="0"/>
</file>

<file path=xl/ctrlProps/ctrlProp132.xml><?xml version="1.0" encoding="utf-8"?>
<formControlPr xmlns="http://schemas.microsoft.com/office/spreadsheetml/2009/9/main" objectType="Drop" dropStyle="combo" dx="16" fmlaLink="Menu!$E$30" fmlaRange="Values!$N$37:$N$48" noThreeD="1" sel="2" val="0"/>
</file>

<file path=xl/ctrlProps/ctrlProp133.xml><?xml version="1.0" encoding="utf-8"?>
<formControlPr xmlns="http://schemas.microsoft.com/office/spreadsheetml/2009/9/main" objectType="Drop" dropStyle="combo" dx="16" fmlaLink="Menu!$E$31" fmlaRange="Values!$N$37:$N$48" noThreeD="1" sel="2" val="0"/>
</file>

<file path=xl/ctrlProps/ctrlProp134.xml><?xml version="1.0" encoding="utf-8"?>
<formControlPr xmlns="http://schemas.microsoft.com/office/spreadsheetml/2009/9/main" objectType="Drop" dropStyle="combo" dx="16" fmlaLink="Menu!$E$32" fmlaRange="Values!$N$37:$N$48" noThreeD="1" sel="3" val="0"/>
</file>

<file path=xl/ctrlProps/ctrlProp135.xml><?xml version="1.0" encoding="utf-8"?>
<formControlPr xmlns="http://schemas.microsoft.com/office/spreadsheetml/2009/9/main" objectType="Drop" dropStyle="combo" dx="16" fmlaLink="Menu!$L$19" fmlaRange="Values!$N$37:$N$48" noThreeD="1" sel="2" val="0"/>
</file>

<file path=xl/ctrlProps/ctrlProp136.xml><?xml version="1.0" encoding="utf-8"?>
<formControlPr xmlns="http://schemas.microsoft.com/office/spreadsheetml/2009/9/main" objectType="Drop" dropStyle="combo" dx="16" fmlaLink="Menu!$L$20" fmlaRange="Values!$N$37:$N$48" noThreeD="1" sel="2" val="0"/>
</file>

<file path=xl/ctrlProps/ctrlProp137.xml><?xml version="1.0" encoding="utf-8"?>
<formControlPr xmlns="http://schemas.microsoft.com/office/spreadsheetml/2009/9/main" objectType="Drop" dropStyle="combo" dx="16" fmlaLink="Menu!$L$21" fmlaRange="Values!$N$37:$N$48" noThreeD="1" sel="2" val="0"/>
</file>

<file path=xl/ctrlProps/ctrlProp138.xml><?xml version="1.0" encoding="utf-8"?>
<formControlPr xmlns="http://schemas.microsoft.com/office/spreadsheetml/2009/9/main" objectType="Drop" dropStyle="combo" dx="16" fmlaLink="Menu!$L$22" fmlaRange="Values!$N$37:$N$48" noThreeD="1" sel="2" val="0"/>
</file>

<file path=xl/ctrlProps/ctrlProp139.xml><?xml version="1.0" encoding="utf-8"?>
<formControlPr xmlns="http://schemas.microsoft.com/office/spreadsheetml/2009/9/main" objectType="Drop" dropStyle="combo" dx="16" fmlaLink="Menu!$L$24" fmlaRange="Values!$N$37:$N$48" noThreeD="1" sel="2" val="0"/>
</file>

<file path=xl/ctrlProps/ctrlProp140.xml><?xml version="1.0" encoding="utf-8"?>
<formControlPr xmlns="http://schemas.microsoft.com/office/spreadsheetml/2009/9/main" objectType="Drop" dropStyle="combo" dx="16" fmlaLink="Menu!$L$23" fmlaRange="Values!$N$37:$N$48" noThreeD="1" sel="2" val="0"/>
</file>

<file path=xl/ctrlProps/ctrlProp141.xml><?xml version="1.0" encoding="utf-8"?>
<formControlPr xmlns="http://schemas.microsoft.com/office/spreadsheetml/2009/9/main" objectType="Drop" dropStyle="combo" dx="16" fmlaLink="Menu!$E$35" fmlaRange="Values!$N$37:$N$48" noThreeD="1" sel="2" val="0"/>
</file>

<file path=xl/ctrlProps/ctrlProp142.xml><?xml version="1.0" encoding="utf-8"?>
<formControlPr xmlns="http://schemas.microsoft.com/office/spreadsheetml/2009/9/main" objectType="Drop" dropStyle="combo" dx="16" fmlaLink="Menu!$E$37" fmlaRange="Values!$N$37:$N$48" noThreeD="1" sel="2" val="0"/>
</file>

<file path=xl/ctrlProps/ctrlProp143.xml><?xml version="1.0" encoding="utf-8"?>
<formControlPr xmlns="http://schemas.microsoft.com/office/spreadsheetml/2009/9/main" objectType="Drop" dropStyle="combo" dx="16" fmlaLink="Menu!$E$36" fmlaRange="Values!$N$37:$N$48" noThreeD="1" sel="3" val="0"/>
</file>

<file path=xl/ctrlProps/ctrlProp144.xml><?xml version="1.0" encoding="utf-8"?>
<formControlPr xmlns="http://schemas.microsoft.com/office/spreadsheetml/2009/9/main" objectType="Drop" dropStyle="combo" dx="16" fmlaLink="Menu!$E$34" fmlaRange="Values!$N$37:$N$48" noThreeD="1" sel="2" val="0"/>
</file>

<file path=xl/ctrlProps/ctrlProp145.xml><?xml version="1.0" encoding="utf-8"?>
<formControlPr xmlns="http://schemas.microsoft.com/office/spreadsheetml/2009/9/main" objectType="Drop" dropStyle="combo" dx="16" fmlaLink="Menu!$O$13" fmlaRange="Values!$N$37:$N$48" noThreeD="1" sel="3" val="0"/>
</file>

<file path=xl/ctrlProps/ctrlProp146.xml><?xml version="1.0" encoding="utf-8"?>
<formControlPr xmlns="http://schemas.microsoft.com/office/spreadsheetml/2009/9/main" objectType="Drop" dropStyle="combo" dx="16" fmlaLink="Menu!$O$12" fmlaRange="Values!$N$37:$N$48" noThreeD="1" sel="3" val="0"/>
</file>

<file path=xl/ctrlProps/ctrlProp147.xml><?xml version="1.0" encoding="utf-8"?>
<formControlPr xmlns="http://schemas.microsoft.com/office/spreadsheetml/2009/9/main" objectType="Drop" dropStyle="combo" dx="16" fmlaLink="Menu!$O$15" fmlaRange="Values!$N$37:$N$48" noThreeD="1" sel="3" val="0"/>
</file>

<file path=xl/ctrlProps/ctrlProp148.xml><?xml version="1.0" encoding="utf-8"?>
<formControlPr xmlns="http://schemas.microsoft.com/office/spreadsheetml/2009/9/main" objectType="Drop" dropStyle="combo" dx="16" fmlaLink="Menu!$O$16" fmlaRange="Values!$N$37:$N$48" noThreeD="1" sel="3" val="0"/>
</file>

<file path=xl/ctrlProps/ctrlProp149.xml><?xml version="1.0" encoding="utf-8"?>
<formControlPr xmlns="http://schemas.microsoft.com/office/spreadsheetml/2009/9/main" objectType="Drop" dropStyle="combo" dx="16" fmlaLink="Menu!$R$25" fmlaRange="Values!$N$37:$N$48" noThreeD="1" sel="3" val="0"/>
</file>

<file path=xl/ctrlProps/ctrlProp150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1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2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3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4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5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6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7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8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59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60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61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62.xml><?xml version="1.0" encoding="utf-8"?>
<formControlPr xmlns="http://schemas.microsoft.com/office/spreadsheetml/2009/9/main" objectType="Drop" dropLines="4" dropStyle="combo" dx="16" fmlaLink="Menu!#REF!" fmlaRange="Values!$N$37:$N$48" noThreeD="1" sel="2" val="0"/>
</file>

<file path=xl/ctrlProps/ctrlProp163.xml><?xml version="1.0" encoding="utf-8"?>
<formControlPr xmlns="http://schemas.microsoft.com/office/spreadsheetml/2009/9/main" objectType="Drop" dropLines="4" dropStyle="combo" dx="16" fmlaLink="Menu!$B$81" fmlaRange="Values!$N$37:$N$48" noThreeD="1" sel="3" val="0"/>
</file>

<file path=xl/ctrlProps/ctrlProp164.xml><?xml version="1.0" encoding="utf-8"?>
<formControlPr xmlns="http://schemas.microsoft.com/office/spreadsheetml/2009/9/main" objectType="Drop" dropLines="4" dropStyle="combo" dx="16" fmlaLink="Menu!$B$82" fmlaRange="Values!$N$37:$N$48" noThreeD="1" sel="3" val="0"/>
</file>

<file path=xl/ctrlProps/ctrlProp165.xml><?xml version="1.0" encoding="utf-8"?>
<formControlPr xmlns="http://schemas.microsoft.com/office/spreadsheetml/2009/9/main" objectType="Drop" dropLines="4" dropStyle="combo" dx="16" fmlaLink="Menu!$B$83" fmlaRange="Values!$N$37:$N$48" noThreeD="1" sel="3" val="0"/>
</file>

<file path=xl/ctrlProps/ctrlProp166.xml><?xml version="1.0" encoding="utf-8"?>
<formControlPr xmlns="http://schemas.microsoft.com/office/spreadsheetml/2009/9/main" objectType="Drop" dropLines="4" dropStyle="combo" dx="16" fmlaLink="Menu!$B$84" fmlaRange="Values!$N$37:$N$48" noThreeD="1" sel="3" val="0"/>
</file>

<file path=xl/ctrlProps/ctrlProp167.xml><?xml version="1.0" encoding="utf-8"?>
<formControlPr xmlns="http://schemas.microsoft.com/office/spreadsheetml/2009/9/main" objectType="Drop" dropLines="4" dropStyle="combo" dx="16" fmlaLink="Menu!$B$85" fmlaRange="Values!$N$37:$N$48" noThreeD="1" sel="3" val="0"/>
</file>

<file path=xl/ctrlProps/ctrlProp168.xml><?xml version="1.0" encoding="utf-8"?>
<formControlPr xmlns="http://schemas.microsoft.com/office/spreadsheetml/2009/9/main" objectType="Drop" dropLines="4" dropStyle="combo" dx="16" fmlaLink="Menu!$B$86" fmlaRange="Values!$N$37:$N$48" noThreeD="1" sel="3" val="0"/>
</file>

<file path=xl/ctrlProps/ctrlProp169.xml><?xml version="1.0" encoding="utf-8"?>
<formControlPr xmlns="http://schemas.microsoft.com/office/spreadsheetml/2009/9/main" objectType="Drop" dropLines="4" dropStyle="combo" dx="16" fmlaLink="Menu!$B$87" fmlaRange="Values!$N$37:$N$48" noThreeD="1" sel="3" val="0"/>
</file>

<file path=xl/ctrlProps/ctrlProp170.xml><?xml version="1.0" encoding="utf-8"?>
<formControlPr xmlns="http://schemas.microsoft.com/office/spreadsheetml/2009/9/main" objectType="Drop" dropLines="4" dropStyle="combo" dx="16" fmlaLink="Menu!$B$88" fmlaRange="Values!$N$37:$N$48" noThreeD="1" sel="3" val="0"/>
</file>

<file path=xl/ctrlProps/ctrlProp171.xml><?xml version="1.0" encoding="utf-8"?>
<formControlPr xmlns="http://schemas.microsoft.com/office/spreadsheetml/2009/9/main" objectType="Drop" dropLines="4" dropStyle="combo" dx="16" fmlaLink="Menu!$B$89" fmlaRange="Values!$N$37:$N$48" noThreeD="1" sel="3" val="0"/>
</file>

<file path=xl/ctrlProps/ctrlProp172.xml><?xml version="1.0" encoding="utf-8"?>
<formControlPr xmlns="http://schemas.microsoft.com/office/spreadsheetml/2009/9/main" objectType="Drop" dropLines="4" dropStyle="combo" dx="16" fmlaLink="Menu!$B$90" fmlaRange="Values!$N$37:$N$48" noThreeD="1" sel="3" val="0"/>
</file>

<file path=xl/ctrlProps/ctrlProp173.xml><?xml version="1.0" encoding="utf-8"?>
<formControlPr xmlns="http://schemas.microsoft.com/office/spreadsheetml/2009/9/main" objectType="Drop" dropLines="4" dropStyle="combo" dx="16" fmlaLink="Menu!$B$91" fmlaRange="Values!$N$37:$N$48" noThreeD="1" sel="3" val="0"/>
</file>

<file path=xl/ctrlProps/ctrlProp174.xml><?xml version="1.0" encoding="utf-8"?>
<formControlPr xmlns="http://schemas.microsoft.com/office/spreadsheetml/2009/9/main" objectType="Drop" dropLines="4" dropStyle="combo" dx="16" fmlaLink="Menu!$B$92" fmlaRange="Values!$N$37:$N$48" noThreeD="1" sel="3" val="0"/>
</file>

<file path=xl/ctrlProps/ctrlProp175.xml><?xml version="1.0" encoding="utf-8"?>
<formControlPr xmlns="http://schemas.microsoft.com/office/spreadsheetml/2009/9/main" objectType="Drop" dropLines="4" dropStyle="combo" dx="16" fmlaLink="Menu!$B$93" fmlaRange="Values!$N$37:$N$48" noThreeD="1" sel="3" val="0"/>
</file>

<file path=xl/ctrlProps/ctrlProp176.xml><?xml version="1.0" encoding="utf-8"?>
<formControlPr xmlns="http://schemas.microsoft.com/office/spreadsheetml/2009/9/main" objectType="Drop" dropLines="4" dropStyle="combo" dx="16" fmlaLink="Menu!$B$94" fmlaRange="Values!$N$37:$N$48" noThreeD="1" sel="3" val="0"/>
</file>

<file path=xl/ctrlProps/ctrlProp177.xml><?xml version="1.0" encoding="utf-8"?>
<formControlPr xmlns="http://schemas.microsoft.com/office/spreadsheetml/2009/9/main" objectType="Drop" dropStyle="combo" dx="16" fmlaLink="Menu!#REF!" fmlaRange="Values!$N$37:$N$48" noThreeD="1" sel="2" val="0"/>
</file>

<file path=xl/ctrlProps/ctrlProp178.xml><?xml version="1.0" encoding="utf-8"?>
<formControlPr xmlns="http://schemas.microsoft.com/office/spreadsheetml/2009/9/main" objectType="Drop" dropStyle="combo" dx="16" fmlaLink="Menu!#REF!" fmlaRange="Values!$N$37:$N$48" noThreeD="1" sel="2" val="0"/>
</file>

<file path=xl/ctrlProps/ctrlProp179.xml><?xml version="1.0" encoding="utf-8"?>
<formControlPr xmlns="http://schemas.microsoft.com/office/spreadsheetml/2009/9/main" objectType="Drop" dropStyle="combo" dx="16" fmlaLink="Menu!$R$12" fmlaRange="Values!$N$37:$N$48" noThreeD="1" sel="3" val="0"/>
</file>

<file path=xl/ctrlProps/ctrlProp180.xml><?xml version="1.0" encoding="utf-8"?>
<formControlPr xmlns="http://schemas.microsoft.com/office/spreadsheetml/2009/9/main" objectType="Drop" dropStyle="combo" dx="16" fmlaLink="Menu!$R$13" fmlaRange="Values!$N$37:$N$48" noThreeD="1" sel="3" val="0"/>
</file>

<file path=xl/ctrlProps/ctrlProp181.xml><?xml version="1.0" encoding="utf-8"?>
<formControlPr xmlns="http://schemas.microsoft.com/office/spreadsheetml/2009/9/main" objectType="Drop" dropStyle="combo" dx="16" fmlaLink="Menu!$R$14" fmlaRange="Values!$N$37:$N$48" noThreeD="1" sel="3" val="0"/>
</file>

<file path=xl/ctrlProps/ctrlProp182.xml><?xml version="1.0" encoding="utf-8"?>
<formControlPr xmlns="http://schemas.microsoft.com/office/spreadsheetml/2009/9/main" objectType="Drop" dropStyle="combo" dx="16" fmlaLink="Menu!$R$15" fmlaRange="Values!$N$37:$N$48" noThreeD="1" sel="3" val="0"/>
</file>

<file path=xl/ctrlProps/ctrlProp183.xml><?xml version="1.0" encoding="utf-8"?>
<formControlPr xmlns="http://schemas.microsoft.com/office/spreadsheetml/2009/9/main" objectType="Drop" dropStyle="combo" dx="16" fmlaLink="Menu!$R$17" fmlaRange="Values!$N$37:$N$48" noThreeD="1" sel="3" val="0"/>
</file>

<file path=xl/ctrlProps/ctrlProp184.xml><?xml version="1.0" encoding="utf-8"?>
<formControlPr xmlns="http://schemas.microsoft.com/office/spreadsheetml/2009/9/main" objectType="Drop" dropStyle="combo" dx="16" fmlaLink="Menu!$R$16" fmlaRange="Values!$N$37:$N$48" noThreeD="1" sel="3" val="0"/>
</file>

<file path=xl/ctrlProps/ctrlProp185.xml><?xml version="1.0" encoding="utf-8"?>
<formControlPr xmlns="http://schemas.microsoft.com/office/spreadsheetml/2009/9/main" objectType="Drop" dropStyle="combo" dx="16" fmlaLink="Menu!$R$18" fmlaRange="Values!$N$37:$N$48" noThreeD="1" sel="3" val="0"/>
</file>

<file path=xl/ctrlProps/ctrlProp186.xml><?xml version="1.0" encoding="utf-8"?>
<formControlPr xmlns="http://schemas.microsoft.com/office/spreadsheetml/2009/9/main" objectType="Drop" dropStyle="combo" dx="16" fmlaLink="Menu!$R$19" fmlaRange="Values!$N$37:$N$48" noThreeD="1" sel="3" val="0"/>
</file>

<file path=xl/ctrlProps/ctrlProp187.xml><?xml version="1.0" encoding="utf-8"?>
<formControlPr xmlns="http://schemas.microsoft.com/office/spreadsheetml/2009/9/main" objectType="Drop" dropStyle="combo" dx="16" fmlaLink="Menu!$R$20" fmlaRange="Values!$N$37:$N$48" noThreeD="1" sel="3" val="0"/>
</file>

<file path=xl/ctrlProps/ctrlProp188.xml><?xml version="1.0" encoding="utf-8"?>
<formControlPr xmlns="http://schemas.microsoft.com/office/spreadsheetml/2009/9/main" objectType="Drop" dropStyle="combo" dx="16" fmlaLink="Menu!$R$22" fmlaRange="Values!$N$37:$N$48" noThreeD="1" sel="3" val="0"/>
</file>

<file path=xl/ctrlProps/ctrlProp189.xml><?xml version="1.0" encoding="utf-8"?>
<formControlPr xmlns="http://schemas.microsoft.com/office/spreadsheetml/2009/9/main" objectType="Drop" dropStyle="combo" dx="16" fmlaLink="Menu!$R$21" fmlaRange="Values!$N$37:$N$48" noThreeD="1" sel="3" val="0"/>
</file>

<file path=xl/ctrlProps/ctrlProp190.xml><?xml version="1.0" encoding="utf-8"?>
<formControlPr xmlns="http://schemas.microsoft.com/office/spreadsheetml/2009/9/main" objectType="Drop" dropStyle="combo" dx="16" fmlaLink="Menu!$R$23" fmlaRange="Values!$N$37:$N$48" noThreeD="1" sel="3" val="0"/>
</file>

<file path=xl/ctrlProps/ctrlProp191.xml><?xml version="1.0" encoding="utf-8"?>
<formControlPr xmlns="http://schemas.microsoft.com/office/spreadsheetml/2009/9/main" objectType="Drop" dropStyle="combo" dx="16" fmlaLink="Menu!$R$24" fmlaRange="Values!$N$37:$N$48" noThreeD="1" sel="3" val="0"/>
</file>

<file path=xl/ctrlProps/ctrlProp192.xml><?xml version="1.0" encoding="utf-8"?>
<formControlPr xmlns="http://schemas.microsoft.com/office/spreadsheetml/2009/9/main" objectType="Drop" dropStyle="combo" dx="16" fmlaLink="Menu!$R$26" fmlaRange="Values!$N$37:$N$48" noThreeD="1" sel="2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14</xdr:row>
          <xdr:rowOff>52388</xdr:rowOff>
        </xdr:from>
        <xdr:to>
          <xdr:col>1</xdr:col>
          <xdr:colOff>533400</xdr:colOff>
          <xdr:row>14</xdr:row>
          <xdr:rowOff>166688</xdr:rowOff>
        </xdr:to>
        <xdr:sp macro="" textlink="">
          <xdr:nvSpPr>
            <xdr:cNvPr id="1071" name="Option Button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14</xdr:row>
          <xdr:rowOff>14288</xdr:rowOff>
        </xdr:from>
        <xdr:to>
          <xdr:col>1</xdr:col>
          <xdr:colOff>1290638</xdr:colOff>
          <xdr:row>14</xdr:row>
          <xdr:rowOff>185738</xdr:rowOff>
        </xdr:to>
        <xdr:sp macro="" textlink="">
          <xdr:nvSpPr>
            <xdr:cNvPr id="1072" name="Option Button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14</xdr:row>
          <xdr:rowOff>0</xdr:rowOff>
        </xdr:from>
        <xdr:to>
          <xdr:col>1</xdr:col>
          <xdr:colOff>1824404</xdr:colOff>
          <xdr:row>15</xdr:row>
          <xdr:rowOff>0</xdr:rowOff>
        </xdr:to>
        <xdr:sp macro="" textlink="">
          <xdr:nvSpPr>
            <xdr:cNvPr id="1075" name="Group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15</xdr:row>
          <xdr:rowOff>33338</xdr:rowOff>
        </xdr:from>
        <xdr:to>
          <xdr:col>1</xdr:col>
          <xdr:colOff>414338</xdr:colOff>
          <xdr:row>15</xdr:row>
          <xdr:rowOff>185738</xdr:rowOff>
        </xdr:to>
        <xdr:sp macro="" textlink="">
          <xdr:nvSpPr>
            <xdr:cNvPr id="1076" name="Option Button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15</xdr:row>
          <xdr:rowOff>14288</xdr:rowOff>
        </xdr:from>
        <xdr:to>
          <xdr:col>1</xdr:col>
          <xdr:colOff>1214438</xdr:colOff>
          <xdr:row>15</xdr:row>
          <xdr:rowOff>185738</xdr:rowOff>
        </xdr:to>
        <xdr:sp macro="" textlink="">
          <xdr:nvSpPr>
            <xdr:cNvPr id="1077" name="Option Button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1790700</xdr:colOff>
          <xdr:row>15</xdr:row>
          <xdr:rowOff>0</xdr:rowOff>
        </xdr:from>
        <xdr:to>
          <xdr:col>1</xdr:col>
          <xdr:colOff>1872028</xdr:colOff>
          <xdr:row>16</xdr:row>
          <xdr:rowOff>0</xdr:rowOff>
        </xdr:to>
        <xdr:sp macro="" textlink="">
          <xdr:nvSpPr>
            <xdr:cNvPr id="1078" name="Group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16</xdr:row>
          <xdr:rowOff>33338</xdr:rowOff>
        </xdr:from>
        <xdr:to>
          <xdr:col>1</xdr:col>
          <xdr:colOff>490538</xdr:colOff>
          <xdr:row>16</xdr:row>
          <xdr:rowOff>185738</xdr:rowOff>
        </xdr:to>
        <xdr:sp macro="" textlink="">
          <xdr:nvSpPr>
            <xdr:cNvPr id="1079" name="Option Button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16</xdr:row>
          <xdr:rowOff>33338</xdr:rowOff>
        </xdr:from>
        <xdr:to>
          <xdr:col>1</xdr:col>
          <xdr:colOff>1143000</xdr:colOff>
          <xdr:row>16</xdr:row>
          <xdr:rowOff>166688</xdr:rowOff>
        </xdr:to>
        <xdr:sp macro="" textlink="">
          <xdr:nvSpPr>
            <xdr:cNvPr id="1080" name="Option Button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15</xdr:row>
          <xdr:rowOff>261938</xdr:rowOff>
        </xdr:from>
        <xdr:to>
          <xdr:col>1</xdr:col>
          <xdr:colOff>1824404</xdr:colOff>
          <xdr:row>17</xdr:row>
          <xdr:rowOff>0</xdr:rowOff>
        </xdr:to>
        <xdr:sp macro="" textlink="">
          <xdr:nvSpPr>
            <xdr:cNvPr id="1081" name="Group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17</xdr:row>
          <xdr:rowOff>14288</xdr:rowOff>
        </xdr:from>
        <xdr:to>
          <xdr:col>1</xdr:col>
          <xdr:colOff>395288</xdr:colOff>
          <xdr:row>17</xdr:row>
          <xdr:rowOff>185738</xdr:rowOff>
        </xdr:to>
        <xdr:sp macro="" textlink="">
          <xdr:nvSpPr>
            <xdr:cNvPr id="1099" name="Option Button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17</xdr:row>
          <xdr:rowOff>33338</xdr:rowOff>
        </xdr:from>
        <xdr:to>
          <xdr:col>1</xdr:col>
          <xdr:colOff>1328738</xdr:colOff>
          <xdr:row>17</xdr:row>
          <xdr:rowOff>166688</xdr:rowOff>
        </xdr:to>
        <xdr:sp macro="" textlink="">
          <xdr:nvSpPr>
            <xdr:cNvPr id="1100" name="Option Button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17</xdr:row>
          <xdr:rowOff>14288</xdr:rowOff>
        </xdr:from>
        <xdr:to>
          <xdr:col>1</xdr:col>
          <xdr:colOff>1824404</xdr:colOff>
          <xdr:row>18</xdr:row>
          <xdr:rowOff>14288</xdr:rowOff>
        </xdr:to>
        <xdr:sp macro="" textlink="">
          <xdr:nvSpPr>
            <xdr:cNvPr id="1101" name="Group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21</xdr:row>
          <xdr:rowOff>0</xdr:rowOff>
        </xdr:from>
        <xdr:to>
          <xdr:col>1</xdr:col>
          <xdr:colOff>381000</xdr:colOff>
          <xdr:row>21</xdr:row>
          <xdr:rowOff>190500</xdr:rowOff>
        </xdr:to>
        <xdr:sp macro="" textlink="">
          <xdr:nvSpPr>
            <xdr:cNvPr id="1102" name="Option Button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21</xdr:row>
          <xdr:rowOff>0</xdr:rowOff>
        </xdr:from>
        <xdr:to>
          <xdr:col>1</xdr:col>
          <xdr:colOff>1214438</xdr:colOff>
          <xdr:row>21</xdr:row>
          <xdr:rowOff>185738</xdr:rowOff>
        </xdr:to>
        <xdr:sp macro="" textlink="">
          <xdr:nvSpPr>
            <xdr:cNvPr id="1103" name="Option Button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261938</xdr:rowOff>
        </xdr:from>
        <xdr:to>
          <xdr:col>1</xdr:col>
          <xdr:colOff>1824404</xdr:colOff>
          <xdr:row>22</xdr:row>
          <xdr:rowOff>0</xdr:rowOff>
        </xdr:to>
        <xdr:sp macro="" textlink="">
          <xdr:nvSpPr>
            <xdr:cNvPr id="1104" name="Group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22</xdr:row>
          <xdr:rowOff>14288</xdr:rowOff>
        </xdr:from>
        <xdr:to>
          <xdr:col>1</xdr:col>
          <xdr:colOff>376238</xdr:colOff>
          <xdr:row>22</xdr:row>
          <xdr:rowOff>190500</xdr:rowOff>
        </xdr:to>
        <xdr:sp macro="" textlink="">
          <xdr:nvSpPr>
            <xdr:cNvPr id="1105" name="Option Button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22</xdr:row>
          <xdr:rowOff>0</xdr:rowOff>
        </xdr:from>
        <xdr:to>
          <xdr:col>1</xdr:col>
          <xdr:colOff>1252538</xdr:colOff>
          <xdr:row>22</xdr:row>
          <xdr:rowOff>190500</xdr:rowOff>
        </xdr:to>
        <xdr:sp macro="" textlink="">
          <xdr:nvSpPr>
            <xdr:cNvPr id="1106" name="Option Button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261938</xdr:rowOff>
        </xdr:from>
        <xdr:to>
          <xdr:col>1</xdr:col>
          <xdr:colOff>1824404</xdr:colOff>
          <xdr:row>23</xdr:row>
          <xdr:rowOff>0</xdr:rowOff>
        </xdr:to>
        <xdr:sp macro="" textlink="">
          <xdr:nvSpPr>
            <xdr:cNvPr id="1107" name="Group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24</xdr:row>
          <xdr:rowOff>14288</xdr:rowOff>
        </xdr:from>
        <xdr:to>
          <xdr:col>1</xdr:col>
          <xdr:colOff>490538</xdr:colOff>
          <xdr:row>25</xdr:row>
          <xdr:rowOff>190500</xdr:rowOff>
        </xdr:to>
        <xdr:sp macro="" textlink="">
          <xdr:nvSpPr>
            <xdr:cNvPr id="1114" name="Option Button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24</xdr:row>
          <xdr:rowOff>0</xdr:rowOff>
        </xdr:from>
        <xdr:to>
          <xdr:col>1</xdr:col>
          <xdr:colOff>1290638</xdr:colOff>
          <xdr:row>25</xdr:row>
          <xdr:rowOff>185738</xdr:rowOff>
        </xdr:to>
        <xdr:sp macro="" textlink="">
          <xdr:nvSpPr>
            <xdr:cNvPr id="1115" name="Option Button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1824404</xdr:colOff>
          <xdr:row>26</xdr:row>
          <xdr:rowOff>0</xdr:rowOff>
        </xdr:to>
        <xdr:sp macro="" textlink="">
          <xdr:nvSpPr>
            <xdr:cNvPr id="1116" name="Group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261938</xdr:rowOff>
        </xdr:from>
        <xdr:to>
          <xdr:col>1</xdr:col>
          <xdr:colOff>1824404</xdr:colOff>
          <xdr:row>27</xdr:row>
          <xdr:rowOff>0</xdr:rowOff>
        </xdr:to>
        <xdr:sp macro="" textlink="">
          <xdr:nvSpPr>
            <xdr:cNvPr id="1122" name="Group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25</xdr:row>
          <xdr:rowOff>14288</xdr:rowOff>
        </xdr:from>
        <xdr:to>
          <xdr:col>1</xdr:col>
          <xdr:colOff>533400</xdr:colOff>
          <xdr:row>25</xdr:row>
          <xdr:rowOff>190500</xdr:rowOff>
        </xdr:to>
        <xdr:sp macro="" textlink="">
          <xdr:nvSpPr>
            <xdr:cNvPr id="1129" name="Option Button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00000000-0008-0000-0000-00006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25</xdr:row>
          <xdr:rowOff>0</xdr:rowOff>
        </xdr:from>
        <xdr:to>
          <xdr:col>1</xdr:col>
          <xdr:colOff>1233488</xdr:colOff>
          <xdr:row>25</xdr:row>
          <xdr:rowOff>190500</xdr:rowOff>
        </xdr:to>
        <xdr:sp macro="" textlink="">
          <xdr:nvSpPr>
            <xdr:cNvPr id="1130" name="Option Button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00000000-0008-0000-0000-00006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0</xdr:rowOff>
        </xdr:from>
        <xdr:to>
          <xdr:col>1</xdr:col>
          <xdr:colOff>1824404</xdr:colOff>
          <xdr:row>26</xdr:row>
          <xdr:rowOff>0</xdr:rowOff>
        </xdr:to>
        <xdr:sp macro="" textlink="">
          <xdr:nvSpPr>
            <xdr:cNvPr id="1131" name="Group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00000000-0008-0000-0000-00006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0</xdr:rowOff>
        </xdr:from>
        <xdr:to>
          <xdr:col>1</xdr:col>
          <xdr:colOff>1824404</xdr:colOff>
          <xdr:row>27</xdr:row>
          <xdr:rowOff>267432</xdr:rowOff>
        </xdr:to>
        <xdr:sp macro="" textlink="">
          <xdr:nvSpPr>
            <xdr:cNvPr id="1134" name="Group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00000000-0008-0000-0000-00006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23</xdr:row>
          <xdr:rowOff>14288</xdr:rowOff>
        </xdr:from>
        <xdr:to>
          <xdr:col>1</xdr:col>
          <xdr:colOff>381000</xdr:colOff>
          <xdr:row>23</xdr:row>
          <xdr:rowOff>185738</xdr:rowOff>
        </xdr:to>
        <xdr:sp macro="" textlink="">
          <xdr:nvSpPr>
            <xdr:cNvPr id="1144" name="Option Button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00000000-0008-0000-0000-00007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23</xdr:row>
          <xdr:rowOff>0</xdr:rowOff>
        </xdr:from>
        <xdr:to>
          <xdr:col>1</xdr:col>
          <xdr:colOff>1219200</xdr:colOff>
          <xdr:row>23</xdr:row>
          <xdr:rowOff>185738</xdr:rowOff>
        </xdr:to>
        <xdr:sp macro="" textlink="">
          <xdr:nvSpPr>
            <xdr:cNvPr id="1145" name="Option Button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00000000-0008-0000-0000-00007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1790700</xdr:colOff>
          <xdr:row>23</xdr:row>
          <xdr:rowOff>0</xdr:rowOff>
        </xdr:from>
        <xdr:to>
          <xdr:col>1</xdr:col>
          <xdr:colOff>1872028</xdr:colOff>
          <xdr:row>24</xdr:row>
          <xdr:rowOff>0</xdr:rowOff>
        </xdr:to>
        <xdr:sp macro="" textlink="">
          <xdr:nvSpPr>
            <xdr:cNvPr id="1147" name="Group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00000000-0008-0000-0000-00007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261938</xdr:rowOff>
        </xdr:from>
        <xdr:to>
          <xdr:col>1</xdr:col>
          <xdr:colOff>1824404</xdr:colOff>
          <xdr:row>29</xdr:row>
          <xdr:rowOff>0</xdr:rowOff>
        </xdr:to>
        <xdr:sp macro="" textlink="">
          <xdr:nvSpPr>
            <xdr:cNvPr id="1150" name="Group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00000000-0008-0000-0000-00007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33338</xdr:rowOff>
        </xdr:from>
        <xdr:to>
          <xdr:col>1</xdr:col>
          <xdr:colOff>528638</xdr:colOff>
          <xdr:row>20</xdr:row>
          <xdr:rowOff>185738</xdr:rowOff>
        </xdr:to>
        <xdr:sp macro="" textlink="">
          <xdr:nvSpPr>
            <xdr:cNvPr id="1159" name="Option Button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00000000-0008-0000-0000-00008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20</xdr:row>
          <xdr:rowOff>0</xdr:rowOff>
        </xdr:from>
        <xdr:to>
          <xdr:col>1</xdr:col>
          <xdr:colOff>1195388</xdr:colOff>
          <xdr:row>20</xdr:row>
          <xdr:rowOff>185738</xdr:rowOff>
        </xdr:to>
        <xdr:sp macro="" textlink="">
          <xdr:nvSpPr>
            <xdr:cNvPr id="1160" name="Option Button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00000000-0008-0000-0000-00008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33338</xdr:rowOff>
        </xdr:from>
        <xdr:to>
          <xdr:col>1</xdr:col>
          <xdr:colOff>528638</xdr:colOff>
          <xdr:row>26</xdr:row>
          <xdr:rowOff>166688</xdr:rowOff>
        </xdr:to>
        <xdr:sp macro="" textlink="">
          <xdr:nvSpPr>
            <xdr:cNvPr id="1161" name="Option Button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00000000-0008-0000-0000-00008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26</xdr:row>
          <xdr:rowOff>33338</xdr:rowOff>
        </xdr:from>
        <xdr:to>
          <xdr:col>1</xdr:col>
          <xdr:colOff>1562100</xdr:colOff>
          <xdr:row>26</xdr:row>
          <xdr:rowOff>185738</xdr:rowOff>
        </xdr:to>
        <xdr:sp macro="" textlink="">
          <xdr:nvSpPr>
            <xdr:cNvPr id="1162" name="Option Button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00000000-0008-0000-0000-00008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27</xdr:row>
          <xdr:rowOff>33338</xdr:rowOff>
        </xdr:from>
        <xdr:to>
          <xdr:col>1</xdr:col>
          <xdr:colOff>457200</xdr:colOff>
          <xdr:row>27</xdr:row>
          <xdr:rowOff>185738</xdr:rowOff>
        </xdr:to>
        <xdr:sp macro="" textlink="">
          <xdr:nvSpPr>
            <xdr:cNvPr id="1163" name="Option Button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00000000-0008-0000-0000-00008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27</xdr:row>
          <xdr:rowOff>33338</xdr:rowOff>
        </xdr:from>
        <xdr:to>
          <xdr:col>1</xdr:col>
          <xdr:colOff>1423988</xdr:colOff>
          <xdr:row>27</xdr:row>
          <xdr:rowOff>185738</xdr:rowOff>
        </xdr:to>
        <xdr:sp macro="" textlink="">
          <xdr:nvSpPr>
            <xdr:cNvPr id="1164" name="Option Button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00000000-0008-0000-0000-00008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28</xdr:row>
          <xdr:rowOff>14288</xdr:rowOff>
        </xdr:from>
        <xdr:to>
          <xdr:col>1</xdr:col>
          <xdr:colOff>623888</xdr:colOff>
          <xdr:row>28</xdr:row>
          <xdr:rowOff>185738</xdr:rowOff>
        </xdr:to>
        <xdr:sp macro="" textlink="">
          <xdr:nvSpPr>
            <xdr:cNvPr id="1165" name="Option Button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00000000-0008-0000-0000-00008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28</xdr:row>
          <xdr:rowOff>33338</xdr:rowOff>
        </xdr:from>
        <xdr:to>
          <xdr:col>1</xdr:col>
          <xdr:colOff>1309688</xdr:colOff>
          <xdr:row>28</xdr:row>
          <xdr:rowOff>185738</xdr:rowOff>
        </xdr:to>
        <xdr:sp macro="" textlink="">
          <xdr:nvSpPr>
            <xdr:cNvPr id="1166" name="Option Button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00000000-0008-0000-0000-00008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1790700</xdr:colOff>
          <xdr:row>19</xdr:row>
          <xdr:rowOff>223838</xdr:rowOff>
        </xdr:from>
        <xdr:to>
          <xdr:col>1</xdr:col>
          <xdr:colOff>1872028</xdr:colOff>
          <xdr:row>21</xdr:row>
          <xdr:rowOff>0</xdr:rowOff>
        </xdr:to>
        <xdr:sp macro="" textlink="">
          <xdr:nvSpPr>
            <xdr:cNvPr id="1167" name="Group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00000000-0008-0000-0000-00008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261938</xdr:rowOff>
        </xdr:from>
        <xdr:to>
          <xdr:col>1</xdr:col>
          <xdr:colOff>1824404</xdr:colOff>
          <xdr:row>27</xdr:row>
          <xdr:rowOff>0</xdr:rowOff>
        </xdr:to>
        <xdr:sp macro="" textlink="">
          <xdr:nvSpPr>
            <xdr:cNvPr id="1168" name="Group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00000000-0008-0000-0000-00009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26</xdr:row>
          <xdr:rowOff>261938</xdr:rowOff>
        </xdr:from>
        <xdr:to>
          <xdr:col>1</xdr:col>
          <xdr:colOff>1824404</xdr:colOff>
          <xdr:row>27</xdr:row>
          <xdr:rowOff>267432</xdr:rowOff>
        </xdr:to>
        <xdr:sp macro="" textlink="">
          <xdr:nvSpPr>
            <xdr:cNvPr id="1169" name="Group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00000000-0008-0000-0000-00009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27</xdr:row>
          <xdr:rowOff>261938</xdr:rowOff>
        </xdr:from>
        <xdr:to>
          <xdr:col>1</xdr:col>
          <xdr:colOff>1824404</xdr:colOff>
          <xdr:row>29</xdr:row>
          <xdr:rowOff>0</xdr:rowOff>
        </xdr:to>
        <xdr:sp macro="" textlink="">
          <xdr:nvSpPr>
            <xdr:cNvPr id="1170" name="Group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00000000-0008-0000-0000-00009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136770</xdr:colOff>
      <xdr:row>2</xdr:row>
      <xdr:rowOff>149795</xdr:rowOff>
    </xdr:from>
    <xdr:to>
      <xdr:col>7</xdr:col>
      <xdr:colOff>560102</xdr:colOff>
      <xdr:row>3</xdr:row>
      <xdr:rowOff>117230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8434103" y="560103"/>
          <a:ext cx="1647743" cy="188871"/>
        </a:xfrm>
        <a:prstGeom prst="rect">
          <a:avLst/>
        </a:prstGeom>
        <a:solidFill>
          <a:srgbClr val="263C7A"/>
        </a:solidFill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latin typeface="Montserrat" panose="00000500000000000000" pitchFamily="2" charset="0"/>
            </a:rPr>
            <a:t>Field information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29</xdr:row>
          <xdr:rowOff>33338</xdr:rowOff>
        </xdr:from>
        <xdr:to>
          <xdr:col>1</xdr:col>
          <xdr:colOff>738188</xdr:colOff>
          <xdr:row>29</xdr:row>
          <xdr:rowOff>185738</xdr:rowOff>
        </xdr:to>
        <xdr:sp macro="" textlink="">
          <xdr:nvSpPr>
            <xdr:cNvPr id="1178" name="Option Button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00000000-0008-0000-0000-00009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29</xdr:row>
          <xdr:rowOff>33338</xdr:rowOff>
        </xdr:from>
        <xdr:to>
          <xdr:col>1</xdr:col>
          <xdr:colOff>1447800</xdr:colOff>
          <xdr:row>29</xdr:row>
          <xdr:rowOff>185738</xdr:rowOff>
        </xdr:to>
        <xdr:sp macro="" textlink="">
          <xdr:nvSpPr>
            <xdr:cNvPr id="1179" name="Option Button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00000000-0008-0000-0000-00009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28</xdr:row>
          <xdr:rowOff>261938</xdr:rowOff>
        </xdr:from>
        <xdr:to>
          <xdr:col>1</xdr:col>
          <xdr:colOff>1824404</xdr:colOff>
          <xdr:row>30</xdr:row>
          <xdr:rowOff>0</xdr:rowOff>
        </xdr:to>
        <xdr:sp macro="" textlink="">
          <xdr:nvSpPr>
            <xdr:cNvPr id="1180" name="Group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00000000-0008-0000-0000-00009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14288</xdr:colOff>
          <xdr:row>18</xdr:row>
          <xdr:rowOff>14288</xdr:rowOff>
        </xdr:from>
        <xdr:to>
          <xdr:col>1</xdr:col>
          <xdr:colOff>1004888</xdr:colOff>
          <xdr:row>18</xdr:row>
          <xdr:rowOff>185738</xdr:rowOff>
        </xdr:to>
        <xdr:sp macro="" textlink="">
          <xdr:nvSpPr>
            <xdr:cNvPr id="1181" name="Option Button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00000000-0008-0000-0000-00009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833438</xdr:colOff>
          <xdr:row>18</xdr:row>
          <xdr:rowOff>14288</xdr:rowOff>
        </xdr:from>
        <xdr:to>
          <xdr:col>1</xdr:col>
          <xdr:colOff>1824404</xdr:colOff>
          <xdr:row>18</xdr:row>
          <xdr:rowOff>185738</xdr:rowOff>
        </xdr:to>
        <xdr:sp macro="" textlink="">
          <xdr:nvSpPr>
            <xdr:cNvPr id="1182" name="Option Button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00000000-0008-0000-0000-00009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1790700</xdr:colOff>
          <xdr:row>18</xdr:row>
          <xdr:rowOff>0</xdr:rowOff>
        </xdr:from>
        <xdr:to>
          <xdr:col>1</xdr:col>
          <xdr:colOff>1872028</xdr:colOff>
          <xdr:row>19</xdr:row>
          <xdr:rowOff>14288</xdr:rowOff>
        </xdr:to>
        <xdr:sp macro="" textlink="">
          <xdr:nvSpPr>
            <xdr:cNvPr id="1183" name="Group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00000000-0008-0000-0000-00009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33338</xdr:colOff>
          <xdr:row>32</xdr:row>
          <xdr:rowOff>33338</xdr:rowOff>
        </xdr:from>
        <xdr:to>
          <xdr:col>1</xdr:col>
          <xdr:colOff>757238</xdr:colOff>
          <xdr:row>32</xdr:row>
          <xdr:rowOff>185738</xdr:rowOff>
        </xdr:to>
        <xdr:sp macro="" textlink="">
          <xdr:nvSpPr>
            <xdr:cNvPr id="1188" name="Option Button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00000000-0008-0000-0000-0000A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890588</xdr:colOff>
          <xdr:row>32</xdr:row>
          <xdr:rowOff>33338</xdr:rowOff>
        </xdr:from>
        <xdr:to>
          <xdr:col>1</xdr:col>
          <xdr:colOff>1824404</xdr:colOff>
          <xdr:row>32</xdr:row>
          <xdr:rowOff>185738</xdr:rowOff>
        </xdr:to>
        <xdr:sp macro="" textlink="">
          <xdr:nvSpPr>
            <xdr:cNvPr id="1189" name="Option Button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0000000-0008-0000-0000-0000A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31</xdr:row>
          <xdr:rowOff>261938</xdr:rowOff>
        </xdr:from>
        <xdr:to>
          <xdr:col>1</xdr:col>
          <xdr:colOff>1824404</xdr:colOff>
          <xdr:row>33</xdr:row>
          <xdr:rowOff>14288</xdr:rowOff>
        </xdr:to>
        <xdr:sp macro="" textlink="">
          <xdr:nvSpPr>
            <xdr:cNvPr id="1190" name="Group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00000000-0008-0000-0000-0000A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33338</xdr:colOff>
          <xdr:row>33</xdr:row>
          <xdr:rowOff>33338</xdr:rowOff>
        </xdr:from>
        <xdr:to>
          <xdr:col>1</xdr:col>
          <xdr:colOff>719138</xdr:colOff>
          <xdr:row>33</xdr:row>
          <xdr:rowOff>185738</xdr:rowOff>
        </xdr:to>
        <xdr:sp macro="" textlink="">
          <xdr:nvSpPr>
            <xdr:cNvPr id="1191" name="Option Button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0000000-0008-0000-0000-0000A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876300</xdr:colOff>
          <xdr:row>33</xdr:row>
          <xdr:rowOff>33338</xdr:rowOff>
        </xdr:from>
        <xdr:to>
          <xdr:col>1</xdr:col>
          <xdr:colOff>1824404</xdr:colOff>
          <xdr:row>33</xdr:row>
          <xdr:rowOff>185738</xdr:rowOff>
        </xdr:to>
        <xdr:sp macro="" textlink="">
          <xdr:nvSpPr>
            <xdr:cNvPr id="1192" name="Option Button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00000000-0008-0000-0000-0000A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33</xdr:row>
          <xdr:rowOff>0</xdr:rowOff>
        </xdr:from>
        <xdr:to>
          <xdr:col>1</xdr:col>
          <xdr:colOff>1824404</xdr:colOff>
          <xdr:row>34</xdr:row>
          <xdr:rowOff>0</xdr:rowOff>
        </xdr:to>
        <xdr:sp macro="" textlink="">
          <xdr:nvSpPr>
            <xdr:cNvPr id="1193" name="Group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0000000-0008-0000-0000-0000A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33338</xdr:colOff>
          <xdr:row>34</xdr:row>
          <xdr:rowOff>33338</xdr:rowOff>
        </xdr:from>
        <xdr:to>
          <xdr:col>1</xdr:col>
          <xdr:colOff>833438</xdr:colOff>
          <xdr:row>34</xdr:row>
          <xdr:rowOff>185738</xdr:rowOff>
        </xdr:to>
        <xdr:sp macro="" textlink="">
          <xdr:nvSpPr>
            <xdr:cNvPr id="1194" name="Option Button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0000000-0008-0000-0000-0000A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890588</xdr:colOff>
          <xdr:row>34</xdr:row>
          <xdr:rowOff>33338</xdr:rowOff>
        </xdr:from>
        <xdr:to>
          <xdr:col>1</xdr:col>
          <xdr:colOff>1824404</xdr:colOff>
          <xdr:row>34</xdr:row>
          <xdr:rowOff>185738</xdr:rowOff>
        </xdr:to>
        <xdr:sp macro="" textlink="">
          <xdr:nvSpPr>
            <xdr:cNvPr id="1195" name="Option Button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00000000-0008-0000-0000-0000A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1790700</xdr:colOff>
          <xdr:row>34</xdr:row>
          <xdr:rowOff>0</xdr:rowOff>
        </xdr:from>
        <xdr:to>
          <xdr:col>1</xdr:col>
          <xdr:colOff>1872028</xdr:colOff>
          <xdr:row>35</xdr:row>
          <xdr:rowOff>0</xdr:rowOff>
        </xdr:to>
        <xdr:sp macro="" textlink="">
          <xdr:nvSpPr>
            <xdr:cNvPr id="1196" name="Group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00000000-0008-0000-0000-0000A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33338</xdr:colOff>
          <xdr:row>35</xdr:row>
          <xdr:rowOff>33338</xdr:rowOff>
        </xdr:from>
        <xdr:to>
          <xdr:col>1</xdr:col>
          <xdr:colOff>757238</xdr:colOff>
          <xdr:row>35</xdr:row>
          <xdr:rowOff>185738</xdr:rowOff>
        </xdr:to>
        <xdr:sp macro="" textlink="">
          <xdr:nvSpPr>
            <xdr:cNvPr id="1197" name="Option Button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00000000-0008-0000-0000-0000A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909638</xdr:colOff>
          <xdr:row>35</xdr:row>
          <xdr:rowOff>33338</xdr:rowOff>
        </xdr:from>
        <xdr:to>
          <xdr:col>1</xdr:col>
          <xdr:colOff>1824404</xdr:colOff>
          <xdr:row>35</xdr:row>
          <xdr:rowOff>185738</xdr:rowOff>
        </xdr:to>
        <xdr:sp macro="" textlink="">
          <xdr:nvSpPr>
            <xdr:cNvPr id="1198" name="Option Button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00000000-0008-0000-0000-0000A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1790700</xdr:colOff>
          <xdr:row>35</xdr:row>
          <xdr:rowOff>0</xdr:rowOff>
        </xdr:from>
        <xdr:to>
          <xdr:col>1</xdr:col>
          <xdr:colOff>1872028</xdr:colOff>
          <xdr:row>36</xdr:row>
          <xdr:rowOff>14288</xdr:rowOff>
        </xdr:to>
        <xdr:sp macro="" textlink="">
          <xdr:nvSpPr>
            <xdr:cNvPr id="1199" name="Group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00000000-0008-0000-0000-0000A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36</xdr:row>
          <xdr:rowOff>33338</xdr:rowOff>
        </xdr:from>
        <xdr:to>
          <xdr:col>1</xdr:col>
          <xdr:colOff>909638</xdr:colOff>
          <xdr:row>36</xdr:row>
          <xdr:rowOff>185738</xdr:rowOff>
        </xdr:to>
        <xdr:sp macro="" textlink="">
          <xdr:nvSpPr>
            <xdr:cNvPr id="1201" name="Option Button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0000000-0008-0000-0000-0000B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Yes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909638</xdr:colOff>
          <xdr:row>36</xdr:row>
          <xdr:rowOff>14288</xdr:rowOff>
        </xdr:from>
        <xdr:to>
          <xdr:col>1</xdr:col>
          <xdr:colOff>1671638</xdr:colOff>
          <xdr:row>36</xdr:row>
          <xdr:rowOff>190500</xdr:rowOff>
        </xdr:to>
        <xdr:sp macro="" textlink="">
          <xdr:nvSpPr>
            <xdr:cNvPr id="1202" name="Option Button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00000000-0008-0000-0000-0000B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50292" rIns="0" bIns="50292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1790700</xdr:colOff>
          <xdr:row>36</xdr:row>
          <xdr:rowOff>0</xdr:rowOff>
        </xdr:from>
        <xdr:to>
          <xdr:col>1</xdr:col>
          <xdr:colOff>1872028</xdr:colOff>
          <xdr:row>37</xdr:row>
          <xdr:rowOff>0</xdr:rowOff>
        </xdr:to>
        <xdr:sp macro="" textlink="">
          <xdr:nvSpPr>
            <xdr:cNvPr id="1203" name="Group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00000000-0008-0000-0000-0000B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5</xdr:col>
      <xdr:colOff>182440</xdr:colOff>
      <xdr:row>4</xdr:row>
      <xdr:rowOff>12089</xdr:rowOff>
    </xdr:from>
    <xdr:to>
      <xdr:col>5</xdr:col>
      <xdr:colOff>443457</xdr:colOff>
      <xdr:row>4</xdr:row>
      <xdr:rowOff>264501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2382" y="1195387"/>
          <a:ext cx="261017" cy="252412"/>
        </a:xfrm>
        <a:prstGeom prst="rect">
          <a:avLst/>
        </a:prstGeom>
      </xdr:spPr>
    </xdr:pic>
    <xdr:clientData/>
  </xdr:twoCellAnchor>
  <xdr:twoCellAnchor editAs="oneCell">
    <xdr:from>
      <xdr:col>3</xdr:col>
      <xdr:colOff>826477</xdr:colOff>
      <xdr:row>0</xdr:row>
      <xdr:rowOff>58615</xdr:rowOff>
    </xdr:from>
    <xdr:to>
      <xdr:col>3</xdr:col>
      <xdr:colOff>3856892</xdr:colOff>
      <xdr:row>4</xdr:row>
      <xdr:rowOff>126177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2708" y="58615"/>
          <a:ext cx="3030415" cy="12515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82175</xdr:colOff>
      <xdr:row>72</xdr:row>
      <xdr:rowOff>6728</xdr:rowOff>
    </xdr:from>
    <xdr:to>
      <xdr:col>4</xdr:col>
      <xdr:colOff>127032</xdr:colOff>
      <xdr:row>72</xdr:row>
      <xdr:rowOff>186946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/>
      </xdr:nvSpPr>
      <xdr:spPr>
        <a:xfrm>
          <a:off x="4324882" y="13749942"/>
          <a:ext cx="44857" cy="18021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39407</xdr:colOff>
      <xdr:row>0</xdr:row>
      <xdr:rowOff>18216</xdr:rowOff>
    </xdr:from>
    <xdr:to>
      <xdr:col>12</xdr:col>
      <xdr:colOff>2111375</xdr:colOff>
      <xdr:row>2</xdr:row>
      <xdr:rowOff>237006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31107" y="18216"/>
          <a:ext cx="2376768" cy="10030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1404938</xdr:colOff>
          <xdr:row>0</xdr:row>
          <xdr:rowOff>14288</xdr:rowOff>
        </xdr:from>
        <xdr:to>
          <xdr:col>2</xdr:col>
          <xdr:colOff>0</xdr:colOff>
          <xdr:row>0</xdr:row>
          <xdr:rowOff>223838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xdr:twoCellAnchor editAs="oneCell">
    <xdr:from>
      <xdr:col>0</xdr:col>
      <xdr:colOff>3268245</xdr:colOff>
      <xdr:row>3</xdr:row>
      <xdr:rowOff>31752</xdr:rowOff>
    </xdr:from>
    <xdr:to>
      <xdr:col>0</xdr:col>
      <xdr:colOff>3487208</xdr:colOff>
      <xdr:row>3</xdr:row>
      <xdr:rowOff>230106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3268245" y="862544"/>
          <a:ext cx="218963" cy="1983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190500</xdr:rowOff>
        </xdr:from>
        <xdr:to>
          <xdr:col>13</xdr:col>
          <xdr:colOff>0</xdr:colOff>
          <xdr:row>0</xdr:row>
          <xdr:rowOff>381000</xdr:rowOff>
        </xdr:to>
        <xdr:sp macro="" textlink="">
          <xdr:nvSpPr>
            <xdr:cNvPr id="5124" name="Drop Down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3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1271588</xdr:colOff>
          <xdr:row>0</xdr:row>
          <xdr:rowOff>0</xdr:rowOff>
        </xdr:from>
        <xdr:to>
          <xdr:col>2</xdr:col>
          <xdr:colOff>0</xdr:colOff>
          <xdr:row>1</xdr:row>
          <xdr:rowOff>0</xdr:rowOff>
        </xdr:to>
        <xdr:sp macro="" textlink="">
          <xdr:nvSpPr>
            <xdr:cNvPr id="4099" name="Drop Down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4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xdr:twoCellAnchor editAs="oneCell">
    <xdr:from>
      <xdr:col>0</xdr:col>
      <xdr:colOff>4151401</xdr:colOff>
      <xdr:row>7</xdr:row>
      <xdr:rowOff>28574</xdr:rowOff>
    </xdr:from>
    <xdr:to>
      <xdr:col>0</xdr:col>
      <xdr:colOff>4376736</xdr:colOff>
      <xdr:row>7</xdr:row>
      <xdr:rowOff>231441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51401" y="1890712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4156164</xdr:colOff>
      <xdr:row>6</xdr:row>
      <xdr:rowOff>23812</xdr:rowOff>
    </xdr:from>
    <xdr:to>
      <xdr:col>0</xdr:col>
      <xdr:colOff>4381499</xdr:colOff>
      <xdr:row>6</xdr:row>
      <xdr:rowOff>226679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D3B2A8-A0CD-4186-AAAE-A4ECD5EB7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56164" y="1614487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4146639</xdr:colOff>
      <xdr:row>4</xdr:row>
      <xdr:rowOff>28574</xdr:rowOff>
    </xdr:from>
    <xdr:to>
      <xdr:col>0</xdr:col>
      <xdr:colOff>4371974</xdr:colOff>
      <xdr:row>4</xdr:row>
      <xdr:rowOff>231441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AE7B46-470B-4F39-A6C0-50016E3C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46639" y="1076324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4146639</xdr:colOff>
      <xdr:row>3</xdr:row>
      <xdr:rowOff>33336</xdr:rowOff>
    </xdr:from>
    <xdr:to>
      <xdr:col>0</xdr:col>
      <xdr:colOff>4371974</xdr:colOff>
      <xdr:row>3</xdr:row>
      <xdr:rowOff>236203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4D60D7-53EA-4DE1-849D-6774F9548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46639" y="809624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4160927</xdr:colOff>
      <xdr:row>9</xdr:row>
      <xdr:rowOff>28574</xdr:rowOff>
    </xdr:from>
    <xdr:to>
      <xdr:col>0</xdr:col>
      <xdr:colOff>4386262</xdr:colOff>
      <xdr:row>9</xdr:row>
      <xdr:rowOff>231441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332DAA-481A-4AB4-9CD8-9F65DCABA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60927" y="2433637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4160925</xdr:colOff>
      <xdr:row>10</xdr:row>
      <xdr:rowOff>38100</xdr:rowOff>
    </xdr:from>
    <xdr:to>
      <xdr:col>0</xdr:col>
      <xdr:colOff>4386260</xdr:colOff>
      <xdr:row>10</xdr:row>
      <xdr:rowOff>240967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CAA7B8-BD8C-4326-A362-0A207B604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60925" y="2714625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4156162</xdr:colOff>
      <xdr:row>11</xdr:row>
      <xdr:rowOff>28574</xdr:rowOff>
    </xdr:from>
    <xdr:to>
      <xdr:col>0</xdr:col>
      <xdr:colOff>4381497</xdr:colOff>
      <xdr:row>11</xdr:row>
      <xdr:rowOff>231441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91503C0-97F5-4859-8549-DC0FC731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56162" y="2976562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4170451</xdr:colOff>
      <xdr:row>13</xdr:row>
      <xdr:rowOff>14286</xdr:rowOff>
    </xdr:from>
    <xdr:to>
      <xdr:col>0</xdr:col>
      <xdr:colOff>4395786</xdr:colOff>
      <xdr:row>13</xdr:row>
      <xdr:rowOff>217153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D16877-41BC-4858-A7C8-FE73EC084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70451" y="3505199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4165688</xdr:colOff>
      <xdr:row>15</xdr:row>
      <xdr:rowOff>14286</xdr:rowOff>
    </xdr:from>
    <xdr:to>
      <xdr:col>0</xdr:col>
      <xdr:colOff>4391023</xdr:colOff>
      <xdr:row>15</xdr:row>
      <xdr:rowOff>217153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4EAF57-B742-4FA9-97A2-462478C24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65688" y="4048124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4165687</xdr:colOff>
      <xdr:row>16</xdr:row>
      <xdr:rowOff>23811</xdr:rowOff>
    </xdr:from>
    <xdr:to>
      <xdr:col>0</xdr:col>
      <xdr:colOff>4391022</xdr:colOff>
      <xdr:row>16</xdr:row>
      <xdr:rowOff>226678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72C272-D51C-454E-9E19-CA687701F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65687" y="4329111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4179975</xdr:colOff>
      <xdr:row>18</xdr:row>
      <xdr:rowOff>28573</xdr:rowOff>
    </xdr:from>
    <xdr:to>
      <xdr:col>0</xdr:col>
      <xdr:colOff>4405310</xdr:colOff>
      <xdr:row>18</xdr:row>
      <xdr:rowOff>231440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DFC2C10-58DB-46D0-B1EC-66470C784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79975" y="4876798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4181472</xdr:colOff>
      <xdr:row>19</xdr:row>
      <xdr:rowOff>38100</xdr:rowOff>
    </xdr:from>
    <xdr:to>
      <xdr:col>0</xdr:col>
      <xdr:colOff>4406807</xdr:colOff>
      <xdr:row>19</xdr:row>
      <xdr:rowOff>240967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6FA681-3B59-4ECC-B25A-EB35EA40E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81472" y="5157788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4181472</xdr:colOff>
      <xdr:row>20</xdr:row>
      <xdr:rowOff>23813</xdr:rowOff>
    </xdr:from>
    <xdr:to>
      <xdr:col>0</xdr:col>
      <xdr:colOff>4406807</xdr:colOff>
      <xdr:row>20</xdr:row>
      <xdr:rowOff>226680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597A8B-15ED-476B-818F-C1CDA432F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81472" y="5414963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4186234</xdr:colOff>
      <xdr:row>21</xdr:row>
      <xdr:rowOff>14288</xdr:rowOff>
    </xdr:from>
    <xdr:to>
      <xdr:col>0</xdr:col>
      <xdr:colOff>4411569</xdr:colOff>
      <xdr:row>21</xdr:row>
      <xdr:rowOff>217155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2A776A-B8FF-4B9E-BDD1-3E8B73988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86234" y="5676901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4176713</xdr:colOff>
      <xdr:row>36</xdr:row>
      <xdr:rowOff>33338</xdr:rowOff>
    </xdr:from>
    <xdr:to>
      <xdr:col>0</xdr:col>
      <xdr:colOff>4402048</xdr:colOff>
      <xdr:row>36</xdr:row>
      <xdr:rowOff>236205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52F3FAA-FB5B-48DC-932C-4EBF249C4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76713" y="9767888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4152900</xdr:colOff>
      <xdr:row>93</xdr:row>
      <xdr:rowOff>33338</xdr:rowOff>
    </xdr:from>
    <xdr:to>
      <xdr:col>0</xdr:col>
      <xdr:colOff>4378235</xdr:colOff>
      <xdr:row>93</xdr:row>
      <xdr:rowOff>236205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A32CBB6-DB7D-47A6-BFA4-06EFB0E30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52900" y="25241251"/>
          <a:ext cx="225335" cy="202867"/>
        </a:xfrm>
        <a:prstGeom prst="rect">
          <a:avLst/>
        </a:prstGeom>
      </xdr:spPr>
    </xdr:pic>
    <xdr:clientData/>
  </xdr:twoCellAnchor>
  <xdr:twoCellAnchor editAs="oneCell">
    <xdr:from>
      <xdr:col>0</xdr:col>
      <xdr:colOff>4162426</xdr:colOff>
      <xdr:row>105</xdr:row>
      <xdr:rowOff>28574</xdr:rowOff>
    </xdr:from>
    <xdr:to>
      <xdr:col>0</xdr:col>
      <xdr:colOff>4387761</xdr:colOff>
      <xdr:row>105</xdr:row>
      <xdr:rowOff>231441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36BA2D4-2EB1-45FA-BB77-C1D004340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162426" y="28494037"/>
          <a:ext cx="225335" cy="2028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523265" name="Drop Down 1" hidden="1">
              <a:extLst>
                <a:ext uri="{63B3BB69-23CF-44E3-9099-C40C66FF867C}">
                  <a14:compatExt spid="_x0000_s523265"/>
                </a:ext>
                <a:ext uri="{FF2B5EF4-FFF2-40B4-BE49-F238E27FC236}">
                  <a16:creationId xmlns:a16="http://schemas.microsoft.com/office/drawing/2014/main" id="{00000000-0008-0000-0500-000001FC0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0</xdr:row>
          <xdr:rowOff>204788</xdr:rowOff>
        </xdr:from>
        <xdr:to>
          <xdr:col>9</xdr:col>
          <xdr:colOff>0</xdr:colOff>
          <xdr:row>0</xdr:row>
          <xdr:rowOff>381000</xdr:rowOff>
        </xdr:to>
        <xdr:sp macro="" textlink="">
          <xdr:nvSpPr>
            <xdr:cNvPr id="6148" name="Drop Down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6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185738</xdr:rowOff>
        </xdr:from>
        <xdr:to>
          <xdr:col>3</xdr:col>
          <xdr:colOff>300038</xdr:colOff>
          <xdr:row>0</xdr:row>
          <xdr:rowOff>381000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0</xdr:row>
          <xdr:rowOff>185738</xdr:rowOff>
        </xdr:from>
        <xdr:to>
          <xdr:col>12</xdr:col>
          <xdr:colOff>0</xdr:colOff>
          <xdr:row>0</xdr:row>
          <xdr:rowOff>381000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7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185738</xdr:rowOff>
        </xdr:from>
        <xdr:to>
          <xdr:col>5</xdr:col>
          <xdr:colOff>0</xdr:colOff>
          <xdr:row>0</xdr:row>
          <xdr:rowOff>381000</xdr:rowOff>
        </xdr:to>
        <xdr:sp macro="" textlink="">
          <xdr:nvSpPr>
            <xdr:cNvPr id="8193" name="Drop Dow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8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190500</xdr:rowOff>
        </xdr:from>
        <xdr:to>
          <xdr:col>2</xdr:col>
          <xdr:colOff>1295400</xdr:colOff>
          <xdr:row>0</xdr:row>
          <xdr:rowOff>381000</xdr:rowOff>
        </xdr:to>
        <xdr:sp macro="" textlink="">
          <xdr:nvSpPr>
            <xdr:cNvPr id="9217" name="Drop Dow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9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14288</xdr:colOff>
          <xdr:row>0</xdr:row>
          <xdr:rowOff>14288</xdr:rowOff>
        </xdr:from>
        <xdr:to>
          <xdr:col>7</xdr:col>
          <xdr:colOff>33338</xdr:colOff>
          <xdr:row>1</xdr:row>
          <xdr:rowOff>0</xdr:rowOff>
        </xdr:to>
        <xdr:sp macro="" textlink="">
          <xdr:nvSpPr>
            <xdr:cNvPr id="2634762" name="Drop Down 2" hidden="1">
              <a:extLst>
                <a:ext uri="{63B3BB69-23CF-44E3-9099-C40C66FF867C}">
                  <a14:compatExt spid="_x0000_s2634762"/>
                </a:ext>
                <a:ext uri="{FF2B5EF4-FFF2-40B4-BE49-F238E27FC236}">
                  <a16:creationId xmlns:a16="http://schemas.microsoft.com/office/drawing/2014/main" id="{00000000-0008-0000-0A00-00000A342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1957388</xdr:colOff>
          <xdr:row>0</xdr:row>
          <xdr:rowOff>223838</xdr:rowOff>
        </xdr:from>
        <xdr:to>
          <xdr:col>6</xdr:col>
          <xdr:colOff>604838</xdr:colOff>
          <xdr:row>1</xdr:row>
          <xdr:rowOff>0</xdr:rowOff>
        </xdr:to>
        <xdr:sp macro="" textlink="">
          <xdr:nvSpPr>
            <xdr:cNvPr id="2042881" name="Drop Down 1" hidden="1">
              <a:extLst>
                <a:ext uri="{63B3BB69-23CF-44E3-9099-C40C66FF867C}">
                  <a14:compatExt spid="_x0000_s2042881"/>
                </a:ext>
                <a:ext uri="{FF2B5EF4-FFF2-40B4-BE49-F238E27FC236}">
                  <a16:creationId xmlns:a16="http://schemas.microsoft.com/office/drawing/2014/main" id="{00000000-0008-0000-0B00-0000012C1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1957388</xdr:colOff>
          <xdr:row>0</xdr:row>
          <xdr:rowOff>223838</xdr:rowOff>
        </xdr:from>
        <xdr:to>
          <xdr:col>6</xdr:col>
          <xdr:colOff>604838</xdr:colOff>
          <xdr:row>1</xdr:row>
          <xdr:rowOff>0</xdr:rowOff>
        </xdr:to>
        <xdr:sp macro="" textlink="">
          <xdr:nvSpPr>
            <xdr:cNvPr id="2042882" name="Drop Down 2" hidden="1">
              <a:extLst>
                <a:ext uri="{63B3BB69-23CF-44E3-9099-C40C66FF867C}">
                  <a14:compatExt spid="_x0000_s2042882"/>
                </a:ext>
                <a:ext uri="{FF2B5EF4-FFF2-40B4-BE49-F238E27FC236}">
                  <a16:creationId xmlns:a16="http://schemas.microsoft.com/office/drawing/2014/main" id="{00000000-0008-0000-0B00-0000022C1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0</xdr:row>
          <xdr:rowOff>190500</xdr:rowOff>
        </xdr:from>
        <xdr:to>
          <xdr:col>19</xdr:col>
          <xdr:colOff>90488</xdr:colOff>
          <xdr:row>0</xdr:row>
          <xdr:rowOff>395288</xdr:rowOff>
        </xdr:to>
        <xdr:sp macro="" textlink="">
          <xdr:nvSpPr>
            <xdr:cNvPr id="2042883" name="Drop Down 1027" hidden="1">
              <a:extLst>
                <a:ext uri="{63B3BB69-23CF-44E3-9099-C40C66FF867C}">
                  <a14:compatExt spid="_x0000_s2042883"/>
                </a:ext>
                <a:ext uri="{FF2B5EF4-FFF2-40B4-BE49-F238E27FC236}">
                  <a16:creationId xmlns:a16="http://schemas.microsoft.com/office/drawing/2014/main" id="{00000000-0008-0000-0B00-0000032C1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0</xdr:row>
          <xdr:rowOff>223838</xdr:rowOff>
        </xdr:from>
        <xdr:to>
          <xdr:col>19</xdr:col>
          <xdr:colOff>585788</xdr:colOff>
          <xdr:row>1</xdr:row>
          <xdr:rowOff>0</xdr:rowOff>
        </xdr:to>
        <xdr:sp macro="" textlink="">
          <xdr:nvSpPr>
            <xdr:cNvPr id="2042884" name="Drop Down 2" hidden="1">
              <a:extLst>
                <a:ext uri="{63B3BB69-23CF-44E3-9099-C40C66FF867C}">
                  <a14:compatExt spid="_x0000_s2042884"/>
                </a:ext>
                <a:ext uri="{FF2B5EF4-FFF2-40B4-BE49-F238E27FC236}">
                  <a16:creationId xmlns:a16="http://schemas.microsoft.com/office/drawing/2014/main" id="{00000000-0008-0000-0B00-0000042C1F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185738</xdr:rowOff>
        </xdr:from>
        <xdr:to>
          <xdr:col>6</xdr:col>
          <xdr:colOff>0</xdr:colOff>
          <xdr:row>1</xdr:row>
          <xdr:rowOff>0</xdr:rowOff>
        </xdr:to>
        <xdr:sp macro="" textlink="">
          <xdr:nvSpPr>
            <xdr:cNvPr id="1581058" name="Drop Down 2" hidden="1">
              <a:extLst>
                <a:ext uri="{63B3BB69-23CF-44E3-9099-C40C66FF867C}">
                  <a14:compatExt spid="_x0000_s1581058"/>
                </a:ext>
                <a:ext uri="{FF2B5EF4-FFF2-40B4-BE49-F238E27FC236}">
                  <a16:creationId xmlns:a16="http://schemas.microsoft.com/office/drawing/2014/main" id="{00000000-0008-0000-0C00-0000022018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0</xdr:row>
          <xdr:rowOff>185738</xdr:rowOff>
        </xdr:from>
        <xdr:to>
          <xdr:col>9</xdr:col>
          <xdr:colOff>0</xdr:colOff>
          <xdr:row>0</xdr:row>
          <xdr:rowOff>381000</xdr:rowOff>
        </xdr:to>
        <xdr:sp macro="" textlink="">
          <xdr:nvSpPr>
            <xdr:cNvPr id="2336769" name="Drop Down 1" hidden="1">
              <a:extLst>
                <a:ext uri="{63B3BB69-23CF-44E3-9099-C40C66FF867C}">
                  <a14:compatExt spid="_x0000_s2336769"/>
                </a:ext>
                <a:ext uri="{FF2B5EF4-FFF2-40B4-BE49-F238E27FC236}">
                  <a16:creationId xmlns:a16="http://schemas.microsoft.com/office/drawing/2014/main" id="{00000000-0008-0000-0D00-000001A8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0</xdr:row>
          <xdr:rowOff>185738</xdr:rowOff>
        </xdr:from>
        <xdr:to>
          <xdr:col>14</xdr:col>
          <xdr:colOff>0</xdr:colOff>
          <xdr:row>0</xdr:row>
          <xdr:rowOff>381000</xdr:rowOff>
        </xdr:to>
        <xdr:sp macro="" textlink="">
          <xdr:nvSpPr>
            <xdr:cNvPr id="2499585" name="Drop Down 2" hidden="1">
              <a:extLst>
                <a:ext uri="{63B3BB69-23CF-44E3-9099-C40C66FF867C}">
                  <a14:compatExt spid="_x0000_s2499585"/>
                </a:ext>
                <a:ext uri="{FF2B5EF4-FFF2-40B4-BE49-F238E27FC236}">
                  <a16:creationId xmlns:a16="http://schemas.microsoft.com/office/drawing/2014/main" id="{00000000-0008-0000-0F00-000001242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0</xdr:row>
          <xdr:rowOff>223838</xdr:rowOff>
        </xdr:from>
        <xdr:to>
          <xdr:col>9</xdr:col>
          <xdr:colOff>0</xdr:colOff>
          <xdr:row>1</xdr:row>
          <xdr:rowOff>0</xdr:rowOff>
        </xdr:to>
        <xdr:sp macro="" textlink="">
          <xdr:nvSpPr>
            <xdr:cNvPr id="1828865" name="Drop Down 1" hidden="1">
              <a:extLst>
                <a:ext uri="{63B3BB69-23CF-44E3-9099-C40C66FF867C}">
                  <a14:compatExt spid="_x0000_s1828865"/>
                </a:ext>
                <a:ext uri="{FF2B5EF4-FFF2-40B4-BE49-F238E27FC236}">
                  <a16:creationId xmlns:a16="http://schemas.microsoft.com/office/drawing/2014/main" id="{00000000-0008-0000-1000-000001E81B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223838</xdr:rowOff>
        </xdr:from>
        <xdr:to>
          <xdr:col>8</xdr:col>
          <xdr:colOff>0</xdr:colOff>
          <xdr:row>0</xdr:row>
          <xdr:rowOff>381000</xdr:rowOff>
        </xdr:to>
        <xdr:sp macro="" textlink="">
          <xdr:nvSpPr>
            <xdr:cNvPr id="54273" name="Drop Down 1" hidden="1">
              <a:extLst>
                <a:ext uri="{63B3BB69-23CF-44E3-9099-C40C66FF867C}">
                  <a14:compatExt spid="_x0000_s54273"/>
                </a:ext>
                <a:ext uri="{FF2B5EF4-FFF2-40B4-BE49-F238E27FC236}">
                  <a16:creationId xmlns:a16="http://schemas.microsoft.com/office/drawing/2014/main" id="{00000000-0008-0000-1100-000001D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185738</xdr:rowOff>
        </xdr:from>
        <xdr:to>
          <xdr:col>5</xdr:col>
          <xdr:colOff>0</xdr:colOff>
          <xdr:row>0</xdr:row>
          <xdr:rowOff>381000</xdr:rowOff>
        </xdr:to>
        <xdr:sp macro="" textlink="">
          <xdr:nvSpPr>
            <xdr:cNvPr id="53249" name="Drop Down 1" hidden="1">
              <a:extLst>
                <a:ext uri="{63B3BB69-23CF-44E3-9099-C40C66FF867C}">
                  <a14:compatExt spid="_x0000_s53249"/>
                </a:ext>
                <a:ext uri="{FF2B5EF4-FFF2-40B4-BE49-F238E27FC236}">
                  <a16:creationId xmlns:a16="http://schemas.microsoft.com/office/drawing/2014/main" id="{00000000-0008-0000-1200-000001D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204788</xdr:rowOff>
        </xdr:from>
        <xdr:to>
          <xdr:col>3</xdr:col>
          <xdr:colOff>14288</xdr:colOff>
          <xdr:row>1</xdr:row>
          <xdr:rowOff>0</xdr:rowOff>
        </xdr:to>
        <xdr:sp macro="" textlink="">
          <xdr:nvSpPr>
            <xdr:cNvPr id="52225" name="Drop Down 1" hidden="1">
              <a:extLst>
                <a:ext uri="{63B3BB69-23CF-44E3-9099-C40C66FF867C}">
                  <a14:compatExt spid="_x0000_s52225"/>
                </a:ext>
                <a:ext uri="{FF2B5EF4-FFF2-40B4-BE49-F238E27FC236}">
                  <a16:creationId xmlns:a16="http://schemas.microsoft.com/office/drawing/2014/main" id="{00000000-0008-0000-1300-000001C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185738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51201" name="Drop Down 2" hidden="1">
              <a:extLst>
                <a:ext uri="{63B3BB69-23CF-44E3-9099-C40C66FF867C}">
                  <a14:compatExt spid="_x0000_s51201"/>
                </a:ext>
                <a:ext uri="{FF2B5EF4-FFF2-40B4-BE49-F238E27FC236}">
                  <a16:creationId xmlns:a16="http://schemas.microsoft.com/office/drawing/2014/main" id="{00000000-0008-0000-1400-000001C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14288</xdr:colOff>
          <xdr:row>0</xdr:row>
          <xdr:rowOff>185738</xdr:rowOff>
        </xdr:from>
        <xdr:to>
          <xdr:col>7</xdr:col>
          <xdr:colOff>14288</xdr:colOff>
          <xdr:row>1</xdr:row>
          <xdr:rowOff>0</xdr:rowOff>
        </xdr:to>
        <xdr:sp macro="" textlink="">
          <xdr:nvSpPr>
            <xdr:cNvPr id="1259523" name="Drop Down 3" hidden="1">
              <a:extLst>
                <a:ext uri="{63B3BB69-23CF-44E3-9099-C40C66FF867C}">
                  <a14:compatExt spid="_x0000_s1259523"/>
                </a:ext>
                <a:ext uri="{FF2B5EF4-FFF2-40B4-BE49-F238E27FC236}">
                  <a16:creationId xmlns:a16="http://schemas.microsoft.com/office/drawing/2014/main" id="{00000000-0008-0000-1500-000003381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14288</xdr:colOff>
          <xdr:row>0</xdr:row>
          <xdr:rowOff>185738</xdr:rowOff>
        </xdr:from>
        <xdr:to>
          <xdr:col>13</xdr:col>
          <xdr:colOff>0</xdr:colOff>
          <xdr:row>1</xdr:row>
          <xdr:rowOff>14288</xdr:rowOff>
        </xdr:to>
        <xdr:sp macro="" textlink="">
          <xdr:nvSpPr>
            <xdr:cNvPr id="49153" name="Drop Down 2" hidden="1">
              <a:extLst>
                <a:ext uri="{63B3BB69-23CF-44E3-9099-C40C66FF867C}">
                  <a14:compatExt spid="_x0000_s49153"/>
                </a:ext>
                <a:ext uri="{FF2B5EF4-FFF2-40B4-BE49-F238E27FC236}">
                  <a16:creationId xmlns:a16="http://schemas.microsoft.com/office/drawing/2014/main" id="{00000000-0008-0000-1600-000001C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185738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48129" name="Drop Down 1" hidden="1">
              <a:extLst>
                <a:ext uri="{63B3BB69-23CF-44E3-9099-C40C66FF867C}">
                  <a14:compatExt spid="_x0000_s48129"/>
                </a:ext>
                <a:ext uri="{FF2B5EF4-FFF2-40B4-BE49-F238E27FC236}">
                  <a16:creationId xmlns:a16="http://schemas.microsoft.com/office/drawing/2014/main" id="{00000000-0008-0000-1700-000001B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20481" name="Drop Down 1" hidden="1">
              <a:extLst>
                <a:ext uri="{63B3BB69-23CF-44E3-9099-C40C66FF867C}">
                  <a14:compatExt spid="_x0000_s20481"/>
                </a:ext>
                <a:ext uri="{FF2B5EF4-FFF2-40B4-BE49-F238E27FC236}">
                  <a16:creationId xmlns:a16="http://schemas.microsoft.com/office/drawing/2014/main" id="{00000000-0008-0000-1800-0000015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190500</xdr:rowOff>
        </xdr:from>
        <xdr:to>
          <xdr:col>6</xdr:col>
          <xdr:colOff>0</xdr:colOff>
          <xdr:row>0</xdr:row>
          <xdr:rowOff>381000</xdr:rowOff>
        </xdr:to>
        <xdr:sp macro="" textlink="">
          <xdr:nvSpPr>
            <xdr:cNvPr id="21505" name="Drop Down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9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368641" name="Drop Down 1" hidden="1">
              <a:extLst>
                <a:ext uri="{63B3BB69-23CF-44E3-9099-C40C66FF867C}">
                  <a14:compatExt spid="_x0000_s368641"/>
                </a:ext>
                <a:ext uri="{FF2B5EF4-FFF2-40B4-BE49-F238E27FC236}">
                  <a16:creationId xmlns:a16="http://schemas.microsoft.com/office/drawing/2014/main" id="{00000000-0008-0000-1A00-000001A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14288</xdr:colOff>
          <xdr:row>0</xdr:row>
          <xdr:rowOff>190500</xdr:rowOff>
        </xdr:from>
        <xdr:to>
          <xdr:col>7</xdr:col>
          <xdr:colOff>0</xdr:colOff>
          <xdr:row>0</xdr:row>
          <xdr:rowOff>381000</xdr:rowOff>
        </xdr:to>
        <xdr:sp macro="" textlink="">
          <xdr:nvSpPr>
            <xdr:cNvPr id="369665" name="Drop Down 1" hidden="1">
              <a:extLst>
                <a:ext uri="{63B3BB69-23CF-44E3-9099-C40C66FF867C}">
                  <a14:compatExt spid="_x0000_s369665"/>
                </a:ext>
                <a:ext uri="{FF2B5EF4-FFF2-40B4-BE49-F238E27FC236}">
                  <a16:creationId xmlns:a16="http://schemas.microsoft.com/office/drawing/2014/main" id="{00000000-0008-0000-1B00-000001A4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14288</xdr:colOff>
          <xdr:row>0</xdr:row>
          <xdr:rowOff>190500</xdr:rowOff>
        </xdr:from>
        <xdr:to>
          <xdr:col>5</xdr:col>
          <xdr:colOff>0</xdr:colOff>
          <xdr:row>0</xdr:row>
          <xdr:rowOff>381000</xdr:rowOff>
        </xdr:to>
        <xdr:sp macro="" textlink="">
          <xdr:nvSpPr>
            <xdr:cNvPr id="367617" name="Drop Down 1" hidden="1">
              <a:extLst>
                <a:ext uri="{63B3BB69-23CF-44E3-9099-C40C66FF867C}">
                  <a14:compatExt spid="_x0000_s367617"/>
                </a:ext>
                <a:ext uri="{FF2B5EF4-FFF2-40B4-BE49-F238E27FC236}">
                  <a16:creationId xmlns:a16="http://schemas.microsoft.com/office/drawing/2014/main" id="{00000000-0008-0000-1C00-0000019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14288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366593" name="Drop Down 1" hidden="1">
              <a:extLst>
                <a:ext uri="{63B3BB69-23CF-44E3-9099-C40C66FF867C}">
                  <a14:compatExt spid="_x0000_s366593"/>
                </a:ext>
                <a:ext uri="{FF2B5EF4-FFF2-40B4-BE49-F238E27FC236}">
                  <a16:creationId xmlns:a16="http://schemas.microsoft.com/office/drawing/2014/main" id="{00000000-0008-0000-1D00-00000198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14288</xdr:colOff>
          <xdr:row>0</xdr:row>
          <xdr:rowOff>190500</xdr:rowOff>
        </xdr:from>
        <xdr:to>
          <xdr:col>6</xdr:col>
          <xdr:colOff>0</xdr:colOff>
          <xdr:row>0</xdr:row>
          <xdr:rowOff>381000</xdr:rowOff>
        </xdr:to>
        <xdr:sp macro="" textlink="">
          <xdr:nvSpPr>
            <xdr:cNvPr id="365569" name="Drop Down 1" hidden="1">
              <a:extLst>
                <a:ext uri="{63B3BB69-23CF-44E3-9099-C40C66FF867C}">
                  <a14:compatExt spid="_x0000_s365569"/>
                </a:ext>
                <a:ext uri="{FF2B5EF4-FFF2-40B4-BE49-F238E27FC236}">
                  <a16:creationId xmlns:a16="http://schemas.microsoft.com/office/drawing/2014/main" id="{00000000-0008-0000-1E00-00000194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14288</xdr:colOff>
          <xdr:row>0</xdr:row>
          <xdr:rowOff>190500</xdr:rowOff>
        </xdr:from>
        <xdr:to>
          <xdr:col>6</xdr:col>
          <xdr:colOff>0</xdr:colOff>
          <xdr:row>0</xdr:row>
          <xdr:rowOff>381000</xdr:rowOff>
        </xdr:to>
        <xdr:sp macro="" textlink="">
          <xdr:nvSpPr>
            <xdr:cNvPr id="364545" name="Drop Down 1" hidden="1">
              <a:extLst>
                <a:ext uri="{63B3BB69-23CF-44E3-9099-C40C66FF867C}">
                  <a14:compatExt spid="_x0000_s364545"/>
                </a:ext>
                <a:ext uri="{FF2B5EF4-FFF2-40B4-BE49-F238E27FC236}">
                  <a16:creationId xmlns:a16="http://schemas.microsoft.com/office/drawing/2014/main" id="{00000000-0008-0000-1F00-0000019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14288</xdr:colOff>
          <xdr:row>0</xdr:row>
          <xdr:rowOff>190500</xdr:rowOff>
        </xdr:from>
        <xdr:to>
          <xdr:col>6</xdr:col>
          <xdr:colOff>0</xdr:colOff>
          <xdr:row>0</xdr:row>
          <xdr:rowOff>381000</xdr:rowOff>
        </xdr:to>
        <xdr:sp macro="" textlink="">
          <xdr:nvSpPr>
            <xdr:cNvPr id="363521" name="Drop Down 1" hidden="1">
              <a:extLst>
                <a:ext uri="{63B3BB69-23CF-44E3-9099-C40C66FF867C}">
                  <a14:compatExt spid="_x0000_s363521"/>
                </a:ext>
                <a:ext uri="{FF2B5EF4-FFF2-40B4-BE49-F238E27FC236}">
                  <a16:creationId xmlns:a16="http://schemas.microsoft.com/office/drawing/2014/main" id="{00000000-0008-0000-2000-0000018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14288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361473" name="Drop Down 1" hidden="1">
              <a:extLst>
                <a:ext uri="{63B3BB69-23CF-44E3-9099-C40C66FF867C}">
                  <a14:compatExt spid="_x0000_s361473"/>
                </a:ext>
                <a:ext uri="{FF2B5EF4-FFF2-40B4-BE49-F238E27FC236}">
                  <a16:creationId xmlns:a16="http://schemas.microsoft.com/office/drawing/2014/main" id="{00000000-0008-0000-2100-00000184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14288</xdr:colOff>
          <xdr:row>0</xdr:row>
          <xdr:rowOff>190500</xdr:rowOff>
        </xdr:from>
        <xdr:to>
          <xdr:col>6</xdr:col>
          <xdr:colOff>0</xdr:colOff>
          <xdr:row>0</xdr:row>
          <xdr:rowOff>381000</xdr:rowOff>
        </xdr:to>
        <xdr:sp macro="" textlink="">
          <xdr:nvSpPr>
            <xdr:cNvPr id="360449" name="Drop Down 1" hidden="1">
              <a:extLst>
                <a:ext uri="{63B3BB69-23CF-44E3-9099-C40C66FF867C}">
                  <a14:compatExt spid="_x0000_s360449"/>
                </a:ext>
                <a:ext uri="{FF2B5EF4-FFF2-40B4-BE49-F238E27FC236}">
                  <a16:creationId xmlns:a16="http://schemas.microsoft.com/office/drawing/2014/main" id="{00000000-0008-0000-2200-00000180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190500</xdr:rowOff>
        </xdr:from>
        <xdr:to>
          <xdr:col>2</xdr:col>
          <xdr:colOff>1138238</xdr:colOff>
          <xdr:row>0</xdr:row>
          <xdr:rowOff>381000</xdr:rowOff>
        </xdr:to>
        <xdr:sp macro="" textlink="">
          <xdr:nvSpPr>
            <xdr:cNvPr id="359425" name="Drop Down 1" hidden="1">
              <a:extLst>
                <a:ext uri="{63B3BB69-23CF-44E3-9099-C40C66FF867C}">
                  <a14:compatExt spid="_x0000_s359425"/>
                </a:ext>
                <a:ext uri="{FF2B5EF4-FFF2-40B4-BE49-F238E27FC236}">
                  <a16:creationId xmlns:a16="http://schemas.microsoft.com/office/drawing/2014/main" id="{00000000-0008-0000-2300-0000017C0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204788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22529" name="Drop Down 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24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23553" name="Drop Down 1" hidden="1">
              <a:extLst>
                <a:ext uri="{63B3BB69-23CF-44E3-9099-C40C66FF867C}">
                  <a14:compatExt spid="_x0000_s23553"/>
                </a:ext>
                <a:ext uri="{FF2B5EF4-FFF2-40B4-BE49-F238E27FC236}">
                  <a16:creationId xmlns:a16="http://schemas.microsoft.com/office/drawing/2014/main" id="{00000000-0008-0000-2500-0000015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185738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24578" name="Drop Down 2" hidden="1">
              <a:extLst>
                <a:ext uri="{63B3BB69-23CF-44E3-9099-C40C66FF867C}">
                  <a14:compatExt spid="_x0000_s24578"/>
                </a:ext>
                <a:ext uri="{FF2B5EF4-FFF2-40B4-BE49-F238E27FC236}">
                  <a16:creationId xmlns:a16="http://schemas.microsoft.com/office/drawing/2014/main" id="{00000000-0008-0000-2600-0000026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0</xdr:row>
          <xdr:rowOff>166688</xdr:rowOff>
        </xdr:from>
        <xdr:to>
          <xdr:col>11</xdr:col>
          <xdr:colOff>0</xdr:colOff>
          <xdr:row>0</xdr:row>
          <xdr:rowOff>381000</xdr:rowOff>
        </xdr:to>
        <xdr:sp macro="" textlink="">
          <xdr:nvSpPr>
            <xdr:cNvPr id="25602" name="Drop Down 2" hidden="1">
              <a:extLst>
                <a:ext uri="{63B3BB69-23CF-44E3-9099-C40C66FF867C}">
                  <a14:compatExt spid="_x0000_s25602"/>
                </a:ext>
                <a:ext uri="{FF2B5EF4-FFF2-40B4-BE49-F238E27FC236}">
                  <a16:creationId xmlns:a16="http://schemas.microsoft.com/office/drawing/2014/main" id="{00000000-0008-0000-2700-000002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185738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26625" name="Drop Down 1" hidden="1">
              <a:extLst>
                <a:ext uri="{63B3BB69-23CF-44E3-9099-C40C66FF867C}">
                  <a14:compatExt spid="_x0000_s26625"/>
                </a:ext>
                <a:ext uri="{FF2B5EF4-FFF2-40B4-BE49-F238E27FC236}">
                  <a16:creationId xmlns:a16="http://schemas.microsoft.com/office/drawing/2014/main" id="{00000000-0008-0000-2800-0000016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204788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27649" name="Drop Down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29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204788</xdr:rowOff>
        </xdr:from>
        <xdr:to>
          <xdr:col>6</xdr:col>
          <xdr:colOff>0</xdr:colOff>
          <xdr:row>0</xdr:row>
          <xdr:rowOff>381000</xdr:rowOff>
        </xdr:to>
        <xdr:sp macro="" textlink="">
          <xdr:nvSpPr>
            <xdr:cNvPr id="28674" name="Drop Down 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2A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1507329" name="Drop Down 1" hidden="1">
              <a:extLst>
                <a:ext uri="{63B3BB69-23CF-44E3-9099-C40C66FF867C}">
                  <a14:compatExt spid="_x0000_s1507329"/>
                </a:ext>
                <a:ext uri="{FF2B5EF4-FFF2-40B4-BE49-F238E27FC236}">
                  <a16:creationId xmlns:a16="http://schemas.microsoft.com/office/drawing/2014/main" id="{00000000-0008-0000-2B00-00000100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1506305" name="Drop Down 1" hidden="1">
              <a:extLst>
                <a:ext uri="{63B3BB69-23CF-44E3-9099-C40C66FF867C}">
                  <a14:compatExt spid="_x0000_s1506305"/>
                </a:ext>
                <a:ext uri="{FF2B5EF4-FFF2-40B4-BE49-F238E27FC236}">
                  <a16:creationId xmlns:a16="http://schemas.microsoft.com/office/drawing/2014/main" id="{00000000-0008-0000-2C00-000001F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14288</xdr:colOff>
          <xdr:row>1</xdr:row>
          <xdr:rowOff>0</xdr:rowOff>
        </xdr:to>
        <xdr:sp macro="" textlink="">
          <xdr:nvSpPr>
            <xdr:cNvPr id="1505281" name="Drop Down 1" hidden="1">
              <a:extLst>
                <a:ext uri="{63B3BB69-23CF-44E3-9099-C40C66FF867C}">
                  <a14:compatExt spid="_x0000_s1505281"/>
                </a:ext>
                <a:ext uri="{FF2B5EF4-FFF2-40B4-BE49-F238E27FC236}">
                  <a16:creationId xmlns:a16="http://schemas.microsoft.com/office/drawing/2014/main" id="{00000000-0008-0000-2D00-000001F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504257" name="Drop Down 1" hidden="1">
              <a:extLst>
                <a:ext uri="{63B3BB69-23CF-44E3-9099-C40C66FF867C}">
                  <a14:compatExt spid="_x0000_s1504257"/>
                </a:ext>
                <a:ext uri="{FF2B5EF4-FFF2-40B4-BE49-F238E27FC236}">
                  <a16:creationId xmlns:a16="http://schemas.microsoft.com/office/drawing/2014/main" id="{00000000-0008-0000-2E00-000001F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190500</xdr:rowOff>
        </xdr:from>
        <xdr:to>
          <xdr:col>5</xdr:col>
          <xdr:colOff>1409700</xdr:colOff>
          <xdr:row>0</xdr:row>
          <xdr:rowOff>381000</xdr:rowOff>
        </xdr:to>
        <xdr:sp macro="" textlink="">
          <xdr:nvSpPr>
            <xdr:cNvPr id="1503233" name="Drop Down 1" hidden="1">
              <a:extLst>
                <a:ext uri="{63B3BB69-23CF-44E3-9099-C40C66FF867C}">
                  <a14:compatExt spid="_x0000_s1503233"/>
                </a:ext>
                <a:ext uri="{FF2B5EF4-FFF2-40B4-BE49-F238E27FC236}">
                  <a16:creationId xmlns:a16="http://schemas.microsoft.com/office/drawing/2014/main" id="{00000000-0008-0000-2F00-000001F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1502209" name="Drop Down 1" hidden="1">
              <a:extLst>
                <a:ext uri="{63B3BB69-23CF-44E3-9099-C40C66FF867C}">
                  <a14:compatExt spid="_x0000_s1502209"/>
                </a:ext>
                <a:ext uri="{FF2B5EF4-FFF2-40B4-BE49-F238E27FC236}">
                  <a16:creationId xmlns:a16="http://schemas.microsoft.com/office/drawing/2014/main" id="{00000000-0008-0000-3000-000001E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4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190500</xdr:rowOff>
        </xdr:from>
        <xdr:to>
          <xdr:col>3</xdr:col>
          <xdr:colOff>0</xdr:colOff>
          <xdr:row>1</xdr:row>
          <xdr:rowOff>0</xdr:rowOff>
        </xdr:to>
        <xdr:sp macro="" textlink="">
          <xdr:nvSpPr>
            <xdr:cNvPr id="1501185" name="Drop Down 1" hidden="1">
              <a:extLst>
                <a:ext uri="{63B3BB69-23CF-44E3-9099-C40C66FF867C}">
                  <a14:compatExt spid="_x0000_s1501185"/>
                </a:ext>
                <a:ext uri="{FF2B5EF4-FFF2-40B4-BE49-F238E27FC236}">
                  <a16:creationId xmlns:a16="http://schemas.microsoft.com/office/drawing/2014/main" id="{00000000-0008-0000-3100-000001E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500161" name="Drop Down 1" hidden="1">
              <a:extLst>
                <a:ext uri="{63B3BB69-23CF-44E3-9099-C40C66FF867C}">
                  <a14:compatExt spid="_x0000_s1500161"/>
                </a:ext>
                <a:ext uri="{FF2B5EF4-FFF2-40B4-BE49-F238E27FC236}">
                  <a16:creationId xmlns:a16="http://schemas.microsoft.com/office/drawing/2014/main" id="{00000000-0008-0000-3200-000001E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185738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1499137" name="Drop Down 1" hidden="1">
              <a:extLst>
                <a:ext uri="{63B3BB69-23CF-44E3-9099-C40C66FF867C}">
                  <a14:compatExt spid="_x0000_s1499137"/>
                </a:ext>
                <a:ext uri="{FF2B5EF4-FFF2-40B4-BE49-F238E27FC236}">
                  <a16:creationId xmlns:a16="http://schemas.microsoft.com/office/drawing/2014/main" id="{00000000-0008-0000-3300-000001E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98113" name="Drop Down 1" hidden="1">
              <a:extLst>
                <a:ext uri="{63B3BB69-23CF-44E3-9099-C40C66FF867C}">
                  <a14:compatExt spid="_x0000_s1498113"/>
                </a:ext>
                <a:ext uri="{FF2B5EF4-FFF2-40B4-BE49-F238E27FC236}">
                  <a16:creationId xmlns:a16="http://schemas.microsoft.com/office/drawing/2014/main" id="{00000000-0008-0000-3400-000001D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14288</xdr:colOff>
          <xdr:row>0</xdr:row>
          <xdr:rowOff>381000</xdr:rowOff>
        </xdr:to>
        <xdr:sp macro="" textlink="">
          <xdr:nvSpPr>
            <xdr:cNvPr id="1497089" name="Drop Down 1" hidden="1">
              <a:extLst>
                <a:ext uri="{63B3BB69-23CF-44E3-9099-C40C66FF867C}">
                  <a14:compatExt spid="_x0000_s1497089"/>
                </a:ext>
                <a:ext uri="{FF2B5EF4-FFF2-40B4-BE49-F238E27FC236}">
                  <a16:creationId xmlns:a16="http://schemas.microsoft.com/office/drawing/2014/main" id="{00000000-0008-0000-3500-000001D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185738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1496065" name="Drop Down 1" hidden="1">
              <a:extLst>
                <a:ext uri="{63B3BB69-23CF-44E3-9099-C40C66FF867C}">
                  <a14:compatExt spid="_x0000_s1496065"/>
                </a:ext>
                <a:ext uri="{FF2B5EF4-FFF2-40B4-BE49-F238E27FC236}">
                  <a16:creationId xmlns:a16="http://schemas.microsoft.com/office/drawing/2014/main" id="{00000000-0008-0000-3600-000001D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185738</xdr:rowOff>
        </xdr:from>
        <xdr:to>
          <xdr:col>5</xdr:col>
          <xdr:colOff>0</xdr:colOff>
          <xdr:row>0</xdr:row>
          <xdr:rowOff>381000</xdr:rowOff>
        </xdr:to>
        <xdr:sp macro="" textlink="">
          <xdr:nvSpPr>
            <xdr:cNvPr id="1495041" name="Drop Down 1" hidden="1">
              <a:extLst>
                <a:ext uri="{63B3BB69-23CF-44E3-9099-C40C66FF867C}">
                  <a14:compatExt spid="_x0000_s1495041"/>
                </a:ext>
                <a:ext uri="{FF2B5EF4-FFF2-40B4-BE49-F238E27FC236}">
                  <a16:creationId xmlns:a16="http://schemas.microsoft.com/office/drawing/2014/main" id="{00000000-0008-0000-3700-000001D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14288</xdr:colOff>
          <xdr:row>0</xdr:row>
          <xdr:rowOff>190500</xdr:rowOff>
        </xdr:from>
        <xdr:to>
          <xdr:col>6</xdr:col>
          <xdr:colOff>0</xdr:colOff>
          <xdr:row>0</xdr:row>
          <xdr:rowOff>381000</xdr:rowOff>
        </xdr:to>
        <xdr:sp macro="" textlink="">
          <xdr:nvSpPr>
            <xdr:cNvPr id="1494017" name="Drop Down 2" hidden="1">
              <a:extLst>
                <a:ext uri="{63B3BB69-23CF-44E3-9099-C40C66FF867C}">
                  <a14:compatExt spid="_x0000_s1494017"/>
                </a:ext>
                <a:ext uri="{FF2B5EF4-FFF2-40B4-BE49-F238E27FC236}">
                  <a16:creationId xmlns:a16="http://schemas.microsoft.com/office/drawing/2014/main" id="{00000000-0008-0000-3800-000001C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0</xdr:row>
          <xdr:rowOff>185738</xdr:rowOff>
        </xdr:from>
        <xdr:to>
          <xdr:col>6</xdr:col>
          <xdr:colOff>1519238</xdr:colOff>
          <xdr:row>0</xdr:row>
          <xdr:rowOff>381000</xdr:rowOff>
        </xdr:to>
        <xdr:sp macro="" textlink="">
          <xdr:nvSpPr>
            <xdr:cNvPr id="1492993" name="Drop Down 1" hidden="1">
              <a:extLst>
                <a:ext uri="{63B3BB69-23CF-44E3-9099-C40C66FF867C}">
                  <a14:compatExt spid="_x0000_s1492993"/>
                </a:ext>
                <a:ext uri="{FF2B5EF4-FFF2-40B4-BE49-F238E27FC236}">
                  <a16:creationId xmlns:a16="http://schemas.microsoft.com/office/drawing/2014/main" id="{00000000-0008-0000-3900-000001C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185738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91969" name="Drop Down 1" hidden="1">
              <a:extLst>
                <a:ext uri="{63B3BB69-23CF-44E3-9099-C40C66FF867C}">
                  <a14:compatExt spid="_x0000_s1491969"/>
                </a:ext>
                <a:ext uri="{FF2B5EF4-FFF2-40B4-BE49-F238E27FC236}">
                  <a16:creationId xmlns:a16="http://schemas.microsoft.com/office/drawing/2014/main" id="{00000000-0008-0000-3A00-000001C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5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223838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1490945" name="Drop Down 1" hidden="1">
              <a:extLst>
                <a:ext uri="{63B3BB69-23CF-44E3-9099-C40C66FF867C}">
                  <a14:compatExt spid="_x0000_s1490945"/>
                </a:ext>
                <a:ext uri="{FF2B5EF4-FFF2-40B4-BE49-F238E27FC236}">
                  <a16:creationId xmlns:a16="http://schemas.microsoft.com/office/drawing/2014/main" id="{00000000-0008-0000-3B00-000001C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89921" name="Drop Down 1" hidden="1">
              <a:extLst>
                <a:ext uri="{63B3BB69-23CF-44E3-9099-C40C66FF867C}">
                  <a14:compatExt spid="_x0000_s1489921"/>
                </a:ext>
                <a:ext uri="{FF2B5EF4-FFF2-40B4-BE49-F238E27FC236}">
                  <a16:creationId xmlns:a16="http://schemas.microsoft.com/office/drawing/2014/main" id="{00000000-0008-0000-3C00-000001B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2</xdr:col>
          <xdr:colOff>1100138</xdr:colOff>
          <xdr:row>0</xdr:row>
          <xdr:rowOff>381000</xdr:rowOff>
        </xdr:to>
        <xdr:sp macro="" textlink="">
          <xdr:nvSpPr>
            <xdr:cNvPr id="1488897" name="Drop Down 1" hidden="1">
              <a:extLst>
                <a:ext uri="{63B3BB69-23CF-44E3-9099-C40C66FF867C}">
                  <a14:compatExt spid="_x0000_s1488897"/>
                </a:ext>
                <a:ext uri="{FF2B5EF4-FFF2-40B4-BE49-F238E27FC236}">
                  <a16:creationId xmlns:a16="http://schemas.microsoft.com/office/drawing/2014/main" id="{00000000-0008-0000-3D00-000001B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190500</xdr:rowOff>
        </xdr:from>
        <xdr:to>
          <xdr:col>6</xdr:col>
          <xdr:colOff>0</xdr:colOff>
          <xdr:row>0</xdr:row>
          <xdr:rowOff>381000</xdr:rowOff>
        </xdr:to>
        <xdr:sp macro="" textlink="">
          <xdr:nvSpPr>
            <xdr:cNvPr id="1487873" name="Drop Down 1" hidden="1">
              <a:extLst>
                <a:ext uri="{63B3BB69-23CF-44E3-9099-C40C66FF867C}">
                  <a14:compatExt spid="_x0000_s1487873"/>
                </a:ext>
                <a:ext uri="{FF2B5EF4-FFF2-40B4-BE49-F238E27FC236}">
                  <a16:creationId xmlns:a16="http://schemas.microsoft.com/office/drawing/2014/main" id="{00000000-0008-0000-3E00-000001B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185738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86849" name="Drop Down 1" hidden="1">
              <a:extLst>
                <a:ext uri="{63B3BB69-23CF-44E3-9099-C40C66FF867C}">
                  <a14:compatExt spid="_x0000_s1486849"/>
                </a:ext>
                <a:ext uri="{FF2B5EF4-FFF2-40B4-BE49-F238E27FC236}">
                  <a16:creationId xmlns:a16="http://schemas.microsoft.com/office/drawing/2014/main" id="{00000000-0008-0000-3F00-000001B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85825" name="Drop Down 1" hidden="1">
              <a:extLst>
                <a:ext uri="{63B3BB69-23CF-44E3-9099-C40C66FF867C}">
                  <a14:compatExt spid="_x0000_s1485825"/>
                </a:ext>
                <a:ext uri="{FF2B5EF4-FFF2-40B4-BE49-F238E27FC236}">
                  <a16:creationId xmlns:a16="http://schemas.microsoft.com/office/drawing/2014/main" id="{00000000-0008-0000-4000-000001A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84801" name="Drop Down 1" hidden="1">
              <a:extLst>
                <a:ext uri="{63B3BB69-23CF-44E3-9099-C40C66FF867C}">
                  <a14:compatExt spid="_x0000_s1484801"/>
                </a:ext>
                <a:ext uri="{FF2B5EF4-FFF2-40B4-BE49-F238E27FC236}">
                  <a16:creationId xmlns:a16="http://schemas.microsoft.com/office/drawing/2014/main" id="{00000000-0008-0000-4100-000001A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204788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83777" name="Drop Down 2" hidden="1">
              <a:extLst>
                <a:ext uri="{63B3BB69-23CF-44E3-9099-C40C66FF867C}">
                  <a14:compatExt spid="_x0000_s1483777"/>
                </a:ext>
                <a:ext uri="{FF2B5EF4-FFF2-40B4-BE49-F238E27FC236}">
                  <a16:creationId xmlns:a16="http://schemas.microsoft.com/office/drawing/2014/main" id="{00000000-0008-0000-4200-000001A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82753" name="Drop Down 1" hidden="1">
              <a:extLst>
                <a:ext uri="{63B3BB69-23CF-44E3-9099-C40C66FF867C}">
                  <a14:compatExt spid="_x0000_s1482753"/>
                </a:ext>
                <a:ext uri="{FF2B5EF4-FFF2-40B4-BE49-F238E27FC236}">
                  <a16:creationId xmlns:a16="http://schemas.microsoft.com/office/drawing/2014/main" id="{00000000-0008-0000-4300-000001A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228600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1481729" name="Drop Down 1" hidden="1">
              <a:extLst>
                <a:ext uri="{63B3BB69-23CF-44E3-9099-C40C66FF867C}">
                  <a14:compatExt spid="_x0000_s1481729"/>
                </a:ext>
                <a:ext uri="{FF2B5EF4-FFF2-40B4-BE49-F238E27FC236}">
                  <a16:creationId xmlns:a16="http://schemas.microsoft.com/office/drawing/2014/main" id="{00000000-0008-0000-4400-0000019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6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1</xdr:row>
          <xdr:rowOff>0</xdr:rowOff>
        </xdr:to>
        <xdr:sp macro="" textlink="">
          <xdr:nvSpPr>
            <xdr:cNvPr id="1480705" name="Drop Down 1" hidden="1">
              <a:extLst>
                <a:ext uri="{63B3BB69-23CF-44E3-9099-C40C66FF867C}">
                  <a14:compatExt spid="_x0000_s1480705"/>
                </a:ext>
                <a:ext uri="{FF2B5EF4-FFF2-40B4-BE49-F238E27FC236}">
                  <a16:creationId xmlns:a16="http://schemas.microsoft.com/office/drawing/2014/main" id="{00000000-0008-0000-4500-0000019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79681" name="Drop Down 1" hidden="1">
              <a:extLst>
                <a:ext uri="{63B3BB69-23CF-44E3-9099-C40C66FF867C}">
                  <a14:compatExt spid="_x0000_s1479681"/>
                </a:ext>
                <a:ext uri="{FF2B5EF4-FFF2-40B4-BE49-F238E27FC236}">
                  <a16:creationId xmlns:a16="http://schemas.microsoft.com/office/drawing/2014/main" id="{00000000-0008-0000-4600-0000019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185738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78657" name="Drop Down 1" hidden="1">
              <a:extLst>
                <a:ext uri="{63B3BB69-23CF-44E3-9099-C40C66FF867C}">
                  <a14:compatExt spid="_x0000_s1478657"/>
                </a:ext>
                <a:ext uri="{FF2B5EF4-FFF2-40B4-BE49-F238E27FC236}">
                  <a16:creationId xmlns:a16="http://schemas.microsoft.com/office/drawing/2014/main" id="{00000000-0008-0000-4700-0000019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223838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77633" name="Drop Down 1" hidden="1">
              <a:extLst>
                <a:ext uri="{63B3BB69-23CF-44E3-9099-C40C66FF867C}">
                  <a14:compatExt spid="_x0000_s1477633"/>
                </a:ext>
                <a:ext uri="{FF2B5EF4-FFF2-40B4-BE49-F238E27FC236}">
                  <a16:creationId xmlns:a16="http://schemas.microsoft.com/office/drawing/2014/main" id="{00000000-0008-0000-4800-0000018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1476609" name="Drop Down 1" hidden="1">
              <a:extLst>
                <a:ext uri="{63B3BB69-23CF-44E3-9099-C40C66FF867C}">
                  <a14:compatExt spid="_x0000_s1476609"/>
                </a:ext>
                <a:ext uri="{FF2B5EF4-FFF2-40B4-BE49-F238E27FC236}">
                  <a16:creationId xmlns:a16="http://schemas.microsoft.com/office/drawing/2014/main" id="{00000000-0008-0000-4900-0000018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61441" name="Drop Dow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00000000-0008-0000-4A00-000001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62465" name="Drop Down 1" hidden="1">
              <a:extLst>
                <a:ext uri="{63B3BB69-23CF-44E3-9099-C40C66FF867C}">
                  <a14:compatExt spid="_x0000_s62465"/>
                </a:ext>
                <a:ext uri="{FF2B5EF4-FFF2-40B4-BE49-F238E27FC236}">
                  <a16:creationId xmlns:a16="http://schemas.microsoft.com/office/drawing/2014/main" id="{00000000-0008-0000-4B00-000001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185738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63489" name="Drop Dow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4C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64513" name="Drop Dow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00000000-0008-0000-4D00-000001F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65537" name="Drop Down 1" hidden="1">
              <a:extLst>
                <a:ext uri="{63B3BB69-23CF-44E3-9099-C40C66FF867C}">
                  <a14:compatExt spid="_x0000_s65537"/>
                </a:ext>
                <a:ext uri="{FF2B5EF4-FFF2-40B4-BE49-F238E27FC236}">
                  <a16:creationId xmlns:a16="http://schemas.microsoft.com/office/drawing/2014/main" id="{00000000-0008-0000-4E00-0000010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7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204788</xdr:rowOff>
        </xdr:from>
        <xdr:to>
          <xdr:col>3</xdr:col>
          <xdr:colOff>0</xdr:colOff>
          <xdr:row>0</xdr:row>
          <xdr:rowOff>381000</xdr:rowOff>
        </xdr:to>
        <xdr:sp macro="" textlink="">
          <xdr:nvSpPr>
            <xdr:cNvPr id="66562" name="Drop Down 2" hidden="1">
              <a:extLst>
                <a:ext uri="{63B3BB69-23CF-44E3-9099-C40C66FF867C}">
                  <a14:compatExt spid="_x0000_s66562"/>
                </a:ext>
                <a:ext uri="{FF2B5EF4-FFF2-40B4-BE49-F238E27FC236}">
                  <a16:creationId xmlns:a16="http://schemas.microsoft.com/office/drawing/2014/main" id="{00000000-0008-0000-4F00-0000020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14288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83969" name="Drop Down 1" hidden="1">
              <a:extLst>
                <a:ext uri="{63B3BB69-23CF-44E3-9099-C40C66FF867C}">
                  <a14:compatExt spid="_x0000_s83969"/>
                </a:ext>
                <a:ext uri="{FF2B5EF4-FFF2-40B4-BE49-F238E27FC236}">
                  <a16:creationId xmlns:a16="http://schemas.microsoft.com/office/drawing/2014/main" id="{00000000-0008-0000-5000-0000014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204788</xdr:rowOff>
        </xdr:from>
        <xdr:to>
          <xdr:col>2</xdr:col>
          <xdr:colOff>1347788</xdr:colOff>
          <xdr:row>0</xdr:row>
          <xdr:rowOff>381000</xdr:rowOff>
        </xdr:to>
        <xdr:sp macro="" textlink="">
          <xdr:nvSpPr>
            <xdr:cNvPr id="84993" name="Drop Down 1" hidden="1">
              <a:extLst>
                <a:ext uri="{63B3BB69-23CF-44E3-9099-C40C66FF867C}">
                  <a14:compatExt spid="_x0000_s84993"/>
                </a:ext>
                <a:ext uri="{FF2B5EF4-FFF2-40B4-BE49-F238E27FC236}">
                  <a16:creationId xmlns:a16="http://schemas.microsoft.com/office/drawing/2014/main" id="{00000000-0008-0000-5100-000001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190500</xdr:rowOff>
        </xdr:from>
        <xdr:to>
          <xdr:col>3</xdr:col>
          <xdr:colOff>0</xdr:colOff>
          <xdr:row>1</xdr:row>
          <xdr:rowOff>0</xdr:rowOff>
        </xdr:to>
        <xdr:sp macro="" textlink="">
          <xdr:nvSpPr>
            <xdr:cNvPr id="1467393" name="Drop Down 1" hidden="1">
              <a:extLst>
                <a:ext uri="{63B3BB69-23CF-44E3-9099-C40C66FF867C}">
                  <a14:compatExt spid="_x0000_s1467393"/>
                </a:ext>
                <a:ext uri="{FF2B5EF4-FFF2-40B4-BE49-F238E27FC236}">
                  <a16:creationId xmlns:a16="http://schemas.microsoft.com/office/drawing/2014/main" id="{00000000-0008-0000-5200-0000016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14288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466369" name="Drop Down 1" hidden="1">
              <a:extLst>
                <a:ext uri="{63B3BB69-23CF-44E3-9099-C40C66FF867C}">
                  <a14:compatExt spid="_x0000_s1466369"/>
                </a:ext>
                <a:ext uri="{FF2B5EF4-FFF2-40B4-BE49-F238E27FC236}">
                  <a16:creationId xmlns:a16="http://schemas.microsoft.com/office/drawing/2014/main" id="{00000000-0008-0000-5300-0000016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204788</xdr:rowOff>
        </xdr:from>
        <xdr:to>
          <xdr:col>4</xdr:col>
          <xdr:colOff>1409700</xdr:colOff>
          <xdr:row>1</xdr:row>
          <xdr:rowOff>0</xdr:rowOff>
        </xdr:to>
        <xdr:sp macro="" textlink="">
          <xdr:nvSpPr>
            <xdr:cNvPr id="1230849" name="Drop Down 1" hidden="1">
              <a:extLst>
                <a:ext uri="{63B3BB69-23CF-44E3-9099-C40C66FF867C}">
                  <a14:compatExt spid="_x0000_s1230849"/>
                </a:ext>
                <a:ext uri="{FF2B5EF4-FFF2-40B4-BE49-F238E27FC236}">
                  <a16:creationId xmlns:a16="http://schemas.microsoft.com/office/drawing/2014/main" id="{00000000-0008-0000-5400-000001C8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31873" name="Drop Down 1" hidden="1">
              <a:extLst>
                <a:ext uri="{63B3BB69-23CF-44E3-9099-C40C66FF867C}">
                  <a14:compatExt spid="_x0000_s1231873"/>
                </a:ext>
                <a:ext uri="{FF2B5EF4-FFF2-40B4-BE49-F238E27FC236}">
                  <a16:creationId xmlns:a16="http://schemas.microsoft.com/office/drawing/2014/main" id="{00000000-0008-0000-5500-000001CC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0</xdr:row>
          <xdr:rowOff>376238</xdr:rowOff>
        </xdr:to>
        <xdr:sp macro="" textlink="">
          <xdr:nvSpPr>
            <xdr:cNvPr id="1232897" name="Drop Down 1" hidden="1">
              <a:extLst>
                <a:ext uri="{63B3BB69-23CF-44E3-9099-C40C66FF867C}">
                  <a14:compatExt spid="_x0000_s1232897"/>
                </a:ext>
                <a:ext uri="{FF2B5EF4-FFF2-40B4-BE49-F238E27FC236}">
                  <a16:creationId xmlns:a16="http://schemas.microsoft.com/office/drawing/2014/main" id="{00000000-0008-0000-5600-000001D0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33921" name="Drop Down 1" hidden="1">
              <a:extLst>
                <a:ext uri="{63B3BB69-23CF-44E3-9099-C40C66FF867C}">
                  <a14:compatExt spid="_x0000_s1233921"/>
                </a:ext>
                <a:ext uri="{FF2B5EF4-FFF2-40B4-BE49-F238E27FC236}">
                  <a16:creationId xmlns:a16="http://schemas.microsoft.com/office/drawing/2014/main" id="{00000000-0008-0000-5700-000001D4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34945" name="Drop Down 1" hidden="1">
              <a:extLst>
                <a:ext uri="{63B3BB69-23CF-44E3-9099-C40C66FF867C}">
                  <a14:compatExt spid="_x0000_s1234945"/>
                </a:ext>
                <a:ext uri="{FF2B5EF4-FFF2-40B4-BE49-F238E27FC236}">
                  <a16:creationId xmlns:a16="http://schemas.microsoft.com/office/drawing/2014/main" id="{00000000-0008-0000-5800-000001D8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8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35969" name="Drop Down 1" hidden="1">
              <a:extLst>
                <a:ext uri="{63B3BB69-23CF-44E3-9099-C40C66FF867C}">
                  <a14:compatExt spid="_x0000_s1235969"/>
                </a:ext>
                <a:ext uri="{FF2B5EF4-FFF2-40B4-BE49-F238E27FC236}">
                  <a16:creationId xmlns:a16="http://schemas.microsoft.com/office/drawing/2014/main" id="{00000000-0008-0000-5900-000001DC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36993" name="Drop Down 1" hidden="1">
              <a:extLst>
                <a:ext uri="{63B3BB69-23CF-44E3-9099-C40C66FF867C}">
                  <a14:compatExt spid="_x0000_s1236993"/>
                </a:ext>
                <a:ext uri="{FF2B5EF4-FFF2-40B4-BE49-F238E27FC236}">
                  <a16:creationId xmlns:a16="http://schemas.microsoft.com/office/drawing/2014/main" id="{00000000-0008-0000-5A00-000001E0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38017" name="Drop Down 1" hidden="1">
              <a:extLst>
                <a:ext uri="{63B3BB69-23CF-44E3-9099-C40C66FF867C}">
                  <a14:compatExt spid="_x0000_s1238017"/>
                </a:ext>
                <a:ext uri="{FF2B5EF4-FFF2-40B4-BE49-F238E27FC236}">
                  <a16:creationId xmlns:a16="http://schemas.microsoft.com/office/drawing/2014/main" id="{00000000-0008-0000-5B00-000001E4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39041" name="Drop Down 1" hidden="1">
              <a:extLst>
                <a:ext uri="{63B3BB69-23CF-44E3-9099-C40C66FF867C}">
                  <a14:compatExt spid="_x0000_s1239041"/>
                </a:ext>
                <a:ext uri="{FF2B5EF4-FFF2-40B4-BE49-F238E27FC236}">
                  <a16:creationId xmlns:a16="http://schemas.microsoft.com/office/drawing/2014/main" id="{00000000-0008-0000-5C00-000001E8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40065" name="Drop Down 1" hidden="1">
              <a:extLst>
                <a:ext uri="{63B3BB69-23CF-44E3-9099-C40C66FF867C}">
                  <a14:compatExt spid="_x0000_s1240065"/>
                </a:ext>
                <a:ext uri="{FF2B5EF4-FFF2-40B4-BE49-F238E27FC236}">
                  <a16:creationId xmlns:a16="http://schemas.microsoft.com/office/drawing/2014/main" id="{00000000-0008-0000-5D00-000001EC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41089" name="Drop Down 1" hidden="1">
              <a:extLst>
                <a:ext uri="{63B3BB69-23CF-44E3-9099-C40C66FF867C}">
                  <a14:compatExt spid="_x0000_s1241089"/>
                </a:ext>
                <a:ext uri="{FF2B5EF4-FFF2-40B4-BE49-F238E27FC236}">
                  <a16:creationId xmlns:a16="http://schemas.microsoft.com/office/drawing/2014/main" id="{00000000-0008-0000-5E00-000001F0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42113" name="Drop Down 1" hidden="1">
              <a:extLst>
                <a:ext uri="{63B3BB69-23CF-44E3-9099-C40C66FF867C}">
                  <a14:compatExt spid="_x0000_s1242113"/>
                </a:ext>
                <a:ext uri="{FF2B5EF4-FFF2-40B4-BE49-F238E27FC236}">
                  <a16:creationId xmlns:a16="http://schemas.microsoft.com/office/drawing/2014/main" id="{00000000-0008-0000-5F00-000001F4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43137" name="Drop Down 1" hidden="1">
              <a:extLst>
                <a:ext uri="{63B3BB69-23CF-44E3-9099-C40C66FF867C}">
                  <a14:compatExt spid="_x0000_s1243137"/>
                </a:ext>
                <a:ext uri="{FF2B5EF4-FFF2-40B4-BE49-F238E27FC236}">
                  <a16:creationId xmlns:a16="http://schemas.microsoft.com/office/drawing/2014/main" id="{00000000-0008-0000-6000-000001F8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1244161" name="Drop Down 1" hidden="1">
              <a:extLst>
                <a:ext uri="{63B3BB69-23CF-44E3-9099-C40C66FF867C}">
                  <a14:compatExt spid="_x0000_s1244161"/>
                </a:ext>
                <a:ext uri="{FF2B5EF4-FFF2-40B4-BE49-F238E27FC236}">
                  <a16:creationId xmlns:a16="http://schemas.microsoft.com/office/drawing/2014/main" id="{00000000-0008-0000-6100-000001FC1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204788</xdr:rowOff>
        </xdr:from>
        <xdr:to>
          <xdr:col>3</xdr:col>
          <xdr:colOff>14288</xdr:colOff>
          <xdr:row>1</xdr:row>
          <xdr:rowOff>0</xdr:rowOff>
        </xdr:to>
        <xdr:sp macro="" textlink="">
          <xdr:nvSpPr>
            <xdr:cNvPr id="1438722" name="Drop Down 2" hidden="1">
              <a:extLst>
                <a:ext uri="{63B3BB69-23CF-44E3-9099-C40C66FF867C}">
                  <a14:compatExt spid="_x0000_s1438722"/>
                </a:ext>
                <a:ext uri="{FF2B5EF4-FFF2-40B4-BE49-F238E27FC236}">
                  <a16:creationId xmlns:a16="http://schemas.microsoft.com/office/drawing/2014/main" id="{00000000-0008-0000-6200-000002F4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9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0</xdr:row>
          <xdr:rowOff>190500</xdr:rowOff>
        </xdr:from>
        <xdr:to>
          <xdr:col>15</xdr:col>
          <xdr:colOff>0</xdr:colOff>
          <xdr:row>1</xdr:row>
          <xdr:rowOff>0</xdr:rowOff>
        </xdr:to>
        <xdr:sp macro="" textlink="">
          <xdr:nvSpPr>
            <xdr:cNvPr id="1439746" name="Drop Down 2" hidden="1">
              <a:extLst>
                <a:ext uri="{63B3BB69-23CF-44E3-9099-C40C66FF867C}">
                  <a14:compatExt spid="_x0000_s1439746"/>
                </a:ext>
                <a:ext uri="{FF2B5EF4-FFF2-40B4-BE49-F238E27FC236}">
                  <a16:creationId xmlns:a16="http://schemas.microsoft.com/office/drawing/2014/main" id="{00000000-0008-0000-6300-000002F8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14288</xdr:colOff>
          <xdr:row>0</xdr:row>
          <xdr:rowOff>223838</xdr:rowOff>
        </xdr:from>
        <xdr:to>
          <xdr:col>9</xdr:col>
          <xdr:colOff>14288</xdr:colOff>
          <xdr:row>1</xdr:row>
          <xdr:rowOff>0</xdr:rowOff>
        </xdr:to>
        <xdr:sp macro="" textlink="">
          <xdr:nvSpPr>
            <xdr:cNvPr id="1440770" name="Drop Down 2" hidden="1">
              <a:extLst>
                <a:ext uri="{63B3BB69-23CF-44E3-9099-C40C66FF867C}">
                  <a14:compatExt spid="_x0000_s1440770"/>
                </a:ext>
                <a:ext uri="{FF2B5EF4-FFF2-40B4-BE49-F238E27FC236}">
                  <a16:creationId xmlns:a16="http://schemas.microsoft.com/office/drawing/2014/main" id="{00000000-0008-0000-6400-000002FC1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223838</xdr:rowOff>
        </xdr:from>
        <xdr:to>
          <xdr:col>3</xdr:col>
          <xdr:colOff>0</xdr:colOff>
          <xdr:row>1</xdr:row>
          <xdr:rowOff>0</xdr:rowOff>
        </xdr:to>
        <xdr:sp macro="" textlink="">
          <xdr:nvSpPr>
            <xdr:cNvPr id="1441793" name="Drop Down 1" hidden="1">
              <a:extLst>
                <a:ext uri="{63B3BB69-23CF-44E3-9099-C40C66FF867C}">
                  <a14:compatExt spid="_x0000_s1441793"/>
                </a:ext>
                <a:ext uri="{FF2B5EF4-FFF2-40B4-BE49-F238E27FC236}">
                  <a16:creationId xmlns:a16="http://schemas.microsoft.com/office/drawing/2014/main" id="{00000000-0008-0000-6500-00000100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223838</xdr:rowOff>
        </xdr:from>
        <xdr:to>
          <xdr:col>5</xdr:col>
          <xdr:colOff>14288</xdr:colOff>
          <xdr:row>1</xdr:row>
          <xdr:rowOff>0</xdr:rowOff>
        </xdr:to>
        <xdr:sp macro="" textlink="">
          <xdr:nvSpPr>
            <xdr:cNvPr id="1442817" name="Drop Down 1" hidden="1">
              <a:extLst>
                <a:ext uri="{63B3BB69-23CF-44E3-9099-C40C66FF867C}">
                  <a14:compatExt spid="_x0000_s1442817"/>
                </a:ext>
                <a:ext uri="{FF2B5EF4-FFF2-40B4-BE49-F238E27FC236}">
                  <a16:creationId xmlns:a16="http://schemas.microsoft.com/office/drawing/2014/main" id="{00000000-0008-0000-6600-00000104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204788</xdr:rowOff>
        </xdr:from>
        <xdr:to>
          <xdr:col>3</xdr:col>
          <xdr:colOff>14288</xdr:colOff>
          <xdr:row>1</xdr:row>
          <xdr:rowOff>0</xdr:rowOff>
        </xdr:to>
        <xdr:sp macro="" textlink="">
          <xdr:nvSpPr>
            <xdr:cNvPr id="1443841" name="Drop Down 1" hidden="1">
              <a:extLst>
                <a:ext uri="{63B3BB69-23CF-44E3-9099-C40C66FF867C}">
                  <a14:compatExt spid="_x0000_s1443841"/>
                </a:ext>
                <a:ext uri="{FF2B5EF4-FFF2-40B4-BE49-F238E27FC236}">
                  <a16:creationId xmlns:a16="http://schemas.microsoft.com/office/drawing/2014/main" id="{00000000-0008-0000-6700-00000108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204788</xdr:rowOff>
        </xdr:from>
        <xdr:to>
          <xdr:col>5</xdr:col>
          <xdr:colOff>14288</xdr:colOff>
          <xdr:row>1</xdr:row>
          <xdr:rowOff>0</xdr:rowOff>
        </xdr:to>
        <xdr:sp macro="" textlink="">
          <xdr:nvSpPr>
            <xdr:cNvPr id="1444866" name="Drop Down 2" hidden="1">
              <a:extLst>
                <a:ext uri="{63B3BB69-23CF-44E3-9099-C40C66FF867C}">
                  <a14:compatExt spid="_x0000_s1444866"/>
                </a:ext>
                <a:ext uri="{FF2B5EF4-FFF2-40B4-BE49-F238E27FC236}">
                  <a16:creationId xmlns:a16="http://schemas.microsoft.com/office/drawing/2014/main" id="{00000000-0008-0000-6800-0000020C1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190500</xdr:rowOff>
        </xdr:from>
        <xdr:to>
          <xdr:col>5</xdr:col>
          <xdr:colOff>0</xdr:colOff>
          <xdr:row>1</xdr:row>
          <xdr:rowOff>0</xdr:rowOff>
        </xdr:to>
        <xdr:sp macro="" textlink="">
          <xdr:nvSpPr>
            <xdr:cNvPr id="1516545" name="Drop Down 6" hidden="1">
              <a:extLst>
                <a:ext uri="{63B3BB69-23CF-44E3-9099-C40C66FF867C}">
                  <a14:compatExt spid="_x0000_s1516545"/>
                </a:ext>
                <a:ext uri="{FF2B5EF4-FFF2-40B4-BE49-F238E27FC236}">
                  <a16:creationId xmlns:a16="http://schemas.microsoft.com/office/drawing/2014/main" id="{00000000-0008-0000-6900-00000124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223838</xdr:rowOff>
        </xdr:from>
        <xdr:to>
          <xdr:col>3</xdr:col>
          <xdr:colOff>0</xdr:colOff>
          <xdr:row>1</xdr:row>
          <xdr:rowOff>0</xdr:rowOff>
        </xdr:to>
        <xdr:sp macro="" textlink="">
          <xdr:nvSpPr>
            <xdr:cNvPr id="1515521" name="Drop Down 1" hidden="1">
              <a:extLst>
                <a:ext uri="{63B3BB69-23CF-44E3-9099-C40C66FF867C}">
                  <a14:compatExt spid="_x0000_s1515521"/>
                </a:ext>
                <a:ext uri="{FF2B5EF4-FFF2-40B4-BE49-F238E27FC236}">
                  <a16:creationId xmlns:a16="http://schemas.microsoft.com/office/drawing/2014/main" id="{00000000-0008-0000-6A00-00000120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223838</xdr:rowOff>
        </xdr:from>
        <xdr:to>
          <xdr:col>3</xdr:col>
          <xdr:colOff>14288</xdr:colOff>
          <xdr:row>1</xdr:row>
          <xdr:rowOff>0</xdr:rowOff>
        </xdr:to>
        <xdr:sp macro="" textlink="">
          <xdr:nvSpPr>
            <xdr:cNvPr id="1514497" name="Drop Down 1" hidden="1">
              <a:extLst>
                <a:ext uri="{63B3BB69-23CF-44E3-9099-C40C66FF867C}">
                  <a14:compatExt spid="_x0000_s1514497"/>
                </a:ext>
                <a:ext uri="{FF2B5EF4-FFF2-40B4-BE49-F238E27FC236}">
                  <a16:creationId xmlns:a16="http://schemas.microsoft.com/office/drawing/2014/main" id="{00000000-0008-0000-6B00-0000011C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223838</xdr:rowOff>
        </xdr:from>
        <xdr:to>
          <xdr:col>3</xdr:col>
          <xdr:colOff>0</xdr:colOff>
          <xdr:row>1</xdr:row>
          <xdr:rowOff>14288</xdr:rowOff>
        </xdr:to>
        <xdr:sp macro="" textlink="">
          <xdr:nvSpPr>
            <xdr:cNvPr id="1513473" name="Drop Down 1" hidden="1">
              <a:extLst>
                <a:ext uri="{63B3BB69-23CF-44E3-9099-C40C66FF867C}">
                  <a14:compatExt spid="_x0000_s1513473"/>
                </a:ext>
                <a:ext uri="{FF2B5EF4-FFF2-40B4-BE49-F238E27FC236}">
                  <a16:creationId xmlns:a16="http://schemas.microsoft.com/office/drawing/2014/main" id="{00000000-0008-0000-6C00-00000118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0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14288</xdr:colOff>
          <xdr:row>0</xdr:row>
          <xdr:rowOff>204788</xdr:rowOff>
        </xdr:from>
        <xdr:to>
          <xdr:col>3</xdr:col>
          <xdr:colOff>0</xdr:colOff>
          <xdr:row>1</xdr:row>
          <xdr:rowOff>0</xdr:rowOff>
        </xdr:to>
        <xdr:sp macro="" textlink="">
          <xdr:nvSpPr>
            <xdr:cNvPr id="1512449" name="Drop Down 2" hidden="1">
              <a:extLst>
                <a:ext uri="{63B3BB69-23CF-44E3-9099-C40C66FF867C}">
                  <a14:compatExt spid="_x0000_s1512449"/>
                </a:ext>
                <a:ext uri="{FF2B5EF4-FFF2-40B4-BE49-F238E27FC236}">
                  <a16:creationId xmlns:a16="http://schemas.microsoft.com/office/drawing/2014/main" id="{00000000-0008-0000-6D00-00000114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14288</xdr:colOff>
          <xdr:row>0</xdr:row>
          <xdr:rowOff>223838</xdr:rowOff>
        </xdr:from>
        <xdr:to>
          <xdr:col>13</xdr:col>
          <xdr:colOff>0</xdr:colOff>
          <xdr:row>1</xdr:row>
          <xdr:rowOff>0</xdr:rowOff>
        </xdr:to>
        <xdr:sp macro="" textlink="">
          <xdr:nvSpPr>
            <xdr:cNvPr id="1511425" name="Drop Down 1" hidden="1">
              <a:extLst>
                <a:ext uri="{63B3BB69-23CF-44E3-9099-C40C66FF867C}">
                  <a14:compatExt spid="_x0000_s1511425"/>
                </a:ext>
                <a:ext uri="{FF2B5EF4-FFF2-40B4-BE49-F238E27FC236}">
                  <a16:creationId xmlns:a16="http://schemas.microsoft.com/office/drawing/2014/main" id="{00000000-0008-0000-6E00-00000110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14288</xdr:colOff>
          <xdr:row>0</xdr:row>
          <xdr:rowOff>204788</xdr:rowOff>
        </xdr:from>
        <xdr:to>
          <xdr:col>5</xdr:col>
          <xdr:colOff>0</xdr:colOff>
          <xdr:row>1</xdr:row>
          <xdr:rowOff>0</xdr:rowOff>
        </xdr:to>
        <xdr:sp macro="" textlink="">
          <xdr:nvSpPr>
            <xdr:cNvPr id="1510401" name="Drop Down 1" hidden="1">
              <a:extLst>
                <a:ext uri="{63B3BB69-23CF-44E3-9099-C40C66FF867C}">
                  <a14:compatExt spid="_x0000_s1510401"/>
                </a:ext>
                <a:ext uri="{FF2B5EF4-FFF2-40B4-BE49-F238E27FC236}">
                  <a16:creationId xmlns:a16="http://schemas.microsoft.com/office/drawing/2014/main" id="{00000000-0008-0000-6F00-0000010C17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14288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2297857" name="Drop Down 1" hidden="1">
              <a:extLst>
                <a:ext uri="{63B3BB69-23CF-44E3-9099-C40C66FF867C}">
                  <a14:compatExt spid="_x0000_s2297857"/>
                </a:ext>
                <a:ext uri="{FF2B5EF4-FFF2-40B4-BE49-F238E27FC236}">
                  <a16:creationId xmlns:a16="http://schemas.microsoft.com/office/drawing/2014/main" id="{00000000-0008-0000-7000-00000110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14288</xdr:colOff>
          <xdr:row>0</xdr:row>
          <xdr:rowOff>190500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2299905" name="Drop Down 1" hidden="1">
              <a:extLst>
                <a:ext uri="{63B3BB69-23CF-44E3-9099-C40C66FF867C}">
                  <a14:compatExt spid="_x0000_s2299905"/>
                </a:ext>
                <a:ext uri="{FF2B5EF4-FFF2-40B4-BE49-F238E27FC236}">
                  <a16:creationId xmlns:a16="http://schemas.microsoft.com/office/drawing/2014/main" id="{00000000-0008-0000-7100-00000118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0</xdr:row>
          <xdr:rowOff>190500</xdr:rowOff>
        </xdr:from>
        <xdr:to>
          <xdr:col>7</xdr:col>
          <xdr:colOff>0</xdr:colOff>
          <xdr:row>0</xdr:row>
          <xdr:rowOff>381000</xdr:rowOff>
        </xdr:to>
        <xdr:sp macro="" textlink="">
          <xdr:nvSpPr>
            <xdr:cNvPr id="86017" name="Drop Down 1" hidden="1">
              <a:extLst>
                <a:ext uri="{63B3BB69-23CF-44E3-9099-C40C66FF867C}">
                  <a14:compatExt spid="_x0000_s86017"/>
                </a:ext>
                <a:ext uri="{FF2B5EF4-FFF2-40B4-BE49-F238E27FC236}">
                  <a16:creationId xmlns:a16="http://schemas.microsoft.com/office/drawing/2014/main" id="{00000000-0008-0000-7200-0000015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185738</xdr:rowOff>
        </xdr:from>
        <xdr:to>
          <xdr:col>4</xdr:col>
          <xdr:colOff>0</xdr:colOff>
          <xdr:row>1</xdr:row>
          <xdr:rowOff>0</xdr:rowOff>
        </xdr:to>
        <xdr:sp macro="" textlink="">
          <xdr:nvSpPr>
            <xdr:cNvPr id="2237443" name="Drop Down 3" hidden="1">
              <a:extLst>
                <a:ext uri="{63B3BB69-23CF-44E3-9099-C40C66FF867C}">
                  <a14:compatExt spid="_x0000_s2237443"/>
                </a:ext>
                <a:ext uri="{FF2B5EF4-FFF2-40B4-BE49-F238E27FC236}">
                  <a16:creationId xmlns:a16="http://schemas.microsoft.com/office/drawing/2014/main" id="{00000000-0008-0000-7300-000003242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88066" name="Drop Down 2" hidden="1">
              <a:extLst>
                <a:ext uri="{63B3BB69-23CF-44E3-9099-C40C66FF867C}">
                  <a14:compatExt spid="_x0000_s88066"/>
                </a:ext>
                <a:ext uri="{FF2B5EF4-FFF2-40B4-BE49-F238E27FC236}">
                  <a16:creationId xmlns:a16="http://schemas.microsoft.com/office/drawing/2014/main" id="{00000000-0008-0000-7400-0000025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204788</xdr:rowOff>
        </xdr:from>
        <xdr:to>
          <xdr:col>4</xdr:col>
          <xdr:colOff>0</xdr:colOff>
          <xdr:row>0</xdr:row>
          <xdr:rowOff>381000</xdr:rowOff>
        </xdr:to>
        <xdr:sp macro="" textlink="">
          <xdr:nvSpPr>
            <xdr:cNvPr id="111617" name="Drop Down 1" hidden="1">
              <a:extLst>
                <a:ext uri="{63B3BB69-23CF-44E3-9099-C40C66FF867C}">
                  <a14:compatExt spid="_x0000_s111617"/>
                </a:ext>
                <a:ext uri="{FF2B5EF4-FFF2-40B4-BE49-F238E27FC236}">
                  <a16:creationId xmlns:a16="http://schemas.microsoft.com/office/drawing/2014/main" id="{00000000-0008-0000-7500-000001B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223838</xdr:rowOff>
        </xdr:from>
        <xdr:to>
          <xdr:col>5</xdr:col>
          <xdr:colOff>0</xdr:colOff>
          <xdr:row>0</xdr:row>
          <xdr:rowOff>381000</xdr:rowOff>
        </xdr:to>
        <xdr:sp macro="" textlink="">
          <xdr:nvSpPr>
            <xdr:cNvPr id="89090" name="Drop Down 2" hidden="1">
              <a:extLst>
                <a:ext uri="{63B3BB69-23CF-44E3-9099-C40C66FF867C}">
                  <a14:compatExt spid="_x0000_s89090"/>
                </a:ext>
                <a:ext uri="{FF2B5EF4-FFF2-40B4-BE49-F238E27FC236}">
                  <a16:creationId xmlns:a16="http://schemas.microsoft.com/office/drawing/2014/main" id="{00000000-0008-0000-7600-0000025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0</xdr:row>
          <xdr:rowOff>204788</xdr:rowOff>
        </xdr:from>
        <xdr:to>
          <xdr:col>7</xdr:col>
          <xdr:colOff>14288</xdr:colOff>
          <xdr:row>0</xdr:row>
          <xdr:rowOff>381000</xdr:rowOff>
        </xdr:to>
        <xdr:sp macro="" textlink="">
          <xdr:nvSpPr>
            <xdr:cNvPr id="2296833" name="Drop Down 1" hidden="1">
              <a:extLst>
                <a:ext uri="{63B3BB69-23CF-44E3-9099-C40C66FF867C}">
                  <a14:compatExt spid="_x0000_s2296833"/>
                </a:ext>
                <a:ext uri="{FF2B5EF4-FFF2-40B4-BE49-F238E27FC236}">
                  <a16:creationId xmlns:a16="http://schemas.microsoft.com/office/drawing/2014/main" id="{00000000-0008-0000-7700-0000010C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147638</xdr:rowOff>
        </xdr:from>
        <xdr:to>
          <xdr:col>3</xdr:col>
          <xdr:colOff>14288</xdr:colOff>
          <xdr:row>1</xdr:row>
          <xdr:rowOff>0</xdr:rowOff>
        </xdr:to>
        <xdr:sp macro="" textlink="">
          <xdr:nvSpPr>
            <xdr:cNvPr id="90113" name="Drop Down 1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78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223838</xdr:rowOff>
        </xdr:from>
        <xdr:to>
          <xdr:col>3</xdr:col>
          <xdr:colOff>1104900</xdr:colOff>
          <xdr:row>0</xdr:row>
          <xdr:rowOff>381000</xdr:rowOff>
        </xdr:to>
        <xdr:sp macro="" textlink="">
          <xdr:nvSpPr>
            <xdr:cNvPr id="109569" name="Drop Down 1" hidden="1">
              <a:extLst>
                <a:ext uri="{63B3BB69-23CF-44E3-9099-C40C66FF867C}">
                  <a14:compatExt spid="_x0000_s109569"/>
                </a:ext>
                <a:ext uri="{FF2B5EF4-FFF2-40B4-BE49-F238E27FC236}">
                  <a16:creationId xmlns:a16="http://schemas.microsoft.com/office/drawing/2014/main" id="{00000000-0008-0000-7900-000001A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223838</xdr:rowOff>
        </xdr:from>
        <xdr:to>
          <xdr:col>5</xdr:col>
          <xdr:colOff>0</xdr:colOff>
          <xdr:row>0</xdr:row>
          <xdr:rowOff>381000</xdr:rowOff>
        </xdr:to>
        <xdr:sp macro="" textlink="">
          <xdr:nvSpPr>
            <xdr:cNvPr id="2298881" name="Drop Down 1" hidden="1">
              <a:extLst>
                <a:ext uri="{63B3BB69-23CF-44E3-9099-C40C66FF867C}">
                  <a14:compatExt spid="_x0000_s2298881"/>
                </a:ext>
                <a:ext uri="{FF2B5EF4-FFF2-40B4-BE49-F238E27FC236}">
                  <a16:creationId xmlns:a16="http://schemas.microsoft.com/office/drawing/2014/main" id="{00000000-0008-0000-7A00-00000114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223838</xdr:rowOff>
        </xdr:from>
        <xdr:to>
          <xdr:col>4</xdr:col>
          <xdr:colOff>0</xdr:colOff>
          <xdr:row>1</xdr:row>
          <xdr:rowOff>71438</xdr:rowOff>
        </xdr:to>
        <xdr:sp macro="" textlink="">
          <xdr:nvSpPr>
            <xdr:cNvPr id="2326529" name="Drop Down 1" hidden="1">
              <a:extLst>
                <a:ext uri="{63B3BB69-23CF-44E3-9099-C40C66FF867C}">
                  <a14:compatExt spid="_x0000_s2326529"/>
                </a:ext>
                <a:ext uri="{FF2B5EF4-FFF2-40B4-BE49-F238E27FC236}">
                  <a16:creationId xmlns:a16="http://schemas.microsoft.com/office/drawing/2014/main" id="{00000000-0008-0000-7B00-000001802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14288</xdr:colOff>
          <xdr:row>0</xdr:row>
          <xdr:rowOff>147638</xdr:rowOff>
        </xdr:from>
        <xdr:to>
          <xdr:col>4</xdr:col>
          <xdr:colOff>14288</xdr:colOff>
          <xdr:row>1</xdr:row>
          <xdr:rowOff>0</xdr:rowOff>
        </xdr:to>
        <xdr:sp macro="" textlink="">
          <xdr:nvSpPr>
            <xdr:cNvPr id="2464769" name="Drop Down 1" hidden="1">
              <a:extLst>
                <a:ext uri="{63B3BB69-23CF-44E3-9099-C40C66FF867C}">
                  <a14:compatExt spid="_x0000_s2464769"/>
                </a:ext>
                <a:ext uri="{FF2B5EF4-FFF2-40B4-BE49-F238E27FC236}">
                  <a16:creationId xmlns:a16="http://schemas.microsoft.com/office/drawing/2014/main" id="{00000000-0008-0000-7C00-0000019C2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0</xdr:row>
          <xdr:rowOff>223838</xdr:rowOff>
        </xdr:from>
        <xdr:to>
          <xdr:col>4</xdr:col>
          <xdr:colOff>0</xdr:colOff>
          <xdr:row>1</xdr:row>
          <xdr:rowOff>71438</xdr:rowOff>
        </xdr:to>
        <xdr:sp macro="" textlink="">
          <xdr:nvSpPr>
            <xdr:cNvPr id="2465793" name="Drop Down 1" hidden="1">
              <a:extLst>
                <a:ext uri="{63B3BB69-23CF-44E3-9099-C40C66FF867C}">
                  <a14:compatExt spid="_x0000_s2465793"/>
                </a:ext>
                <a:ext uri="{FF2B5EF4-FFF2-40B4-BE49-F238E27FC236}">
                  <a16:creationId xmlns:a16="http://schemas.microsoft.com/office/drawing/2014/main" id="{00000000-0008-0000-7D00-000001A02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2586038</xdr:colOff>
          <xdr:row>0</xdr:row>
          <xdr:rowOff>304800</xdr:rowOff>
        </xdr:from>
        <xdr:to>
          <xdr:col>4</xdr:col>
          <xdr:colOff>14288</xdr:colOff>
          <xdr:row>1</xdr:row>
          <xdr:rowOff>0</xdr:rowOff>
        </xdr:to>
        <xdr:sp macro="" textlink="">
          <xdr:nvSpPr>
            <xdr:cNvPr id="2472961" name="Drop Down 1" hidden="1">
              <a:extLst>
                <a:ext uri="{63B3BB69-23CF-44E3-9099-C40C66FF867C}">
                  <a14:compatExt spid="_x0000_s2472961"/>
                </a:ext>
                <a:ext uri="{FF2B5EF4-FFF2-40B4-BE49-F238E27FC236}">
                  <a16:creationId xmlns:a16="http://schemas.microsoft.com/office/drawing/2014/main" id="{00000000-0008-0000-7E00-000001BC25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drawings/drawing1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204788</xdr:rowOff>
        </xdr:from>
        <xdr:to>
          <xdr:col>4</xdr:col>
          <xdr:colOff>1409700</xdr:colOff>
          <xdr:row>1</xdr:row>
          <xdr:rowOff>0</xdr:rowOff>
        </xdr:to>
        <xdr:sp macro="" textlink="">
          <xdr:nvSpPr>
            <xdr:cNvPr id="2756609" name="Drop Down 1" hidden="1">
              <a:extLst>
                <a:ext uri="{63B3BB69-23CF-44E3-9099-C40C66FF867C}">
                  <a14:compatExt spid="_x0000_s2756609"/>
                </a:ext>
                <a:ext uri="{FF2B5EF4-FFF2-40B4-BE49-F238E27FC236}">
                  <a16:creationId xmlns:a16="http://schemas.microsoft.com/office/drawing/2014/main" id="{00000000-0008-0000-8000-000001102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LocksWithSheet="0"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ca.pascuta/Desktop/Design%20Support%20Document_190801tes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oe.cardenas/AppData/Local/Microsoft/Windows/INetCache/Content.Outlook/84BQEFUL/Design%20Support%20Document_07082018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alues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 Details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850A20B-CA90-4293-8EA4-DC2031F0E15E}" name="Table15" displayName="Table15" ref="A3:W100" totalsRowShown="0" headerRowDxfId="336" dataDxfId="334" headerRowBorderDxfId="335" tableBorderDxfId="333">
  <autoFilter ref="A3:W100" xr:uid="{6850A20B-CA90-4293-8EA4-DC2031F0E15E}"/>
  <tableColumns count="23">
    <tableColumn id="1" xr3:uid="{C0D7D302-BB30-4CCD-95B8-4A01A2BE67BF}" name="User ID" dataDxfId="332"/>
    <tableColumn id="2" xr3:uid="{C99C8981-83D9-4EE5-9E8F-E77114D881A3}" name="Name" dataDxfId="331"/>
    <tableColumn id="3" xr3:uid="{E38BFD80-28CA-4B59-968E-BA1E134AE0C7}" name="Super User" dataDxfId="330"/>
    <tableColumn id="4" xr3:uid="{AF8E0858-151C-460D-9667-777685B507FD}" name="E-mail Address" dataDxfId="329"/>
    <tableColumn id="5" xr3:uid="{BCC7473A-94C2-468B-80E7-5934AEB4E0E6}" name="Mobile Phone" dataDxfId="328"/>
    <tableColumn id="6" xr3:uid="{4B319CDB-26D3-47C2-8382-77C8719D33B2}" name="Fax" dataDxfId="327"/>
    <tableColumn id="7" xr3:uid="{F9AD664F-12F7-4CEB-90BF-88CA30E51682}" name="Job Role" dataDxfId="326"/>
    <tableColumn id="8" xr3:uid="{7398587D-D485-4C40-9B2C-4744E8453D9E}" name="Branch" dataDxfId="325"/>
    <tableColumn id="9" xr3:uid="{57339B4F-2931-4204-942F-1E893B87B94D}" name="Department" dataDxfId="324"/>
    <tableColumn id="10" xr3:uid="{02417549-6A6F-4202-AC1C-C8C39D698225}" name="Language" dataDxfId="323"/>
    <tableColumn id="11" xr3:uid="{D6A0BA7E-7294-4A23-B4A9-3C2C20E9C574}" name="Mobile Device ID" dataDxfId="322"/>
    <tableColumn id="12" xr3:uid="{E123B7DB-743B-4AB0-9FA5-25581A01CBB9}" name="Column1" dataDxfId="321"/>
    <tableColumn id="13" xr3:uid="{AF2D40CF-9FC2-4254-BD21-51DA72AE6E5B}" name="Perform Data Check" dataDxfId="320"/>
    <tableColumn id="14" xr3:uid="{D8BADFC5-1EAF-4FF7-BF93-61EB85D9C759}" name="Open Exchange Rates Ta&amp;ble" dataDxfId="319"/>
    <tableColumn id="15" xr3:uid="{4D244046-BFC1-45CB-917A-6263F7BC3357}" name="Disp&amp;lay Recurring Postings on Execution" dataDxfId="318"/>
    <tableColumn id="16" xr3:uid="{24FCABFE-C7A0-4CE7-8603-660905D22BB4}" name="Display Recurring Transactions on E&amp;xecution" dataDxfId="317"/>
    <tableColumn id="17" xr3:uid="{92DE82E6-A173-4D51-8773-A54E8E44C8BA}" name="Send Alert for Activities Scheduled for Today" dataDxfId="316"/>
    <tableColumn id="18" xr3:uid="{A8C572CB-3307-45A2-B393-5077B933CD42}" name="Dis&amp;play Inbox When New Message Arrives" dataDxfId="315"/>
    <tableColumn id="19" xr3:uid="{57AF8FC5-5901-4305-B7CC-54C83F60A17B}" name="Open Window for Credit Voucher Ref. Update" dataDxfId="314"/>
    <tableColumn id="20" xr3:uid="{A80BA228-D16E-49FA-96D9-3253BDF28C52}" name="Open Post-Dated Che&amp;ques Window" dataDxfId="313"/>
    <tableColumn id="21" xr3:uid="{D1837DC1-BBF7-4C88-A0FB-95F95A194C48}" name="Displa&amp;y Worklist When New Task Arrives" dataDxfId="312"/>
    <tableColumn id="22" xr3:uid="{E5ABEB07-F00D-45EA-9BE4-77D6EA416A02}" name="Update Messages (Min.)" dataDxfId="311"/>
    <tableColumn id="23" xr3:uid="{C644AC5E-FF5D-4033-AA7E-085F92D0EE7F}" name="Screen Locking Time (Min.)" dataDxfId="3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45BD9C8-2A39-4DCC-BABB-D8E9737561EA}" name="Table14" displayName="Table14" ref="A3:B113" totalsRowShown="0" headerRowDxfId="309" headerRowBorderDxfId="308" tableBorderDxfId="307" totalsRowBorderDxfId="306">
  <autoFilter ref="A3:B113" xr:uid="{845BD9C8-2A39-4DCC-BABB-D8E9737561EA}"/>
  <tableColumns count="2">
    <tableColumn id="1" xr3:uid="{5AC08E61-5220-4129-8BF2-291B5CFB8CE3}" name="Details" dataDxfId="305"/>
    <tableColumn id="2" xr3:uid="{B2D2BE5F-83DC-4BA9-90C2-6B34A4383947}" name="Action" dataDxfId="30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259DD3-1172-4168-81CF-147F24B11D6D}" name="Table13" displayName="Table13" ref="A3:B53" totalsRowShown="0" headerRowDxfId="303" headerRowBorderDxfId="302" tableBorderDxfId="301">
  <autoFilter ref="A3:B53" xr:uid="{EA259DD3-1172-4168-81CF-147F24B11D6D}"/>
  <tableColumns count="2">
    <tableColumn id="1" xr3:uid="{BF7D8E88-4E0C-422C-93FB-174198FAE10D}" name="User ID" dataDxfId="300"/>
    <tableColumn id="2" xr3:uid="{DBA95FD3-5838-4B4A-A507-28FF8164C8B2}" name="Licence" dataDxfId="29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BD39816-5D69-49DD-89EE-E79DCBBBE28D}" name="Table12" displayName="Table12" ref="A3:I51" totalsRowShown="0" headerRowBorderDxfId="298" tableBorderDxfId="297">
  <autoFilter ref="A3:I51" xr:uid="{3BD39816-5D69-49DD-89EE-E79DCBBBE28D}"/>
  <tableColumns count="9">
    <tableColumn id="1" xr3:uid="{FE5A2234-ECF8-4C43-8283-7A34C8BC44FE}" name="Document Type" dataDxfId="296"/>
    <tableColumn id="2" xr3:uid="{05E19780-96BE-4FEC-8DE0-8776C25A3865}" name="Series Name" dataDxfId="295"/>
    <tableColumn id="3" xr3:uid="{4EB459F7-7344-4644-A887-39F1F760CE0C}" name="Prefix" dataDxfId="294"/>
    <tableColumn id="4" xr3:uid="{E44B0D4A-4291-4D08-8E80-8DEAB1BD37EF}" name="Suffix" dataDxfId="293"/>
    <tableColumn id="5" xr3:uid="{1DD7E30C-A25E-4517-A456-AB68BCE6983C}" name="First Number" dataDxfId="292"/>
    <tableColumn id="6" xr3:uid="{86D65B76-92D7-4897-B496-01E0A503AC20}" name="Last Number" dataDxfId="291"/>
    <tableColumn id="7" xr3:uid="{9E699A7E-7E35-4558-B5B6-F1CB9909AC35}" name="Cancellation Series" dataDxfId="290"/>
    <tableColumn id="8" xr3:uid="{1819BEAB-5D61-4479-A2AC-56DBE4F4FBE0}" name="Default" dataDxfId="289"/>
    <tableColumn id="9" xr3:uid="{D2BF0405-A76C-4F7C-A9D3-0B953BCD329B}" name="No. of Digits" dataDxfId="28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3BD3E0C-359C-4407-82CD-178872712BA2}" name="Table11" displayName="Table11" ref="A2:K10" totalsRowShown="0" headerRowDxfId="287" dataDxfId="286" tableBorderDxfId="285">
  <autoFilter ref="A2:K10" xr:uid="{63BD3E0C-359C-4407-82CD-178872712BA2}"/>
  <tableColumns count="11">
    <tableColumn id="1" xr3:uid="{BED8532A-CE9F-4C64-B540-77EEF7CEB0D1}" name="Code" dataDxfId="284"/>
    <tableColumn id="2" xr3:uid="{BC8E7E8A-76D7-4FCA-82FD-4B2AFA823480}" name="Currency" dataDxfId="283"/>
    <tableColumn id="3" xr3:uid="{366B4F61-F046-4EAA-B5CD-3D5090055855}" name="International Code" dataDxfId="282"/>
    <tableColumn id="4" xr3:uid="{C22634EB-892A-40B6-A3AE-9CDB7A302664}" name="International Description" dataDxfId="281"/>
    <tableColumn id="5" xr3:uid="{62E7D227-D24B-4EDC-A2E5-171B9B5AECB4}" name="Hundredth Name" dataDxfId="280"/>
    <tableColumn id="6" xr3:uid="{AD1F535C-20F4-47F8-AFB5-FB004D6C3058}" name="English" dataDxfId="279"/>
    <tableColumn id="7" xr3:uid="{DF74E591-8B92-4E8F-85A0-051F414754C9}" name="English Hundredth Name" dataDxfId="278"/>
    <tableColumn id="8" xr3:uid="{9DE7F1A2-A962-49BC-B96C-2B7CDDD08829}" name="ISO Currency Code" dataDxfId="277"/>
    <tableColumn id="9" xr3:uid="{C52BEDD2-6CC9-4A10-ADB9-F79EAC067FCD}" name="Rounding" dataDxfId="276"/>
    <tableColumn id="10" xr3:uid="{58DAD51A-FC70-42CD-9BC5-F9FFDEE17E91}" name="Decimals" dataDxfId="275"/>
    <tableColumn id="11" xr3:uid="{07787215-3D1B-4677-A171-D2D3B8701C80}" name="Rounding in Payt" dataDxfId="2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90E8A68-9C50-43D3-B52E-F9EB4559079F}" name="Table16" displayName="Table16" ref="A2:B10" totalsRowShown="0" headerRowBorderDxfId="273" tableBorderDxfId="272">
  <autoFilter ref="A2:B10" xr:uid="{290E8A68-9C50-43D3-B52E-F9EB4559079F}"/>
  <tableColumns count="2">
    <tableColumn id="1" xr3:uid="{4154F68E-2223-4F45-BFFA-A4DAC8CF1BB7}" name="Setting Name" dataDxfId="271"/>
    <tableColumn id="2" xr3:uid="{38671F19-CCDF-4E9D-B3C4-866609AA4ABA}" name="Setting Value" dataDxfId="27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104CBDE-2178-4A06-B3CE-3B83B258450C}" name="Table17" displayName="Table17" ref="A2:B10" totalsRowShown="0" headerRowDxfId="269" headerRowBorderDxfId="268" tableBorderDxfId="267">
  <autoFilter ref="A2:B10" xr:uid="{1104CBDE-2178-4A06-B3CE-3B83B258450C}"/>
  <tableColumns count="2">
    <tableColumn id="1" xr3:uid="{7201E3DD-223B-4F0E-A72A-7442E5ECD107}" name="Setting Name" dataDxfId="266"/>
    <tableColumn id="2" xr3:uid="{84C3A595-DF58-43E6-BA11-604E772D4406}" name="Setting Value" dataDxfId="265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C5F6BC-E2A0-4092-98B0-EBFDB5A2B17E}" name="Table93" displayName="Table93" ref="A2:I19" totalsRowShown="0" headerRowDxfId="264" dataDxfId="263">
  <autoFilter ref="A2:I19" xr:uid="{0BC5F6BC-E2A0-4092-98B0-EBFDB5A2B17E}"/>
  <tableColumns count="9">
    <tableColumn id="1" xr3:uid="{2B2D114F-80E2-4949-B2DB-9DFFCAF180D3}" name="Code" dataDxfId="262"/>
    <tableColumn id="2" xr3:uid="{7BE06E8E-37C2-4F8D-BED8-285084F2D45D}" name="Name" dataDxfId="261"/>
    <tableColumn id="3" xr3:uid="{9F23141D-D191-4F2C-B50D-7E4487FA4AE3}" name="Type" dataDxfId="260"/>
    <tableColumn id="4" xr3:uid="{6D1EEC39-447B-4265-985C-D20C82413B82}" name="Summary Field" dataDxfId="259"/>
    <tableColumn id="5" xr3:uid="{86F66149-F77C-4529-8AED-DDC4591F7B73}" name="Position in Report" dataDxfId="258"/>
    <tableColumn id="6" xr3:uid="{D6031431-B992-482E-83EF-37A2D08A9E02}" name="Debit/Credit" dataDxfId="257"/>
    <tableColumn id="7" xr3:uid="{5245F89F-4595-454A-A21E-E9E6DEDE5183}" name="Formula Syntax" dataDxfId="256"/>
    <tableColumn id="8" xr3:uid="{B3967A39-788F-4F20-BCF7-B9011BF9754A}" name="Sort Order" dataDxfId="255"/>
    <tableColumn id="9" xr3:uid="{0B321705-133C-4C85-88B7-9E8910D3D58E}" name="Absolute Value" dataDxfId="25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D9853D0-1E1C-4741-94E6-F1DB1FFB6BE9}" name="Table9" displayName="Table9" ref="A2:Q25" totalsRowShown="0" headerRowDxfId="253" dataDxfId="252">
  <autoFilter ref="A2:Q25" xr:uid="{0D9853D0-1E1C-4741-94E6-F1DB1FFB6BE9}"/>
  <tableColumns count="17">
    <tableColumn id="1" xr3:uid="{3B912896-70D3-485D-9E89-7493A55470D5}" name="Code" dataDxfId="251"/>
    <tableColumn id="2" xr3:uid="{BFB9E71E-5E11-4CB4-9E59-84A7B3817ED9}" name="Inactive" dataDxfId="250"/>
    <tableColumn id="3" xr3:uid="{6B839405-9E1F-402D-B464-978A26841A02}" name="Name" dataDxfId="249"/>
    <tableColumn id="4" xr3:uid="{BF165B78-5036-4733-89A3-537572D65D9A}" name="Category" dataDxfId="248"/>
    <tableColumn id="5" xr3:uid="{D3EF1A08-C45E-4F2A-BEEC-CE574CB12043}" name="EU" dataDxfId="247"/>
    <tableColumn id="6" xr3:uid="{45ED3C3A-F99F-4C66-81EB-88D1F3F5EC5A}" name="Triangular Deal" dataDxfId="246"/>
    <tableColumn id="7" xr3:uid="{FDC9B81E-5456-457A-98BD-3C9D8EC073C3}" name="Goods Shipment" dataDxfId="245"/>
    <tableColumn id="8" xr3:uid="{0F26C50D-472C-4BA6-9338-8C50C5EA927B}" name="Service Supply" dataDxfId="244"/>
    <tableColumn id="9" xr3:uid="{930613FD-6BA8-42A1-B8E1-C353006C606C}" name="Acquisition/Reverse" dataDxfId="243"/>
    <tableColumn id="10" xr3:uid="{E9F42618-1659-4868-8FAE-93B5FEE96102}" name="Effective from" dataDxfId="242"/>
    <tableColumn id="11" xr3:uid="{7177D672-4CDE-4E04-B30C-0F15DFAB3055}" name="Rate %" dataDxfId="241"/>
    <tableColumn id="12" xr3:uid="{97AC1DD8-DB10-4FAA-908F-296E0BCE82DF}" name="Non Deduct. %" dataDxfId="240"/>
    <tableColumn id="13" xr3:uid="{2446696A-1C2F-412B-BF6F-5C1C1ADC98A6}" name="Tax Account" dataDxfId="239"/>
    <tableColumn id="14" xr3:uid="{1940D971-2502-4B1E-A2D6-2BB5D55128C8}" name="Acquisition Tax Account" dataDxfId="238"/>
    <tableColumn id="15" xr3:uid="{8F6EE1AE-BC9D-4A03-A8EE-6F30B04E256C}" name="Deferred Tax Account" dataDxfId="237"/>
    <tableColumn id="16" xr3:uid="{B1F840D0-79E3-434E-B7FC-BC3C876DF674}" name="Non Deduct. Acct" dataDxfId="236"/>
    <tableColumn id="17" xr3:uid="{54B098B8-0444-496B-91E2-218AACD9E1E3}" name="Code Description" dataDxfId="235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CDDA35-8E0E-4B7A-96B6-B4A2631F6774}" name="Table1" displayName="Table1" ref="A2:K11" totalsRowShown="0" headerRowDxfId="234" dataDxfId="233">
  <autoFilter ref="A2:K11" xr:uid="{F5CDDA35-8E0E-4B7A-96B6-B4A2631F6774}"/>
  <tableColumns count="11">
    <tableColumn id="1" xr3:uid="{88419053-DD76-4A7D-89A7-29F977987333}" name="WTax Code" dataDxfId="232"/>
    <tableColumn id="2" xr3:uid="{307557C6-BA5B-4A26-8108-49F62854D56A}" name="Inactive" dataDxfId="231"/>
    <tableColumn id="3" xr3:uid="{0335E519-9C21-4CF3-B20E-CE8088588B86}" name="WTax Name" dataDxfId="230"/>
    <tableColumn id="4" xr3:uid="{DDF7D556-45EF-40FE-B2E4-101A03A5CEA3}" name="Category" dataDxfId="229"/>
    <tableColumn id="5" xr3:uid="{052AE9AD-DA6C-4848-8BFD-1BD231D6C9AE}" name="Effective from" dataDxfId="228"/>
    <tableColumn id="6" xr3:uid="{1F8DEBBB-5B03-4D75-9428-851F47E159FE}" name="Rate" dataDxfId="227"/>
    <tableColumn id="7" xr3:uid="{18FD38DA-3E1E-432D-8DF8-48CC0E652F4F}" name="Base Type" dataDxfId="226"/>
    <tableColumn id="8" xr3:uid="{CDEBB1BA-1FC5-4589-87F6-658196A0B954}" name="% Base Amount" dataDxfId="225"/>
    <tableColumn id="9" xr3:uid="{9041B1EA-AEED-4D54-8FDE-59B0C1CE2A9E}" name="Official Code" dataDxfId="224"/>
    <tableColumn id="10" xr3:uid="{FB7751D0-8D4B-4497-AE77-A2F3A445064C}" name="Account" dataDxfId="223"/>
    <tableColumn id="11" xr3:uid="{87B219AB-F70C-46FD-B691-E13893AE6D60}" name="Column1" dataDxfId="22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9BC2CD3-A03F-47CD-B16C-7FA7B3D6F92E}" name="Table2" displayName="Table2" ref="A4:AE405" totalsRowShown="0" dataDxfId="221">
  <autoFilter ref="A4:AE405" xr:uid="{30EE7CC4-FB75-4D4C-BE72-C10D949EA6E7}"/>
  <tableColumns count="31">
    <tableColumn id="1" xr3:uid="{481CA4EA-B005-47B5-B23B-AFC362460EEC}" name="Account Code" dataDxfId="220"/>
    <tableColumn id="2" xr3:uid="{194150CE-85B7-4C2B-9FDF-9CCB013AE17F}" name="Account Name" dataDxfId="219"/>
    <tableColumn id="3" xr3:uid="{3C34CECC-1113-4602-A136-852CD6A1DC12}" name="External Code" dataDxfId="218"/>
    <tableColumn id="4" xr3:uid="{37CE2F99-821B-4B98-9FB2-9C11F7C85FB6}" name="Active Account " dataDxfId="217"/>
    <tableColumn id="5" xr3:uid="{DBE4F516-C75A-4543-A3CA-16E94066A951}" name="Account Level" dataDxfId="216"/>
    <tableColumn id="6" xr3:uid="{B0F65AFA-43A7-4ECC-B4B8-7A2F8B745DA1}" name="Parent Account Key" dataDxfId="215"/>
    <tableColumn id="7" xr3:uid="{0EB960CB-9B95-41D9-8DFC-B1CB4E93289E}" name="Block Manual Postings" dataDxfId="214"/>
    <tableColumn id="8" xr3:uid="{38FDF914-FE3E-4DE1-98CB-2029A5E619CE}" name="Account Type" dataDxfId="213"/>
    <tableColumn id="9" xr3:uid="{17D32FE9-F7F7-40A2-AAC7-26318D41D8FF}" name="Account Currency" dataDxfId="212"/>
    <tableColumn id="10" xr3:uid="{C6A5D87D-C2D5-44C0-9E3D-F0756F3AB689}" name="Control Account" dataDxfId="211"/>
    <tableColumn id="11" xr3:uid="{4B48CCA3-6BBE-4E6A-8E85-5C518138DE58}" name="Cash Account" dataDxfId="210"/>
    <tableColumn id="12" xr3:uid="{DEE70FB8-B457-4113-8608-16703A32C512}" name="Confidential Account" dataDxfId="209"/>
    <tableColumn id="13" xr3:uid="{E509DC37-AB53-4C24-AA84-63BFC46ADB5D}" name="Reval Account" dataDxfId="208"/>
    <tableColumn id="14" xr3:uid="{E3F48190-FE87-4F94-A889-0430655836FD}" name="Category (9.3)" dataDxfId="207"/>
    <tableColumn id="15" xr3:uid="{8DF5E44B-6F67-4047-94E3-9E6F9BFAC3FC}" name="Subcategory (9.3)" dataDxfId="206"/>
    <tableColumn id="16" xr3:uid="{78DE3C56-0680-4D3B-B39E-B84B5861930F}" name="Remarks Template (9.3)" dataDxfId="205"/>
    <tableColumn id="17" xr3:uid="{576C08E4-7ADB-4702-BBC7-2EA68248DEF2}" name="Project Obligatory" dataDxfId="204"/>
    <tableColumn id="18" xr3:uid="{7BA71666-AAEC-46DF-8B1A-C44AA9B3D605}" name="Linked Project" dataDxfId="203"/>
    <tableColumn id="19" xr3:uid="{AA8E72C6-3E96-40B2-BAD3-FD93EA263E82}" name="CC 1 Obligatory" dataDxfId="202"/>
    <tableColumn id="20" xr3:uid="{8399A96A-5D36-47C7-AA0B-A37CAB49FEE0}" name="Linked CC 1" dataDxfId="201"/>
    <tableColumn id="21" xr3:uid="{E4CCDC31-7095-425C-B680-8036B077D9DC}" name="CC 2 Obligatory" dataDxfId="200"/>
    <tableColumn id="22" xr3:uid="{3C867EC1-FD6F-404C-8A23-F26CCCEB059B}" name="Linked CC 2" dataDxfId="199"/>
    <tableColumn id="23" xr3:uid="{91A45D81-8FC7-42DA-B125-68648B670DC9}" name="CC 3 Obligatory" dataDxfId="198"/>
    <tableColumn id="24" xr3:uid="{D1496C37-9FC7-42BC-B4D2-7FD7259D27B5}" name="Linked CC 3" dataDxfId="197"/>
    <tableColumn id="25" xr3:uid="{FB3BEFF9-9402-4B74-B200-353DD8103EE9}" name="CC 4 Obligatory" dataDxfId="196"/>
    <tableColumn id="26" xr3:uid="{7C863283-AEF8-4EDA-AB04-48016D1FE72E}" name="Linked CC 4" dataDxfId="195"/>
    <tableColumn id="27" xr3:uid="{E8068269-B1EC-4B4C-8CAF-1738B8DA8164}" name="CC 5 Obligatory" dataDxfId="194"/>
    <tableColumn id="28" xr3:uid="{2D4E46D5-AC57-462F-B6EB-A216C0A17D3E}" name="Linked CC 5" dataDxfId="193"/>
    <tableColumn id="29" xr3:uid="{FEC0DE8B-7DCA-477B-8FAA-C18D71DFFE5E}" name="Consolidation Translation Method" dataDxfId="192"/>
    <tableColumn id="30" xr3:uid="{F829808D-2F56-4609-8047-8FC539D64023}" name="Account Classification Id" dataDxfId="191"/>
    <tableColumn id="31" xr3:uid="{4F30252B-3591-4D0D-BF61-F057F45E5958}" name="Account Classification" dataDxfId="190"/>
  </tableColumns>
  <tableStyleInfo name="TableStyleLight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3D7271-889C-47D7-A9CD-90E6C5DBEB89}" name="Table4" displayName="Table4" ref="A2:C21" totalsRowShown="0" headerRowDxfId="189" dataDxfId="188" tableBorderDxfId="187">
  <autoFilter ref="A2:C21" xr:uid="{4B3D7271-889C-47D7-A9CD-90E6C5DBEB89}"/>
  <tableColumns count="3">
    <tableColumn id="1" xr3:uid="{F09C12DE-7AA4-42AB-9327-8BD3A3AFFB8E}" name="Sales GL Accounts" dataDxfId="186"/>
    <tableColumn id="2" xr3:uid="{3F45D364-6A30-48CA-BC31-AC5D9D49A655}" name="Account Code" dataDxfId="185"/>
    <tableColumn id="3" xr3:uid="{ADB3454D-2CA8-4836-AB4E-DC9A982A64BC}" name="Account Name" dataDxfId="184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3FFAE7C-43AC-483A-A318-F1A6759EE7C6}" name="Table5" displayName="Table5" ref="E2:G19" totalsRowShown="0" headerRowDxfId="183" dataDxfId="182">
  <autoFilter ref="E2:G19" xr:uid="{73FFAE7C-43AC-483A-A318-F1A6759EE7C6}"/>
  <tableColumns count="3">
    <tableColumn id="1" xr3:uid="{DC608927-5391-43D1-9DAE-97B152A36369}" name="Purchase GL Accounts" dataDxfId="181"/>
    <tableColumn id="2" xr3:uid="{88674BED-574B-4BD6-A378-51B199AF69AB}" name="Account Code" dataDxfId="180"/>
    <tableColumn id="3" xr3:uid="{81D1FB39-9BC0-4A5D-B514-F2F54C8328A0}" name="Account Name" dataDxfId="17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C28D45-EC77-4BB0-93CA-CAC88BF990B3}" name="Table6" displayName="Table6" ref="I2:K11" totalsRowShown="0" headerRowDxfId="178" dataDxfId="177">
  <autoFilter ref="I2:K11" xr:uid="{D0C28D45-EC77-4BB0-93CA-CAC88BF990B3}"/>
  <tableColumns count="3">
    <tableColumn id="1" xr3:uid="{A302F272-8D37-4005-A6A6-CC7F7E2B95B9}" name="General GL Accounts" dataDxfId="176"/>
    <tableColumn id="2" xr3:uid="{D65E8344-C08B-4A00-BD20-B12542F0D1D5}" name="Account Code" dataDxfId="175"/>
    <tableColumn id="3" xr3:uid="{5AD93A6C-A1E8-4F91-928E-0CF8C98BC3AE}" name="Column1" dataDxfId="174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87C1FA8-1917-421E-8A54-BCA72263038C}" name="Table7" displayName="Table7" ref="M2:O19" totalsRowShown="0" headerRowDxfId="173" dataDxfId="172">
  <autoFilter ref="M2:O19" xr:uid="{887C1FA8-1917-421E-8A54-BCA72263038C}"/>
  <tableColumns count="3">
    <tableColumn id="1" xr3:uid="{117C0111-6DA6-4841-BC11-10A4982FDCFC}" name="Stock GL Accounts" dataDxfId="171"/>
    <tableColumn id="2" xr3:uid="{895C6B6E-7E36-4844-8271-979728FA21F0}" name="Account Code" dataDxfId="170"/>
    <tableColumn id="3" xr3:uid="{52BBE865-8599-42E7-BA39-0AF195514753}" name="Acount Name" dataDxfId="16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96C5899-E333-4C7B-A0A7-2250D0DBD214}" name="Table10" displayName="Table10" ref="A2:H27" totalsRowShown="0" headerRowDxfId="168" dataDxfId="166" headerRowBorderDxfId="167" tableBorderDxfId="165">
  <autoFilter ref="A2:H27" xr:uid="{696C5899-E333-4C7B-A0A7-2250D0DBD214}"/>
  <tableColumns count="8">
    <tableColumn id="1" xr3:uid="{7FECEE7C-EB4A-4A25-AEC9-1359466BE7D1}" name="Document" dataDxfId="164"/>
    <tableColumn id="2" xr3:uid="{A6B6970A-40EF-4750-A4D4-C7B26B14A234}" name="Reference 1 - Header" dataDxfId="163"/>
    <tableColumn id="3" xr3:uid="{6BFA580A-4517-4836-94CB-816A422372A3}" name="Reference 2 - Header" dataDxfId="162"/>
    <tableColumn id="4" xr3:uid="{34F060FC-FFA4-4031-8173-BA5B31067A84}" name="Reference 3 - Header" dataDxfId="161"/>
    <tableColumn id="5" xr3:uid="{3E10DED3-453B-47DC-84A8-799FC7B4E174}" name="Reference 1 - Row" dataDxfId="160"/>
    <tableColumn id="6" xr3:uid="{05DA0E1A-C16A-49E9-AD11-075D64C1058C}" name="Reference 2 - Row" dataDxfId="159"/>
    <tableColumn id="7" xr3:uid="{C673C12E-6A38-4F2D-B270-CA22EA007C71}" name="Reference 3 - Row" dataDxfId="158"/>
    <tableColumn id="8" xr3:uid="{1E5C0636-A884-471B-963A-9A2ECCE59F26}" name="Remarks" dataDxfId="15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0820795-C3F9-45F3-AC14-AB8D7A8062C3}" name="Table19" displayName="Table19" ref="A3:E17" totalsRowShown="0" headerRowDxfId="156" dataDxfId="154" headerRowBorderDxfId="155" tableBorderDxfId="153">
  <autoFilter ref="A3:E17" xr:uid="{50820795-C3F9-45F3-AC14-AB8D7A8062C3}"/>
  <tableColumns count="5">
    <tableColumn id="1" xr3:uid="{EAC794BD-1126-40B9-8B23-0FBD7CA2E6DA}" name="Code" dataDxfId="152"/>
    <tableColumn id="2" xr3:uid="{44295704-05D1-45EB-BCC4-07608440BD4A}" name="Name" dataDxfId="151"/>
    <tableColumn id="3" xr3:uid="{5DA29634-DAD7-4B66-80B1-756F54E7A233}" name="GL Account" dataDxfId="150"/>
    <tableColumn id="4" xr3:uid="{94C616DD-9E66-4BD3-B3EA-CEA1E0AF6853}" name="Paid By Company" dataDxfId="149"/>
    <tableColumn id="5" xr3:uid="{4FA7CAE5-EDDC-4D7E-A404-1E1BE6381DF3}" name="VAT Code" dataDxfId="148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2725B09-5CC1-4B05-A6A9-4F81B1AAF26A}" name="Table21" displayName="Table21" ref="A3:B17" totalsRowShown="0" headerRowDxfId="147" dataDxfId="145" headerRowBorderDxfId="146" tableBorderDxfId="144">
  <autoFilter ref="A3:B17" xr:uid="{F2725B09-5CC1-4B05-A6A9-4F81B1AAF26A}"/>
  <tableColumns count="2">
    <tableColumn id="1" xr3:uid="{36C80664-073B-4AC4-9D8D-21DA3CC8BDCC}" name="Code" dataDxfId="143"/>
    <tableColumn id="2" xr3:uid="{235FF3B0-CE47-4CDF-BD1D-A9DB98059BE3}" name="Name" dataDxfId="142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351622E-D159-4A3B-A50F-77E4F566E676}" name="Table22" displayName="Table22" ref="A3:C8" totalsRowShown="0" headerRowDxfId="141" headerRowBorderDxfId="140" tableBorderDxfId="139">
  <autoFilter ref="A3:C8" xr:uid="{2351622E-D159-4A3B-A50F-77E4F566E676}"/>
  <tableColumns count="3">
    <tableColumn id="1" xr3:uid="{172222D8-534B-4F34-AF9C-D410B6D554E7}" name="Dim Code" dataDxfId="138"/>
    <tableColumn id="2" xr3:uid="{1EB5F1B5-61B1-4FC6-8365-9046E1AF97EF}" name="Dim Name" dataDxfId="137"/>
    <tableColumn id="3" xr3:uid="{EF870F90-7548-4365-82CE-360092DB33E6}" name="Block Posting" dataDxfId="136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66B1B5F-C5E6-4FF9-A134-E42463072B59}" name="Table23" displayName="Table23" ref="A3:G17" totalsRowShown="0" headerRowDxfId="135" dataDxfId="134" tableBorderDxfId="133">
  <autoFilter ref="A3:G17" xr:uid="{866B1B5F-C5E6-4FF9-A134-E42463072B59}"/>
  <tableColumns count="7">
    <tableColumn id="1" xr3:uid="{0409EDA1-12A2-4DCE-9E56-37085E0E5812}" name="Num" dataDxfId="132"/>
    <tableColumn id="2" xr3:uid="{DFBD767D-B8D4-4A7D-BF1F-CDC010174277}" name="CC Code" dataDxfId="131"/>
    <tableColumn id="3" xr3:uid="{35A27F36-FFDE-483F-993D-ED219861C22E}" name="CC Name" dataDxfId="130"/>
    <tableColumn id="4" xr3:uid="{213D74D4-0458-431D-8D15-5D5AA38FABBE}" name="Dimension" dataDxfId="129"/>
    <tableColumn id="5" xr3:uid="{6F4414C1-101B-45DA-9E2D-9C5B6AE8FB8B}" name="Sort Code" dataDxfId="128"/>
    <tableColumn id="6" xr3:uid="{5EE05A81-6E8A-46B1-83DC-08794DAC7BC5}" name="Active From" dataDxfId="127"/>
    <tableColumn id="7" xr3:uid="{53D7772F-0606-46A0-B0A4-E3F11FDD449F}" name="Active To" dataDxfId="126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C2E6705C-9FB4-46B2-B367-1F3397793E64}" name="Table29" displayName="Table29" ref="A3:D15" totalsRowShown="0" headerRowDxfId="125" dataDxfId="124" tableBorderDxfId="123">
  <autoFilter ref="A3:D15" xr:uid="{C2E6705C-9FB4-46B2-B367-1F3397793E64}"/>
  <tableColumns count="4">
    <tableColumn id="1" xr3:uid="{28099DF6-2EF0-44EE-AEB2-DB4B6E7AB233}" name="Code" dataDxfId="122"/>
    <tableColumn id="2" xr3:uid="{0812E504-2B8C-4E4D-B3DF-93AB5B684483}" name="Name" dataDxfId="121"/>
    <tableColumn id="3" xr3:uid="{04C08D2C-3895-489B-83A9-F5DB4E1D5DD0}" name="Active From" dataDxfId="120"/>
    <tableColumn id="4" xr3:uid="{2457A6D1-B0C5-4691-9B90-A6156CFEC93B}" name="Active To" dataDxfId="119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4660F72-F5C9-4BB8-80A1-7391640A4B42}" name="Table26" displayName="Table26" ref="A3:Q7" totalsRowShown="0" headerRowDxfId="118" dataDxfId="116" headerRowBorderDxfId="117" tableBorderDxfId="115">
  <autoFilter ref="A3:Q7" xr:uid="{84660F72-F5C9-4BB8-80A1-7391640A4B42}"/>
  <tableColumns count="17">
    <tableColumn id="1" xr3:uid="{84122B81-5713-414B-8D33-6204308D54D6}" name="Code" dataDxfId="114"/>
    <tableColumn id="2" xr3:uid="{C51529CD-3EAD-413F-9CCE-919CFC9EF2C5}" name="Description" dataDxfId="113"/>
    <tableColumn id="3" xr3:uid="{999EF72C-9756-46F4-BD85-2610FB355BF6}" name="Method" dataDxfId="112"/>
    <tableColumn id="4" xr3:uid="{B567C229-21C9-42D8-B741-5E242DEDBCA4}" name="Calculation Basis" dataDxfId="111"/>
    <tableColumn id="5" xr3:uid="{2B543D53-B242-43AD-9706-4780D6BC7539}" name="Round Year End Book Value" dataDxfId="110"/>
    <tableColumn id="6" xr3:uid="{938F7A8E-319A-4B16-96C2-087965E98BD3}" name="Acquistion Value Convention" dataDxfId="109"/>
    <tableColumn id="7" xr3:uid="{B9AAC48D-F529-40E4-9080-120C93700C86}" name="PR Temporis Type (Acquisition)" dataDxfId="108"/>
    <tableColumn id="8" xr3:uid="{7007FFE1-FB07-4DF0-AC45-86B26128C3D5}" name="Subsequent Acquisition Value Convention" dataDxfId="107"/>
    <tableColumn id="9" xr3:uid="{56CD07DB-7DDA-4CC9-9E60-60C77B62622B}" name="PR Temporis Type (Subsequent Acquisition)" dataDxfId="106"/>
    <tableColumn id="10" xr3:uid="{6D9F2BEB-72F6-4C26-A2B5-EAF0A0FF4F62}" name="Retirement Value Convention" dataDxfId="105"/>
    <tableColumn id="11" xr3:uid="{6C58C655-36E9-4F04-B468-DB2A182754F2}" name="PR Temporis Type (Retirement)" dataDxfId="104"/>
    <tableColumn id="12" xr3:uid="{BE317B3E-CF6C-4DB4-851A-F1474DAB06E1}" name="PR Temporis Type (Transfer from Asset)" dataDxfId="103"/>
    <tableColumn id="13" xr3:uid="{DA4451ED-AC84-4EDF-91BB-0448F60836A5}" name="PR Temporis Type (Transfer to Asset)" dataDxfId="102"/>
    <tableColumn id="14" xr3:uid="{38654146-95E0-4975-A0C8-C96177EA3141}" name="Remaining Book Value" dataDxfId="101"/>
    <tableColumn id="15" xr3:uid="{55606AB5-304E-443A-9F06-D1F14C6EC874}" name="Salvage Value Percentage" dataDxfId="100"/>
    <tableColumn id="16" xr3:uid="{999D9DB3-586E-48BD-97CC-0E1165AC6280}" name="Calculation Method" dataDxfId="99"/>
    <tableColumn id="17" xr3:uid="{B26AB730-421B-42C3-96C3-B91CB1407F38}" name="Annual Percentage of Depreciation" dataDxfId="98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07D283A-AA51-4E4E-802D-A7EA24511BB4}" name="Table28" displayName="Table28" ref="A3:W12" totalsRowShown="0" headerRowDxfId="97" dataDxfId="95" headerRowBorderDxfId="96" tableBorderDxfId="94">
  <autoFilter ref="A3:W12" xr:uid="{807D283A-AA51-4E4E-802D-A7EA24511BB4}"/>
  <tableColumns count="23">
    <tableColumn id="1" xr3:uid="{3C1450AB-F518-4BD0-83A8-21531E422EB0}" name="FA Class Code" dataDxfId="93"/>
    <tableColumn id="2" xr3:uid="{9E1DD67D-E8B2-402B-AAB8-AF2571852F54}" name="Description" dataDxfId="92"/>
    <tableColumn id="3" xr3:uid="{60ED2751-1DCF-458D-A99C-CD3953476732}" name="Type" dataDxfId="91"/>
    <tableColumn id="4" xr3:uid="{37E8DF78-945E-451A-BA97-EC846B85BFFE}" name="Low Value Limit From" dataDxfId="90"/>
    <tableColumn id="5" xr3:uid="{4662E6A7-CA30-4B54-A3D9-6A6DA29512C0}" name="Low Value Limit To" dataDxfId="89"/>
    <tableColumn id="6" xr3:uid="{EA2D180D-6345-4AB9-8A50-46255E54B094}" name="Depreciation Type" dataDxfId="88"/>
    <tableColumn id="7" xr3:uid="{19464E01-DE37-439B-AFFD-F5C899F03EC7}" name="Useful Life" dataDxfId="87"/>
    <tableColumn id="8" xr3:uid="{E1C6CED0-3B6A-4882-9CA0-1F7EA81053DD}" name="Asset Balance Sheet Account" dataDxfId="86"/>
    <tableColumn id="9" xr3:uid="{F1C5BEF5-E041-46D2-8E9A-3BCD9772DDB5}" name="Ordinary Depreciation Account" dataDxfId="85"/>
    <tableColumn id="10" xr3:uid="{45E3A87C-A393-4A95-AEDF-F7C8D8F3D13D}" name="Accumulated Ordinary Depreciation Account" dataDxfId="84"/>
    <tableColumn id="11" xr3:uid="{81A7B1C6-9704-4F66-ABD2-F2E3F740BDE8}" name="Unplanned Depreciation Account" dataDxfId="83"/>
    <tableColumn id="12" xr3:uid="{8E262F96-D31F-498C-9A89-CFA019C248C3}" name="Accumulated Unplanned Depreciation Account" dataDxfId="82"/>
    <tableColumn id="13" xr3:uid="{501F2968-7CEC-4B91-B6D1-6A4F46CC290D}" name="Special Depreciation" dataDxfId="81"/>
    <tableColumn id="14" xr3:uid="{679DF2B5-2012-4E19-AAB2-4C05747044D6}" name="Accumulated Special Depreciation Account" dataDxfId="80"/>
    <tableColumn id="15" xr3:uid="{BFF186B6-B8B6-4A19-84CE-71E3615C90B0}" name="Acquisition Clearing Account" dataDxfId="79"/>
    <tableColumn id="16" xr3:uid="{A17ACF35-E4B1-4462-9EB1-97B89E46149C}" name="Revaluation Reserve" dataDxfId="78"/>
    <tableColumn id="17" xr3:uid="{7E4D15E5-30FC-4D1F-9819-F4A93B13F2AE}" name="Revaluation Reserve Clearing" dataDxfId="77"/>
    <tableColumn id="18" xr3:uid="{25EEEFA4-29C6-45B4-B010-83F9D0C5CF1E}" name="Revenue from Asset Sales (Net)" dataDxfId="76"/>
    <tableColumn id="19" xr3:uid="{22FE892E-DC13-483F-9601-767A7C38AD24}" name="Retirement with Expense (Net)" dataDxfId="75"/>
    <tableColumn id="20" xr3:uid="{5F88CA6D-F2A2-438C-BF68-7940E205AC07}" name="NBV Retirement Expense (Gross)" dataDxfId="74"/>
    <tableColumn id="21" xr3:uid="{16BBBE50-8A2E-420A-9A49-393A03C12C01}" name="NBV Retirement Revenue (Gross)" dataDxfId="73"/>
    <tableColumn id="22" xr3:uid="{622DAC46-4980-4730-B450-1166832D6D30}" name="Revenue Account for Retirement" dataDxfId="72"/>
    <tableColumn id="23" xr3:uid="{D56A8686-FA5C-4A47-9A00-BA97CC7DAA75}" name="Revenue Clearing Account" dataDxfId="71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42486D21-C59D-448E-9172-84BCEF4DF27E}" name="Table30" displayName="Table30" ref="A3:F7" totalsRowShown="0" headerRowDxfId="70" dataDxfId="68" headerRowBorderDxfId="69" tableBorderDxfId="67">
  <autoFilter ref="A3:F7" xr:uid="{42486D21-C59D-448E-9172-84BCEF4DF27E}"/>
  <tableColumns count="6">
    <tableColumn id="1" xr3:uid="{DA8CF4A1-FFD1-4A0F-9A77-D17FDD7F36ED}" name="Code" dataDxfId="66"/>
    <tableColumn id="2" xr3:uid="{75FA4892-185D-43FE-A7BC-CE598763E3DA}" name="Description" dataDxfId="65"/>
    <tableColumn id="3" xr3:uid="{4BA8D422-BFAC-46A5-B9A9-D0ED14714F63}" name="Main Depreciation Area" dataDxfId="64"/>
    <tableColumn id="4" xr3:uid="{06463E65-CA86-494E-8079-4A032C842B4D}" name="Type" dataDxfId="63"/>
    <tableColumn id="5" xr3:uid="{459B7E5F-6979-4E44-87B8-B40F87417B95}" name="Posting of Depreciation_x000a_Direct / Indirect posting" dataDxfId="62"/>
    <tableColumn id="6" xr3:uid="{5010CD3C-3528-4F5E-BA2B-EE9EE504675A}" name="Posting of Retirement" dataDxfId="61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011D03-481B-46E6-8319-47A7BE6F793D}" name="Table31" displayName="Table31" ref="A3:B46" totalsRowShown="0" headerRowDxfId="60" dataDxfId="58" headerRowBorderDxfId="59" tableBorderDxfId="57" totalsRowBorderDxfId="56">
  <autoFilter ref="A3:B46" xr:uid="{97011D03-481B-46E6-8319-47A7BE6F793D}"/>
  <tableColumns count="2">
    <tableColumn id="1" xr3:uid="{D7450ED9-AC22-4515-9A7F-B51CE732319B}" name="Name " dataDxfId="55"/>
    <tableColumn id="2" xr3:uid="{26DC4048-0B03-428D-B61C-23E1829BA4C8}" name="Description" dataDxfId="54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FE9228F-9AD3-443C-B82C-8616B7A8159F}" name="Table32" displayName="Table32" ref="A3:G48" totalsRowShown="0" headerRowDxfId="53" dataDxfId="51" headerRowBorderDxfId="52" tableBorderDxfId="50">
  <autoFilter ref="A3:G48" xr:uid="{AFE9228F-9AD3-443C-B82C-8616B7A8159F}"/>
  <tableColumns count="7">
    <tableColumn id="1" xr3:uid="{69F85DF6-A00A-490F-BBC3-F062968D2508}" name="Country" dataDxfId="49"/>
    <tableColumn id="2" xr3:uid="{2CF84FA2-BD98-4F3F-A555-2DFA5371FC48}" name="Instrastat Code" dataDxfId="48"/>
    <tableColumn id="3" xr3:uid="{D0FF4F7E-4FA3-4A4D-B496-C913E1FECE8B}" name="Description" dataDxfId="47"/>
    <tableColumn id="4" xr3:uid="{3468A23F-B4ED-478B-B65C-10BFF025272A}" name="Relevant to Export" dataDxfId="46"/>
    <tableColumn id="5" xr3:uid="{27412A7E-DF8F-45A5-B7A4-C5A6CCAE1DF8}" name="Relevant to Import" dataDxfId="45"/>
    <tableColumn id="6" xr3:uid="{E05C13CE-F628-445A-B6A9-D1BA5ACBAC59}" name="Default for Export" dataDxfId="44"/>
    <tableColumn id="7" xr3:uid="{5A9190E6-AF99-489A-AEA5-B03652C3AD51}" name="Default for Import" dataDxfId="43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AC84EFB9-E839-4A1F-9C9D-B081027EE822}" name="Table33" displayName="Table33" ref="A3:E48" totalsRowShown="0" headerRowDxfId="42" dataDxfId="40" headerRowBorderDxfId="41" tableBorderDxfId="39">
  <autoFilter ref="A3:E48" xr:uid="{AC84EFB9-E839-4A1F-9C9D-B081027EE822}"/>
  <tableColumns count="5">
    <tableColumn id="1" xr3:uid="{C7F63B0F-C509-40DD-808B-03B1E969A483}" name="Name " dataDxfId="38"/>
    <tableColumn id="2" xr3:uid="{1E0F2DE7-92DF-4F48-9BE7-FB65791EC505}" name="Valid From" dataDxfId="37"/>
    <tableColumn id="3" xr3:uid="{4160AAA5-00A4-4DEE-82D1-57AF955746F0}" name="Valid To" dataDxfId="36"/>
    <tableColumn id="4" xr3:uid="{76E5150F-A0DF-4A2F-ADAB-4FE1A0EE5DB6}" name="Description" dataDxfId="35"/>
    <tableColumn id="5" xr3:uid="{7E7C2A6F-372C-4A32-9027-CFE7DA19F7DA}" name="Supplementary Unit" dataDxfId="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6B22D5CC-18A3-4009-94AF-CF8C5A762BBD}" name="Table34" displayName="Table34" ref="A3:D48" totalsRowShown="0" headerRowDxfId="33" headerRowBorderDxfId="32" tableBorderDxfId="31">
  <autoFilter ref="A3:D48" xr:uid="{6B22D5CC-18A3-4009-94AF-CF8C5A762BBD}"/>
  <tableColumns count="4">
    <tableColumn id="1" xr3:uid="{38B25EDD-1EA2-4463-B635-0572C44CB089}" name="Name " dataDxfId="30"/>
    <tableColumn id="2" xr3:uid="{2273BA9D-FB11-4B0F-9020-D7FD409047ED}" name="Description" dataDxfId="29"/>
    <tableColumn id="3" xr3:uid="{5B796548-75B2-46EA-BED9-D727B38F1B5A}" name="Percentage Statistical Value" dataDxfId="28"/>
    <tableColumn id="4" xr3:uid="{627E2A50-F2AC-46FB-90D9-244BFA9843B1}" name="Default for Import" dataDxf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63" Type="http://schemas.openxmlformats.org/officeDocument/2006/relationships/ctrlProp" Target="../ctrlProps/ctrlProp60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66" Type="http://schemas.openxmlformats.org/officeDocument/2006/relationships/ctrlProp" Target="../ctrlProps/ctrlProp63.xml"/><Relationship Id="rId5" Type="http://schemas.openxmlformats.org/officeDocument/2006/relationships/ctrlProp" Target="../ctrlProps/ctrlProp2.xml"/><Relationship Id="rId61" Type="http://schemas.openxmlformats.org/officeDocument/2006/relationships/ctrlProp" Target="../ctrlProps/ctrlProp58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56" Type="http://schemas.openxmlformats.org/officeDocument/2006/relationships/ctrlProp" Target="../ctrlProps/ctrlProp53.xml"/><Relationship Id="rId64" Type="http://schemas.openxmlformats.org/officeDocument/2006/relationships/ctrlProp" Target="../ctrlProps/ctrlProp61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59" Type="http://schemas.openxmlformats.org/officeDocument/2006/relationships/ctrlProp" Target="../ctrlProps/ctrlProp56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6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6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2.xml"/><Relationship Id="rId4" Type="http://schemas.openxmlformats.org/officeDocument/2006/relationships/ctrlProp" Target="../ctrlProps/ctrlProp6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3.xml"/><Relationship Id="rId4" Type="http://schemas.openxmlformats.org/officeDocument/2006/relationships/ctrlProp" Target="../ctrlProps/ctrlProp6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table" Target="../tables/table4.xml"/><Relationship Id="rId4" Type="http://schemas.openxmlformats.org/officeDocument/2006/relationships/ctrlProp" Target="../ctrlProps/ctrlProp6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5.xml"/><Relationship Id="rId5" Type="http://schemas.openxmlformats.org/officeDocument/2006/relationships/ctrlProp" Target="../ctrlProps/ctrlProp70.xml"/><Relationship Id="rId4" Type="http://schemas.openxmlformats.org/officeDocument/2006/relationships/ctrlProp" Target="../ctrlProps/ctrlProp69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5" Type="http://schemas.openxmlformats.org/officeDocument/2006/relationships/table" Target="../tables/table6.xml"/><Relationship Id="rId4" Type="http://schemas.openxmlformats.org/officeDocument/2006/relationships/ctrlProp" Target="../ctrlProps/ctrlProp7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5" Type="http://schemas.openxmlformats.org/officeDocument/2006/relationships/table" Target="../tables/table7.xml"/><Relationship Id="rId4" Type="http://schemas.openxmlformats.org/officeDocument/2006/relationships/ctrlProp" Target="../ctrlProps/ctrlProp7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3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1.xml"/><Relationship Id="rId4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4.xml"/><Relationship Id="rId7" Type="http://schemas.openxmlformats.org/officeDocument/2006/relationships/table" Target="../tables/table9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2.xml"/><Relationship Id="rId6" Type="http://schemas.openxmlformats.org/officeDocument/2006/relationships/ctrlProp" Target="../ctrlProps/ctrlProp77.xml"/><Relationship Id="rId5" Type="http://schemas.openxmlformats.org/officeDocument/2006/relationships/ctrlProp" Target="../ctrlProps/ctrlProp76.xml"/><Relationship Id="rId4" Type="http://schemas.openxmlformats.org/officeDocument/2006/relationships/ctrlProp" Target="../ctrlProps/ctrlProp7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78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Relationship Id="rId5" Type="http://schemas.openxmlformats.org/officeDocument/2006/relationships/table" Target="../tables/table10.xml"/><Relationship Id="rId4" Type="http://schemas.openxmlformats.org/officeDocument/2006/relationships/ctrlProp" Target="../ctrlProps/ctrlProp7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5.xml"/><Relationship Id="rId3" Type="http://schemas.openxmlformats.org/officeDocument/2006/relationships/vmlDrawing" Target="../drawings/vmlDrawing14.vml"/><Relationship Id="rId7" Type="http://schemas.openxmlformats.org/officeDocument/2006/relationships/table" Target="../tables/table14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Relationship Id="rId6" Type="http://schemas.openxmlformats.org/officeDocument/2006/relationships/table" Target="../tables/table13.xml"/><Relationship Id="rId5" Type="http://schemas.openxmlformats.org/officeDocument/2006/relationships/table" Target="../tables/table12.xml"/><Relationship Id="rId4" Type="http://schemas.openxmlformats.org/officeDocument/2006/relationships/ctrlProp" Target="../ctrlProps/ctrlProp8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1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Relationship Id="rId5" Type="http://schemas.openxmlformats.org/officeDocument/2006/relationships/table" Target="../tables/table16.xml"/><Relationship Id="rId4" Type="http://schemas.openxmlformats.org/officeDocument/2006/relationships/ctrlProp" Target="../ctrlProps/ctrlProp8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Relationship Id="rId5" Type="http://schemas.openxmlformats.org/officeDocument/2006/relationships/table" Target="../tables/table17.xml"/><Relationship Id="rId4" Type="http://schemas.openxmlformats.org/officeDocument/2006/relationships/ctrlProp" Target="../ctrlProps/ctrlProp83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Relationship Id="rId5" Type="http://schemas.openxmlformats.org/officeDocument/2006/relationships/table" Target="../tables/table18.xml"/><Relationship Id="rId4" Type="http://schemas.openxmlformats.org/officeDocument/2006/relationships/ctrlProp" Target="../ctrlProps/ctrlProp84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Relationship Id="rId5" Type="http://schemas.openxmlformats.org/officeDocument/2006/relationships/table" Target="../tables/table19.xml"/><Relationship Id="rId4" Type="http://schemas.openxmlformats.org/officeDocument/2006/relationships/ctrlProp" Target="../ctrlProps/ctrlProp85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Relationship Id="rId5" Type="http://schemas.openxmlformats.org/officeDocument/2006/relationships/table" Target="../tables/table20.xml"/><Relationship Id="rId4" Type="http://schemas.openxmlformats.org/officeDocument/2006/relationships/ctrlProp" Target="../ctrlProps/ctrlProp8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Relationship Id="rId5" Type="http://schemas.openxmlformats.org/officeDocument/2006/relationships/table" Target="../tables/table21.xml"/><Relationship Id="rId4" Type="http://schemas.openxmlformats.org/officeDocument/2006/relationships/ctrlProp" Target="../ctrlProps/ctrlProp87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88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3.xml"/><Relationship Id="rId4" Type="http://schemas.openxmlformats.org/officeDocument/2006/relationships/table" Target="../tables/table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0.bin"/><Relationship Id="rId5" Type="http://schemas.openxmlformats.org/officeDocument/2006/relationships/table" Target="../tables/table23.xml"/><Relationship Id="rId4" Type="http://schemas.openxmlformats.org/officeDocument/2006/relationships/ctrlProp" Target="../ctrlProps/ctrlProp89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90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5.xml"/><Relationship Id="rId4" Type="http://schemas.openxmlformats.org/officeDocument/2006/relationships/table" Target="../tables/table2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1.bin"/><Relationship Id="rId5" Type="http://schemas.openxmlformats.org/officeDocument/2006/relationships/table" Target="../tables/table25.xml"/><Relationship Id="rId4" Type="http://schemas.openxmlformats.org/officeDocument/2006/relationships/ctrlProp" Target="../ctrlProps/ctrlProp9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2.bin"/><Relationship Id="rId5" Type="http://schemas.openxmlformats.org/officeDocument/2006/relationships/table" Target="../tables/table26.xml"/><Relationship Id="rId4" Type="http://schemas.openxmlformats.org/officeDocument/2006/relationships/ctrlProp" Target="../ctrlProps/ctrlProp9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Relationship Id="rId5" Type="http://schemas.openxmlformats.org/officeDocument/2006/relationships/table" Target="../tables/table27.xml"/><Relationship Id="rId4" Type="http://schemas.openxmlformats.org/officeDocument/2006/relationships/ctrlProp" Target="../ctrlProps/ctrlProp9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4.bin"/><Relationship Id="rId5" Type="http://schemas.openxmlformats.org/officeDocument/2006/relationships/table" Target="../tables/table28.xml"/><Relationship Id="rId4" Type="http://schemas.openxmlformats.org/officeDocument/2006/relationships/ctrlProp" Target="../ctrlProps/ctrlProp9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Relationship Id="rId4" Type="http://schemas.openxmlformats.org/officeDocument/2006/relationships/ctrlProp" Target="../ctrlProps/ctrlProp95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9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97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98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9.bin"/><Relationship Id="rId4" Type="http://schemas.openxmlformats.org/officeDocument/2006/relationships/ctrlProp" Target="../ctrlProps/ctrlProp99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0.bin"/><Relationship Id="rId4" Type="http://schemas.openxmlformats.org/officeDocument/2006/relationships/ctrlProp" Target="../ctrlProps/ctrlProp10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1.bin"/><Relationship Id="rId4" Type="http://schemas.openxmlformats.org/officeDocument/2006/relationships/ctrlProp" Target="../ctrlProps/ctrlProp101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2.bin"/><Relationship Id="rId4" Type="http://schemas.openxmlformats.org/officeDocument/2006/relationships/ctrlProp" Target="../ctrlProps/ctrlProp10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3.bin"/><Relationship Id="rId4" Type="http://schemas.openxmlformats.org/officeDocument/2006/relationships/ctrlProp" Target="../ctrlProps/ctrlProp103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hyperlink" Target="https://sapphire365-my.sharepoint.com/personal/noe_cardenas_sapphiresystems_com/Documents/Documents/gerasimos_galatis_sapphiresystems_com/AppData/Local/Microsoft/Windows/INetCache/Content.Outlook/Users/gerasimos.galatis/AppData/Local/Microsoft/Users/lourdes.pangaio/AppData/Local/Microsoft/Windows/Temporary%20Internet%20Files/Content.MSO/8D856E3F.xlsx" TargetMode="External"/><Relationship Id="rId7" Type="http://schemas.openxmlformats.org/officeDocument/2006/relationships/ctrlProp" Target="../ctrlProps/ctrlProp104.xml"/><Relationship Id="rId2" Type="http://schemas.openxmlformats.org/officeDocument/2006/relationships/hyperlink" Target="https://sapphire365-my.sharepoint.com/personal/noe_cardenas_sapphiresystems_com/Documents/Documents/gerasimos_galatis_sapphiresystems_com/AppData/Local/Microsoft/Windows/INetCache/Content.Outlook/Users/gerasimos.galatis/AppData/Local/Microsoft/Users/lourdes.pangaio/AppData/Local/Microsoft/Windows/Temporary%20Internet%20Files/Content.MSO/8D856E3F.xlsx" TargetMode="External"/><Relationship Id="rId1" Type="http://schemas.openxmlformats.org/officeDocument/2006/relationships/hyperlink" Target="https://sapphire365-my.sharepoint.com/personal/noe_cardenas_sapphiresystems_com/Documents/Documents/gerasimos_galatis_sapphiresystems_com/AppData/Local/Microsoft/Windows/INetCache/Content.Outlook/Users/gerasimos.galatis/AppData/Local/Microsoft/Users/lourdes.pangaio/AppData/Local/Microsoft/Windows/Temporary%20Internet%20Files/Content.MSO/8D856E3F.xlsx" TargetMode="External"/><Relationship Id="rId6" Type="http://schemas.openxmlformats.org/officeDocument/2006/relationships/vmlDrawing" Target="../drawings/vmlDrawing38.vml"/><Relationship Id="rId5" Type="http://schemas.openxmlformats.org/officeDocument/2006/relationships/drawing" Target="../drawings/drawing39.xml"/><Relationship Id="rId4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5.bin"/><Relationship Id="rId4" Type="http://schemas.openxmlformats.org/officeDocument/2006/relationships/ctrlProp" Target="../ctrlProps/ctrlProp10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6.bin"/><Relationship Id="rId4" Type="http://schemas.openxmlformats.org/officeDocument/2006/relationships/ctrlProp" Target="../ctrlProps/ctrlProp106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7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07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Relationship Id="rId4" Type="http://schemas.openxmlformats.org/officeDocument/2006/relationships/ctrlProp" Target="../ctrlProps/ctrlProp108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9.bin"/><Relationship Id="rId4" Type="http://schemas.openxmlformats.org/officeDocument/2006/relationships/ctrlProp" Target="../ctrlProps/ctrlProp109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0.bin"/><Relationship Id="rId4" Type="http://schemas.openxmlformats.org/officeDocument/2006/relationships/ctrlProp" Target="../ctrlProps/ctrlProp11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1.bin"/><Relationship Id="rId4" Type="http://schemas.openxmlformats.org/officeDocument/2006/relationships/ctrlProp" Target="../ctrlProps/ctrlProp111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2.bin"/><Relationship Id="rId4" Type="http://schemas.openxmlformats.org/officeDocument/2006/relationships/ctrlProp" Target="../ctrlProps/ctrlProp112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3.bin"/><Relationship Id="rId4" Type="http://schemas.openxmlformats.org/officeDocument/2006/relationships/ctrlProp" Target="../ctrlProps/ctrlProp113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4.bin"/><Relationship Id="rId4" Type="http://schemas.openxmlformats.org/officeDocument/2006/relationships/ctrlProp" Target="../ctrlProps/ctrlProp11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5.bin"/><Relationship Id="rId4" Type="http://schemas.openxmlformats.org/officeDocument/2006/relationships/ctrlProp" Target="../ctrlProps/ctrlProp115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6.xml"/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7.xml"/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6.bin"/><Relationship Id="rId4" Type="http://schemas.openxmlformats.org/officeDocument/2006/relationships/ctrlProp" Target="../ctrlProps/ctrlProp118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9.xml"/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0.xml"/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7.bin"/><Relationship Id="rId4" Type="http://schemas.openxmlformats.org/officeDocument/2006/relationships/ctrlProp" Target="../ctrlProps/ctrlProp121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8.bin"/><Relationship Id="rId4" Type="http://schemas.openxmlformats.org/officeDocument/2006/relationships/ctrlProp" Target="../ctrlProps/ctrlProp122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9.bin"/><Relationship Id="rId4" Type="http://schemas.openxmlformats.org/officeDocument/2006/relationships/ctrlProp" Target="../ctrlProps/ctrlProp123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4.xml"/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5.xml"/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Relationship Id="rId4" Type="http://schemas.openxmlformats.org/officeDocument/2006/relationships/ctrlProp" Target="../ctrlProps/ctrlProp126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1.bin"/><Relationship Id="rId4" Type="http://schemas.openxmlformats.org/officeDocument/2006/relationships/ctrlProp" Target="../ctrlProps/ctrlProp127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8.xml"/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9.xml"/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0.xml"/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5.vml"/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52.bin"/><Relationship Id="rId4" Type="http://schemas.openxmlformats.org/officeDocument/2006/relationships/ctrlProp" Target="../ctrlProps/ctrlProp131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6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3.bin"/><Relationship Id="rId4" Type="http://schemas.openxmlformats.org/officeDocument/2006/relationships/ctrlProp" Target="../ctrlProps/ctrlProp132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7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4.bin"/><Relationship Id="rId4" Type="http://schemas.openxmlformats.org/officeDocument/2006/relationships/ctrlProp" Target="../ctrlProps/ctrlProp133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8.vml"/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55.bin"/><Relationship Id="rId4" Type="http://schemas.openxmlformats.org/officeDocument/2006/relationships/ctrlProp" Target="../ctrlProps/ctrlProp134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5.xml"/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6.xml"/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7.xml"/><Relationship Id="rId2" Type="http://schemas.openxmlformats.org/officeDocument/2006/relationships/vmlDrawing" Target="../drawings/vmlDrawing71.vml"/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8.xml"/><Relationship Id="rId2" Type="http://schemas.openxmlformats.org/officeDocument/2006/relationships/vmlDrawing" Target="../drawings/vmlDrawing72.vml"/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9.xml"/><Relationship Id="rId2" Type="http://schemas.openxmlformats.org/officeDocument/2006/relationships/vmlDrawing" Target="../drawings/vmlDrawing73.vml"/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0.xml"/><Relationship Id="rId2" Type="http://schemas.openxmlformats.org/officeDocument/2006/relationships/vmlDrawing" Target="../drawings/vmlDrawing74.vml"/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1.xml"/><Relationship Id="rId2" Type="http://schemas.openxmlformats.org/officeDocument/2006/relationships/vmlDrawing" Target="../drawings/vmlDrawing75.vml"/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2.xml"/><Relationship Id="rId2" Type="http://schemas.openxmlformats.org/officeDocument/2006/relationships/vmlDrawing" Target="../drawings/vmlDrawing76.vml"/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3.xml"/><Relationship Id="rId2" Type="http://schemas.openxmlformats.org/officeDocument/2006/relationships/vmlDrawing" Target="../drawings/vmlDrawing77.vml"/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8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6.bin"/><Relationship Id="rId4" Type="http://schemas.openxmlformats.org/officeDocument/2006/relationships/ctrlProp" Target="../ctrlProps/ctrlProp1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9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57.bin"/><Relationship Id="rId4" Type="http://schemas.openxmlformats.org/officeDocument/2006/relationships/ctrlProp" Target="../ctrlProps/ctrlProp145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0.v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8.bin"/><Relationship Id="rId4" Type="http://schemas.openxmlformats.org/officeDocument/2006/relationships/ctrlProp" Target="../ctrlProps/ctrlProp146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7.xml"/><Relationship Id="rId2" Type="http://schemas.openxmlformats.org/officeDocument/2006/relationships/vmlDrawing" Target="../drawings/vmlDrawing81.vml"/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48.xml"/><Relationship Id="rId2" Type="http://schemas.openxmlformats.org/officeDocument/2006/relationships/vmlDrawing" Target="../drawings/vmlDrawing82.vml"/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3.vml"/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59.bin"/><Relationship Id="rId4" Type="http://schemas.openxmlformats.org/officeDocument/2006/relationships/ctrlProp" Target="../ctrlProps/ctrlProp149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4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0.bin"/><Relationship Id="rId4" Type="http://schemas.openxmlformats.org/officeDocument/2006/relationships/ctrlProp" Target="../ctrlProps/ctrlProp150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1.xml"/><Relationship Id="rId2" Type="http://schemas.openxmlformats.org/officeDocument/2006/relationships/vmlDrawing" Target="../drawings/vmlDrawing85.vml"/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2.xml"/><Relationship Id="rId2" Type="http://schemas.openxmlformats.org/officeDocument/2006/relationships/vmlDrawing" Target="../drawings/vmlDrawing86.vml"/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3.xml"/><Relationship Id="rId2" Type="http://schemas.openxmlformats.org/officeDocument/2006/relationships/vmlDrawing" Target="../drawings/vmlDrawing87.vml"/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4.xml"/><Relationship Id="rId2" Type="http://schemas.openxmlformats.org/officeDocument/2006/relationships/vmlDrawing" Target="../drawings/vmlDrawing88.vml"/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5.xml"/><Relationship Id="rId2" Type="http://schemas.openxmlformats.org/officeDocument/2006/relationships/vmlDrawing" Target="../drawings/vmlDrawing89.vml"/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6.xml"/><Relationship Id="rId2" Type="http://schemas.openxmlformats.org/officeDocument/2006/relationships/vmlDrawing" Target="../drawings/vmlDrawing90.vml"/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7.xml"/><Relationship Id="rId2" Type="http://schemas.openxmlformats.org/officeDocument/2006/relationships/vmlDrawing" Target="../drawings/vmlDrawing91.vml"/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8.xml"/><Relationship Id="rId2" Type="http://schemas.openxmlformats.org/officeDocument/2006/relationships/vmlDrawing" Target="../drawings/vmlDrawing92.vml"/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9.xml"/><Relationship Id="rId2" Type="http://schemas.openxmlformats.org/officeDocument/2006/relationships/vmlDrawing" Target="../drawings/vmlDrawing93.vml"/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0.xml"/><Relationship Id="rId2" Type="http://schemas.openxmlformats.org/officeDocument/2006/relationships/vmlDrawing" Target="../drawings/vmlDrawing94.vml"/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1.xml"/><Relationship Id="rId2" Type="http://schemas.openxmlformats.org/officeDocument/2006/relationships/vmlDrawing" Target="../drawings/vmlDrawing95.vml"/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2.xml"/><Relationship Id="rId2" Type="http://schemas.openxmlformats.org/officeDocument/2006/relationships/vmlDrawing" Target="../drawings/vmlDrawing96.vml"/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3.xml"/><Relationship Id="rId2" Type="http://schemas.openxmlformats.org/officeDocument/2006/relationships/vmlDrawing" Target="../drawings/vmlDrawing97.vml"/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4.xml"/><Relationship Id="rId2" Type="http://schemas.openxmlformats.org/officeDocument/2006/relationships/vmlDrawing" Target="../drawings/vmlDrawing98.vml"/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5.xml"/><Relationship Id="rId2" Type="http://schemas.openxmlformats.org/officeDocument/2006/relationships/vmlDrawing" Target="../drawings/vmlDrawing99.vml"/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6.xml"/><Relationship Id="rId2" Type="http://schemas.openxmlformats.org/officeDocument/2006/relationships/vmlDrawing" Target="../drawings/vmlDrawing100.vml"/><Relationship Id="rId1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7.xml"/><Relationship Id="rId2" Type="http://schemas.openxmlformats.org/officeDocument/2006/relationships/vmlDrawing" Target="../drawings/vmlDrawing101.vml"/><Relationship Id="rId1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8.xml"/><Relationship Id="rId2" Type="http://schemas.openxmlformats.org/officeDocument/2006/relationships/vmlDrawing" Target="../drawings/vmlDrawing102.vml"/><Relationship Id="rId1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9.xml"/><Relationship Id="rId2" Type="http://schemas.openxmlformats.org/officeDocument/2006/relationships/vmlDrawing" Target="../drawings/vmlDrawing103.vml"/><Relationship Id="rId1" Type="http://schemas.openxmlformats.org/officeDocument/2006/relationships/drawing" Target="../drawings/drawing104.xml"/><Relationship Id="rId4" Type="http://schemas.openxmlformats.org/officeDocument/2006/relationships/comments" Target="../comments2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0.xml"/><Relationship Id="rId2" Type="http://schemas.openxmlformats.org/officeDocument/2006/relationships/vmlDrawing" Target="../drawings/vmlDrawing104.vml"/><Relationship Id="rId1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1.xml"/><Relationship Id="rId2" Type="http://schemas.openxmlformats.org/officeDocument/2006/relationships/vmlDrawing" Target="../drawings/vmlDrawing105.vml"/><Relationship Id="rId1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2.xml"/><Relationship Id="rId2" Type="http://schemas.openxmlformats.org/officeDocument/2006/relationships/vmlDrawing" Target="../drawings/vmlDrawing106.vml"/><Relationship Id="rId1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3.xml"/><Relationship Id="rId2" Type="http://schemas.openxmlformats.org/officeDocument/2006/relationships/vmlDrawing" Target="../drawings/vmlDrawing107.vml"/><Relationship Id="rId1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4.xml"/><Relationship Id="rId2" Type="http://schemas.openxmlformats.org/officeDocument/2006/relationships/vmlDrawing" Target="../drawings/vmlDrawing108.vml"/><Relationship Id="rId1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5.xml"/><Relationship Id="rId2" Type="http://schemas.openxmlformats.org/officeDocument/2006/relationships/vmlDrawing" Target="../drawings/vmlDrawing109.vml"/><Relationship Id="rId1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6.xml"/><Relationship Id="rId2" Type="http://schemas.openxmlformats.org/officeDocument/2006/relationships/vmlDrawing" Target="../drawings/vmlDrawing110.vml"/><Relationship Id="rId1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1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61.bin"/><Relationship Id="rId4" Type="http://schemas.openxmlformats.org/officeDocument/2006/relationships/ctrlProp" Target="../ctrlProps/ctrlProp177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2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62.bin"/><Relationship Id="rId4" Type="http://schemas.openxmlformats.org/officeDocument/2006/relationships/ctrlProp" Target="../ctrlProps/ctrlProp178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3.vml"/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63.bin"/><Relationship Id="rId5" Type="http://schemas.openxmlformats.org/officeDocument/2006/relationships/comments" Target="../comments3.xml"/><Relationship Id="rId4" Type="http://schemas.openxmlformats.org/officeDocument/2006/relationships/ctrlProp" Target="../ctrlProps/ctrlProp179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80.xml"/><Relationship Id="rId2" Type="http://schemas.openxmlformats.org/officeDocument/2006/relationships/vmlDrawing" Target="../drawings/vmlDrawing114.vml"/><Relationship Id="rId1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5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64.bin"/><Relationship Id="rId4" Type="http://schemas.openxmlformats.org/officeDocument/2006/relationships/ctrlProp" Target="../ctrlProps/ctrlProp181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6.vml"/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65.bin"/><Relationship Id="rId4" Type="http://schemas.openxmlformats.org/officeDocument/2006/relationships/ctrlProp" Target="../ctrlProps/ctrlProp182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7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66.bin"/><Relationship Id="rId4" Type="http://schemas.openxmlformats.org/officeDocument/2006/relationships/ctrlProp" Target="../ctrlProps/ctrlProp183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8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67.bin"/><Relationship Id="rId4" Type="http://schemas.openxmlformats.org/officeDocument/2006/relationships/ctrlProp" Target="../ctrlProps/ctrlProp184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9.vml"/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68.bin"/><Relationship Id="rId4" Type="http://schemas.openxmlformats.org/officeDocument/2006/relationships/ctrlProp" Target="../ctrlProps/ctrlProp185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0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69.bin"/><Relationship Id="rId4" Type="http://schemas.openxmlformats.org/officeDocument/2006/relationships/ctrlProp" Target="../ctrlProps/ctrlProp186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1.vml"/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70.bin"/><Relationship Id="rId4" Type="http://schemas.openxmlformats.org/officeDocument/2006/relationships/ctrlProp" Target="../ctrlProps/ctrlProp187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2.vml"/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71.bin"/><Relationship Id="rId4" Type="http://schemas.openxmlformats.org/officeDocument/2006/relationships/ctrlProp" Target="../ctrlProps/ctrlProp188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3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72.bin"/><Relationship Id="rId4" Type="http://schemas.openxmlformats.org/officeDocument/2006/relationships/ctrlProp" Target="../ctrlProps/ctrlProp189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4.vml"/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73.bin"/><Relationship Id="rId4" Type="http://schemas.openxmlformats.org/officeDocument/2006/relationships/ctrlProp" Target="../ctrlProps/ctrlProp190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5.vml"/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74.bin"/><Relationship Id="rId4" Type="http://schemas.openxmlformats.org/officeDocument/2006/relationships/ctrlProp" Target="../ctrlProps/ctrlProp191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6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76.bin"/><Relationship Id="rId4" Type="http://schemas.openxmlformats.org/officeDocument/2006/relationships/ctrlProp" Target="../ctrlProps/ctrlProp19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263C7A"/>
  </sheetPr>
  <dimension ref="A1:AU102"/>
  <sheetViews>
    <sheetView zoomScale="130" zoomScaleNormal="130" workbookViewId="0">
      <selection activeCell="B5" sqref="B5"/>
    </sheetView>
  </sheetViews>
  <sheetFormatPr defaultColWidth="8.796875" defaultRowHeight="21" x14ac:dyDescent="1.1499999999999999"/>
  <cols>
    <col min="1" max="1" width="25.796875" style="29" customWidth="1"/>
    <col min="2" max="2" width="33.9296875" style="29" customWidth="1"/>
    <col min="3" max="3" width="2.46484375" style="29" hidden="1" customWidth="1"/>
    <col min="4" max="4" width="69.19921875" style="29" customWidth="1"/>
    <col min="5" max="5" width="11.19921875" style="50" hidden="1" customWidth="1"/>
    <col min="6" max="6" width="8.796875" style="50"/>
    <col min="7" max="7" width="12.86328125" style="29" customWidth="1"/>
    <col min="8" max="16384" width="8.796875" style="29"/>
  </cols>
  <sheetData>
    <row r="1" spans="1:47" ht="21.4" thickBot="1" x14ac:dyDescent="1.2">
      <c r="A1" s="1294" t="s">
        <v>0</v>
      </c>
      <c r="B1" s="1295"/>
      <c r="C1" s="38"/>
      <c r="D1" s="41"/>
      <c r="E1" s="42"/>
      <c r="F1" s="42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</row>
    <row r="2" spans="1:47" x14ac:dyDescent="1.1499999999999999">
      <c r="A2" s="38"/>
      <c r="B2" s="38"/>
      <c r="C2" s="38"/>
      <c r="D2" s="41"/>
      <c r="E2" s="42"/>
      <c r="F2" s="42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</row>
    <row r="3" spans="1:47" ht="25.5" x14ac:dyDescent="1.4">
      <c r="A3" s="43" t="s">
        <v>3115</v>
      </c>
      <c r="B3" s="1017"/>
      <c r="C3" s="38"/>
      <c r="D3" s="41"/>
      <c r="E3" s="42"/>
      <c r="F3" s="1298"/>
      <c r="G3" s="1298"/>
      <c r="H3" s="1298"/>
      <c r="I3" s="1298"/>
      <c r="J3" s="1298"/>
      <c r="K3" s="1298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</row>
    <row r="4" spans="1:47" ht="25.5" x14ac:dyDescent="1.4">
      <c r="A4" s="43" t="s">
        <v>3116</v>
      </c>
      <c r="B4" s="44"/>
      <c r="C4" s="38"/>
      <c r="D4" s="41"/>
      <c r="E4" s="42"/>
      <c r="F4" s="45"/>
      <c r="G4" s="46"/>
      <c r="H4" s="46"/>
      <c r="I4" s="46"/>
      <c r="J4" s="46"/>
      <c r="K4" s="46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</row>
    <row r="5" spans="1:47" ht="24.75" customHeight="1" thickBot="1" x14ac:dyDescent="1.45">
      <c r="A5" s="43"/>
      <c r="B5" s="44"/>
      <c r="C5" s="38"/>
      <c r="D5" s="41"/>
      <c r="E5" s="42"/>
      <c r="F5" s="45"/>
      <c r="G5" s="1377" t="s">
        <v>3117</v>
      </c>
      <c r="H5" s="46"/>
      <c r="I5" s="46"/>
      <c r="J5" s="46"/>
      <c r="K5" s="46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</row>
    <row r="6" spans="1:47" x14ac:dyDescent="1.1499999999999999">
      <c r="A6" s="66" t="s">
        <v>1</v>
      </c>
      <c r="B6" s="47" t="s">
        <v>1722</v>
      </c>
      <c r="D6" s="48" t="s">
        <v>2</v>
      </c>
      <c r="E6" s="49"/>
      <c r="G6" s="5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</row>
    <row r="7" spans="1:47" x14ac:dyDescent="1.1499999999999999">
      <c r="A7" s="67" t="s">
        <v>3</v>
      </c>
      <c r="B7" s="52" t="s">
        <v>3118</v>
      </c>
      <c r="C7" s="53"/>
      <c r="D7" s="41"/>
      <c r="E7" s="42"/>
      <c r="F7" s="54"/>
      <c r="G7" s="51" t="s">
        <v>4</v>
      </c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</row>
    <row r="8" spans="1:47" x14ac:dyDescent="1.1499999999999999">
      <c r="A8" s="67" t="s">
        <v>5</v>
      </c>
      <c r="B8" s="52" t="s">
        <v>3119</v>
      </c>
      <c r="C8" s="53"/>
      <c r="D8" s="41"/>
      <c r="E8" s="42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</row>
    <row r="9" spans="1:47" x14ac:dyDescent="1.1499999999999999">
      <c r="A9" s="67" t="s">
        <v>6</v>
      </c>
      <c r="B9" s="55" t="s">
        <v>3120</v>
      </c>
      <c r="C9" s="53"/>
      <c r="D9" s="41"/>
      <c r="E9" s="50" t="s">
        <v>7</v>
      </c>
      <c r="F9" s="56" t="s">
        <v>7</v>
      </c>
      <c r="G9" s="42"/>
      <c r="H9" s="42"/>
      <c r="I9" s="42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</row>
    <row r="10" spans="1:47" x14ac:dyDescent="1.1499999999999999">
      <c r="A10" s="68" t="s">
        <v>8</v>
      </c>
      <c r="B10" s="52">
        <v>10</v>
      </c>
      <c r="C10" s="53"/>
      <c r="D10" s="41"/>
      <c r="E10" s="42"/>
      <c r="F10" s="42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</row>
    <row r="11" spans="1:47" x14ac:dyDescent="1.1499999999999999">
      <c r="A11" s="67" t="s">
        <v>9</v>
      </c>
      <c r="B11" s="52" t="s">
        <v>3121</v>
      </c>
      <c r="C11" s="53"/>
      <c r="D11" s="41"/>
      <c r="E11" s="42"/>
      <c r="F11" s="57"/>
      <c r="G11" s="58"/>
      <c r="H11" s="58" t="s">
        <v>7</v>
      </c>
      <c r="I11" s="58"/>
      <c r="J11" s="58" t="s">
        <v>7</v>
      </c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</row>
    <row r="12" spans="1:47" x14ac:dyDescent="1.1499999999999999">
      <c r="A12" s="69" t="s">
        <v>10</v>
      </c>
      <c r="B12" s="59" t="s">
        <v>2025</v>
      </c>
      <c r="C12" s="53"/>
      <c r="D12" s="41"/>
      <c r="E12" s="42"/>
      <c r="F12" s="42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</row>
    <row r="13" spans="1:47" ht="21.4" thickBot="1" x14ac:dyDescent="1.2">
      <c r="A13" s="70" t="s">
        <v>11</v>
      </c>
      <c r="B13" s="60" t="s">
        <v>2056</v>
      </c>
      <c r="D13" s="61" t="s">
        <v>2</v>
      </c>
      <c r="E13" s="62"/>
      <c r="F13" s="42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</row>
    <row r="14" spans="1:47" ht="17.25" customHeight="1" x14ac:dyDescent="1.1499999999999999">
      <c r="A14" s="1296" t="s">
        <v>12</v>
      </c>
      <c r="B14" s="1297"/>
      <c r="C14" s="53" t="s">
        <v>7</v>
      </c>
      <c r="D14" s="41"/>
      <c r="E14" s="42"/>
      <c r="F14" s="42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</row>
    <row r="15" spans="1:47" x14ac:dyDescent="1.1499999999999999">
      <c r="A15" s="71" t="s">
        <v>13</v>
      </c>
      <c r="B15" s="52"/>
      <c r="C15" s="53" t="s">
        <v>7</v>
      </c>
      <c r="D15" s="41"/>
      <c r="E15" s="42"/>
      <c r="F15" s="42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</row>
    <row r="16" spans="1:47" x14ac:dyDescent="1.1499999999999999">
      <c r="A16" s="72" t="s">
        <v>14</v>
      </c>
      <c r="B16" s="52"/>
      <c r="C16" s="53" t="s">
        <v>15</v>
      </c>
      <c r="D16" s="41"/>
      <c r="E16" s="42"/>
      <c r="F16" s="42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</row>
    <row r="17" spans="1:47" x14ac:dyDescent="1.1499999999999999">
      <c r="A17" s="72" t="s">
        <v>16</v>
      </c>
      <c r="B17" s="52"/>
      <c r="C17" s="53" t="s">
        <v>15</v>
      </c>
      <c r="D17" s="41"/>
      <c r="E17" s="42"/>
      <c r="F17" s="42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</row>
    <row r="18" spans="1:47" x14ac:dyDescent="1.1499999999999999">
      <c r="A18" s="72" t="s">
        <v>17</v>
      </c>
      <c r="B18" s="52"/>
      <c r="C18" s="53" t="s">
        <v>7</v>
      </c>
      <c r="D18" s="41"/>
      <c r="E18" s="42"/>
      <c r="F18" s="42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</row>
    <row r="19" spans="1:47" x14ac:dyDescent="1.1499999999999999">
      <c r="A19" s="72" t="s">
        <v>18</v>
      </c>
      <c r="B19" s="52"/>
      <c r="C19" s="53" t="s">
        <v>15</v>
      </c>
      <c r="D19" s="41"/>
      <c r="E19" s="42"/>
      <c r="F19" s="42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</row>
    <row r="20" spans="1:47" ht="17.25" customHeight="1" x14ac:dyDescent="1.1499999999999999">
      <c r="A20" s="1296" t="s">
        <v>19</v>
      </c>
      <c r="B20" s="1297"/>
      <c r="C20" s="53" t="s">
        <v>7</v>
      </c>
      <c r="D20" s="42"/>
      <c r="E20" s="42"/>
      <c r="F20" s="42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</row>
    <row r="21" spans="1:47" x14ac:dyDescent="1.1499999999999999">
      <c r="A21" s="71" t="s">
        <v>20</v>
      </c>
      <c r="B21" s="52"/>
      <c r="C21" s="53" t="s">
        <v>15</v>
      </c>
      <c r="D21" s="42"/>
      <c r="E21" s="42"/>
      <c r="F21" s="42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</row>
    <row r="22" spans="1:47" x14ac:dyDescent="1.1499999999999999">
      <c r="A22" s="72" t="s">
        <v>21</v>
      </c>
      <c r="B22" s="52"/>
      <c r="C22" s="53" t="s">
        <v>15</v>
      </c>
      <c r="D22" s="42"/>
      <c r="E22" s="42"/>
      <c r="F22" s="42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</row>
    <row r="23" spans="1:47" x14ac:dyDescent="1.1499999999999999">
      <c r="A23" s="72" t="s">
        <v>22</v>
      </c>
      <c r="B23" s="52"/>
      <c r="C23" s="53" t="s">
        <v>15</v>
      </c>
      <c r="D23" s="42"/>
      <c r="E23" s="42"/>
      <c r="F23" s="42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</row>
    <row r="24" spans="1:47" x14ac:dyDescent="1.1499999999999999">
      <c r="A24" s="72" t="s">
        <v>23</v>
      </c>
      <c r="B24" s="52"/>
      <c r="C24" s="53" t="s">
        <v>15</v>
      </c>
      <c r="D24" s="42"/>
      <c r="E24" s="42"/>
      <c r="F24" s="42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</row>
    <row r="25" spans="1:47" hidden="1" x14ac:dyDescent="1.1499999999999999">
      <c r="A25" s="72" t="s">
        <v>24</v>
      </c>
      <c r="B25" s="52"/>
      <c r="C25" s="53" t="s">
        <v>15</v>
      </c>
      <c r="D25" s="42"/>
      <c r="E25" s="42"/>
      <c r="F25" s="42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</row>
    <row r="26" spans="1:47" x14ac:dyDescent="1.1499999999999999">
      <c r="A26" s="72" t="s">
        <v>25</v>
      </c>
      <c r="B26" s="52"/>
      <c r="C26" s="53" t="s">
        <v>15</v>
      </c>
      <c r="D26" s="42"/>
      <c r="E26" s="42"/>
      <c r="F26" s="42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</row>
    <row r="27" spans="1:47" x14ac:dyDescent="1.1499999999999999">
      <c r="A27" s="72" t="s">
        <v>26</v>
      </c>
      <c r="B27" s="52"/>
      <c r="C27" s="53" t="s">
        <v>15</v>
      </c>
      <c r="D27" s="42"/>
      <c r="E27" s="42"/>
      <c r="F27" s="42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</row>
    <row r="28" spans="1:47" x14ac:dyDescent="1.1499999999999999">
      <c r="A28" s="72" t="s">
        <v>27</v>
      </c>
      <c r="B28" s="52"/>
      <c r="C28" s="53" t="s">
        <v>15</v>
      </c>
      <c r="D28" s="42"/>
      <c r="E28" s="42"/>
      <c r="F28" s="42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</row>
    <row r="29" spans="1:47" x14ac:dyDescent="1.1499999999999999">
      <c r="A29" s="72" t="s">
        <v>28</v>
      </c>
      <c r="B29" s="52"/>
      <c r="C29" s="53" t="s">
        <v>15</v>
      </c>
      <c r="D29" s="42"/>
      <c r="E29" s="42"/>
      <c r="F29" s="42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</row>
    <row r="30" spans="1:47" x14ac:dyDescent="1.1499999999999999">
      <c r="A30" s="72" t="s">
        <v>29</v>
      </c>
      <c r="B30" s="52"/>
      <c r="C30" s="53" t="s">
        <v>15</v>
      </c>
      <c r="D30" s="42"/>
      <c r="E30" s="42"/>
      <c r="F30" s="42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</row>
    <row r="31" spans="1:47" x14ac:dyDescent="1.1499999999999999">
      <c r="A31" s="63"/>
      <c r="B31" s="64"/>
      <c r="C31" s="53"/>
      <c r="D31" s="41"/>
      <c r="E31" s="42"/>
      <c r="F31" s="42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</row>
    <row r="32" spans="1:47" x14ac:dyDescent="1.1499999999999999">
      <c r="A32" s="1301" t="s">
        <v>30</v>
      </c>
      <c r="B32" s="1302"/>
      <c r="C32" s="53"/>
      <c r="D32" s="41"/>
      <c r="E32" s="42"/>
      <c r="F32" s="42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</row>
    <row r="33" spans="1:47" x14ac:dyDescent="1.1499999999999999">
      <c r="A33" s="71" t="s">
        <v>3122</v>
      </c>
      <c r="B33" s="52"/>
      <c r="C33" s="53" t="s">
        <v>7</v>
      </c>
      <c r="D33" s="41"/>
      <c r="E33" s="42"/>
      <c r="F33" s="42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</row>
    <row r="34" spans="1:47" x14ac:dyDescent="1.1499999999999999">
      <c r="A34" s="71" t="s">
        <v>31</v>
      </c>
      <c r="B34" s="55"/>
      <c r="C34" s="53" t="s">
        <v>7</v>
      </c>
      <c r="D34" s="41"/>
      <c r="E34" s="42"/>
      <c r="F34" s="42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</row>
    <row r="35" spans="1:47" x14ac:dyDescent="1.1499999999999999">
      <c r="A35" s="71" t="s">
        <v>32</v>
      </c>
      <c r="B35" s="55"/>
      <c r="C35" s="53" t="s">
        <v>7</v>
      </c>
      <c r="D35" s="41"/>
      <c r="E35" s="42"/>
      <c r="F35" s="42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</row>
    <row r="36" spans="1:47" x14ac:dyDescent="1.1499999999999999">
      <c r="A36" s="71" t="s">
        <v>33</v>
      </c>
      <c r="B36" s="55"/>
      <c r="C36" s="53" t="s">
        <v>7</v>
      </c>
      <c r="D36" s="41"/>
      <c r="E36" s="42"/>
      <c r="F36" s="42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</row>
    <row r="37" spans="1:47" ht="21.4" thickBot="1" x14ac:dyDescent="1.2">
      <c r="A37" s="71" t="s">
        <v>34</v>
      </c>
      <c r="B37" s="60"/>
      <c r="C37" s="53" t="s">
        <v>7</v>
      </c>
      <c r="D37" s="41"/>
      <c r="E37" s="42"/>
      <c r="F37" s="42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</row>
    <row r="38" spans="1:47" ht="21.4" thickBot="1" x14ac:dyDescent="1.2">
      <c r="A38" s="53"/>
      <c r="B38" s="53"/>
      <c r="C38" s="53"/>
      <c r="D38" s="41"/>
      <c r="E38" s="42"/>
      <c r="F38" s="42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</row>
    <row r="39" spans="1:47" ht="21.4" thickBot="1" x14ac:dyDescent="1.2">
      <c r="A39" s="108" t="s">
        <v>35</v>
      </c>
      <c r="B39" s="53"/>
      <c r="C39" s="53"/>
      <c r="D39" s="41"/>
      <c r="E39" s="42"/>
      <c r="F39" s="42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</row>
    <row r="40" spans="1:47" ht="21.4" thickBot="1" x14ac:dyDescent="1.2">
      <c r="A40" s="109" t="s">
        <v>36</v>
      </c>
      <c r="B40" s="53"/>
      <c r="C40" s="53"/>
      <c r="D40" s="41"/>
      <c r="E40" s="42"/>
      <c r="F40" s="42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</row>
    <row r="41" spans="1:47" ht="21.4" thickBot="1" x14ac:dyDescent="1.2">
      <c r="A41" s="41"/>
      <c r="B41" s="41"/>
      <c r="C41" s="42"/>
      <c r="D41" s="41"/>
      <c r="E41" s="42"/>
      <c r="F41" s="42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</row>
    <row r="42" spans="1:47" ht="21.4" thickBot="1" x14ac:dyDescent="1.2">
      <c r="A42" s="1299" t="s">
        <v>37</v>
      </c>
      <c r="B42" s="1300"/>
      <c r="C42" s="42"/>
      <c r="D42" s="41"/>
      <c r="E42" s="42"/>
      <c r="F42" s="42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</row>
    <row r="43" spans="1:47" x14ac:dyDescent="1.1499999999999999">
      <c r="A43" s="73" t="s">
        <v>38</v>
      </c>
      <c r="B43" s="65" t="s">
        <v>7</v>
      </c>
      <c r="C43" s="42"/>
      <c r="D43" s="41"/>
      <c r="E43" s="42"/>
      <c r="F43" s="42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</row>
    <row r="44" spans="1:47" x14ac:dyDescent="1.1499999999999999">
      <c r="A44" s="41"/>
      <c r="B44" s="41"/>
      <c r="C44" s="41"/>
      <c r="D44" s="41"/>
      <c r="E44" s="42"/>
      <c r="F44" s="42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</row>
    <row r="45" spans="1:47" x14ac:dyDescent="1.1499999999999999">
      <c r="A45" s="41"/>
      <c r="B45" s="41"/>
      <c r="C45" s="41"/>
      <c r="D45" s="41"/>
      <c r="E45" s="42"/>
      <c r="F45" s="42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</row>
    <row r="46" spans="1:47" x14ac:dyDescent="1.1499999999999999">
      <c r="A46" s="41"/>
      <c r="B46" s="41"/>
      <c r="C46" s="41"/>
      <c r="D46" s="41"/>
      <c r="E46" s="42"/>
      <c r="F46" s="42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</row>
    <row r="47" spans="1:47" x14ac:dyDescent="1.1499999999999999">
      <c r="A47" s="41"/>
      <c r="B47" s="41"/>
      <c r="C47" s="41"/>
      <c r="D47" s="41"/>
      <c r="E47" s="42"/>
      <c r="F47" s="42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</row>
    <row r="48" spans="1:47" x14ac:dyDescent="1.1499999999999999">
      <c r="A48" s="41"/>
      <c r="B48" s="41"/>
      <c r="C48" s="41"/>
      <c r="D48" s="41"/>
      <c r="E48" s="42"/>
      <c r="F48" s="42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</row>
    <row r="49" spans="1:47" x14ac:dyDescent="1.1499999999999999">
      <c r="A49" s="41"/>
      <c r="B49" s="41"/>
      <c r="C49" s="41"/>
      <c r="D49" s="41"/>
      <c r="E49" s="42"/>
      <c r="F49" s="42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</row>
    <row r="50" spans="1:47" x14ac:dyDescent="1.1499999999999999">
      <c r="A50" s="41"/>
      <c r="B50" s="41"/>
      <c r="C50" s="41"/>
      <c r="D50" s="41"/>
      <c r="E50" s="42"/>
      <c r="F50" s="42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</row>
    <row r="51" spans="1:47" x14ac:dyDescent="1.1499999999999999">
      <c r="A51" s="41"/>
      <c r="B51" s="41"/>
      <c r="C51" s="41"/>
      <c r="D51" s="41"/>
      <c r="E51" s="42"/>
      <c r="F51" s="42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</row>
    <row r="52" spans="1:47" x14ac:dyDescent="1.1499999999999999">
      <c r="A52" s="41"/>
      <c r="B52" s="41"/>
      <c r="C52" s="41"/>
      <c r="D52" s="41"/>
      <c r="E52" s="42"/>
      <c r="F52" s="42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</row>
    <row r="53" spans="1:47" x14ac:dyDescent="1.1499999999999999">
      <c r="A53" s="41"/>
      <c r="B53" s="41"/>
      <c r="C53" s="41"/>
      <c r="D53" s="41"/>
      <c r="E53" s="42"/>
      <c r="F53" s="42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</row>
    <row r="54" spans="1:47" x14ac:dyDescent="1.1499999999999999">
      <c r="A54" s="41"/>
      <c r="B54" s="41"/>
      <c r="C54" s="41"/>
      <c r="D54" s="41"/>
      <c r="E54" s="42"/>
      <c r="F54" s="42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</row>
    <row r="55" spans="1:47" x14ac:dyDescent="1.1499999999999999">
      <c r="A55" s="41"/>
      <c r="B55" s="41"/>
      <c r="C55" s="41"/>
      <c r="D55" s="41"/>
      <c r="E55" s="42"/>
      <c r="F55" s="42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</row>
    <row r="56" spans="1:47" x14ac:dyDescent="1.1499999999999999">
      <c r="A56" s="41"/>
      <c r="B56" s="41"/>
      <c r="C56" s="41"/>
      <c r="D56" s="41"/>
      <c r="E56" s="42"/>
      <c r="F56" s="42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</row>
    <row r="57" spans="1:47" x14ac:dyDescent="1.1499999999999999">
      <c r="A57" s="41"/>
      <c r="B57" s="41"/>
      <c r="C57" s="41"/>
      <c r="D57" s="41"/>
      <c r="E57" s="42"/>
      <c r="F57" s="42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</row>
    <row r="58" spans="1:47" x14ac:dyDescent="1.1499999999999999">
      <c r="A58" s="41"/>
      <c r="B58" s="41"/>
      <c r="C58" s="41"/>
      <c r="D58" s="41"/>
      <c r="E58" s="42"/>
      <c r="F58" s="42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</row>
    <row r="59" spans="1:47" x14ac:dyDescent="1.1499999999999999">
      <c r="A59" s="41"/>
      <c r="B59" s="41"/>
      <c r="C59" s="41"/>
      <c r="D59" s="41"/>
      <c r="E59" s="42"/>
      <c r="F59" s="42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</row>
    <row r="60" spans="1:47" x14ac:dyDescent="1.1499999999999999">
      <c r="A60" s="41"/>
      <c r="B60" s="41"/>
      <c r="C60" s="41"/>
      <c r="D60" s="41"/>
      <c r="E60" s="42"/>
      <c r="F60" s="42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</row>
    <row r="61" spans="1:47" x14ac:dyDescent="1.1499999999999999">
      <c r="A61" s="41"/>
      <c r="B61" s="41"/>
      <c r="C61" s="41"/>
      <c r="D61" s="41"/>
      <c r="E61" s="42"/>
      <c r="F61" s="42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</row>
    <row r="62" spans="1:47" x14ac:dyDescent="1.1499999999999999">
      <c r="A62" s="41"/>
      <c r="B62" s="41"/>
      <c r="C62" s="41"/>
      <c r="D62" s="41"/>
      <c r="E62" s="42"/>
      <c r="F62" s="42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</row>
    <row r="63" spans="1:47" x14ac:dyDescent="1.1499999999999999">
      <c r="A63" s="41"/>
      <c r="B63" s="41"/>
      <c r="C63" s="41"/>
      <c r="D63" s="41"/>
      <c r="E63" s="42"/>
      <c r="F63" s="42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</row>
    <row r="64" spans="1:47" x14ac:dyDescent="1.1499999999999999">
      <c r="A64" s="41"/>
      <c r="B64" s="41"/>
      <c r="C64" s="41"/>
      <c r="D64" s="41"/>
      <c r="E64" s="42"/>
      <c r="F64" s="42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</row>
    <row r="65" spans="1:47" x14ac:dyDescent="1.1499999999999999">
      <c r="A65" s="41"/>
      <c r="B65" s="41"/>
      <c r="C65" s="41"/>
      <c r="D65" s="41"/>
      <c r="E65" s="42"/>
      <c r="F65" s="42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</row>
    <row r="66" spans="1:47" x14ac:dyDescent="1.1499999999999999">
      <c r="A66" s="41"/>
      <c r="B66" s="41"/>
      <c r="C66" s="41"/>
      <c r="D66" s="41"/>
      <c r="E66" s="42"/>
      <c r="F66" s="42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</row>
    <row r="67" spans="1:47" x14ac:dyDescent="1.1499999999999999">
      <c r="A67" s="41"/>
      <c r="B67" s="41"/>
      <c r="C67" s="41"/>
      <c r="D67" s="41"/>
      <c r="E67" s="42"/>
      <c r="F67" s="42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</row>
    <row r="68" spans="1:47" x14ac:dyDescent="1.1499999999999999">
      <c r="A68" s="41"/>
      <c r="B68" s="41"/>
      <c r="C68" s="41"/>
      <c r="D68" s="41"/>
      <c r="E68" s="42"/>
      <c r="F68" s="42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</row>
    <row r="69" spans="1:47" x14ac:dyDescent="1.1499999999999999">
      <c r="A69" s="41"/>
      <c r="B69" s="41"/>
      <c r="C69" s="41"/>
      <c r="D69" s="41"/>
      <c r="E69" s="42"/>
      <c r="F69" s="42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</row>
    <row r="70" spans="1:47" x14ac:dyDescent="1.1499999999999999">
      <c r="A70" s="41"/>
      <c r="B70" s="41"/>
      <c r="C70" s="41"/>
      <c r="D70" s="41"/>
      <c r="E70" s="42"/>
      <c r="F70" s="42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</row>
    <row r="71" spans="1:47" x14ac:dyDescent="1.1499999999999999">
      <c r="A71" s="41"/>
      <c r="B71" s="41"/>
      <c r="C71" s="41"/>
      <c r="D71" s="41"/>
      <c r="E71" s="42"/>
      <c r="F71" s="42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</row>
    <row r="72" spans="1:47" x14ac:dyDescent="1.1499999999999999">
      <c r="A72" s="41"/>
      <c r="B72" s="41"/>
      <c r="C72" s="41"/>
      <c r="D72" s="41"/>
      <c r="E72" s="42"/>
      <c r="F72" s="42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</row>
    <row r="73" spans="1:47" x14ac:dyDescent="1.1499999999999999">
      <c r="A73" s="41"/>
      <c r="B73" s="41"/>
      <c r="C73" s="41"/>
      <c r="D73" s="41"/>
      <c r="E73" s="42"/>
      <c r="F73" s="42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</row>
    <row r="74" spans="1:47" x14ac:dyDescent="1.1499999999999999">
      <c r="A74" s="41"/>
      <c r="B74" s="41"/>
      <c r="C74" s="41"/>
      <c r="D74" s="41"/>
      <c r="E74" s="42"/>
      <c r="F74" s="42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</row>
    <row r="75" spans="1:47" x14ac:dyDescent="1.1499999999999999">
      <c r="A75" s="41"/>
      <c r="B75" s="41"/>
      <c r="C75" s="41"/>
      <c r="D75" s="41"/>
      <c r="E75" s="42"/>
      <c r="F75" s="42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</row>
    <row r="76" spans="1:47" x14ac:dyDescent="1.1499999999999999">
      <c r="A76" s="41"/>
      <c r="B76" s="41"/>
      <c r="C76" s="41"/>
      <c r="D76" s="41"/>
      <c r="E76" s="42"/>
      <c r="F76" s="42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</row>
    <row r="77" spans="1:47" x14ac:dyDescent="1.1499999999999999">
      <c r="A77" s="41"/>
      <c r="B77" s="41"/>
      <c r="C77" s="41"/>
      <c r="D77" s="41"/>
      <c r="E77" s="42"/>
      <c r="F77" s="42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</row>
    <row r="78" spans="1:47" x14ac:dyDescent="1.1499999999999999">
      <c r="A78" s="41"/>
      <c r="B78" s="41"/>
      <c r="C78" s="41"/>
      <c r="D78" s="41"/>
      <c r="E78" s="42"/>
      <c r="F78" s="42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</row>
    <row r="79" spans="1:47" x14ac:dyDescent="1.1499999999999999">
      <c r="A79" s="41"/>
      <c r="B79" s="41"/>
      <c r="C79" s="41"/>
      <c r="D79" s="41"/>
      <c r="E79" s="42"/>
      <c r="F79" s="42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</row>
    <row r="80" spans="1:47" x14ac:dyDescent="1.1499999999999999">
      <c r="A80" s="41"/>
      <c r="B80" s="41"/>
      <c r="C80" s="41"/>
      <c r="D80" s="41"/>
      <c r="E80" s="42"/>
      <c r="F80" s="42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</row>
    <row r="81" spans="1:47" x14ac:dyDescent="1.1499999999999999">
      <c r="A81" s="41"/>
      <c r="B81" s="41"/>
      <c r="C81" s="41"/>
      <c r="D81" s="41"/>
      <c r="E81" s="42"/>
      <c r="F81" s="42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</row>
    <row r="82" spans="1:47" x14ac:dyDescent="1.1499999999999999">
      <c r="A82" s="41"/>
      <c r="B82" s="41"/>
      <c r="C82" s="41"/>
      <c r="D82" s="41"/>
      <c r="E82" s="42"/>
      <c r="F82" s="42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</row>
    <row r="83" spans="1:47" x14ac:dyDescent="1.1499999999999999">
      <c r="A83" s="41"/>
      <c r="B83" s="41"/>
      <c r="C83" s="41"/>
      <c r="D83" s="41"/>
      <c r="E83" s="42"/>
      <c r="F83" s="42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</row>
    <row r="84" spans="1:47" x14ac:dyDescent="1.1499999999999999">
      <c r="A84" s="41"/>
      <c r="B84" s="41"/>
      <c r="C84" s="41"/>
      <c r="D84" s="41"/>
      <c r="E84" s="42"/>
      <c r="F84" s="42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</row>
    <row r="85" spans="1:47" x14ac:dyDescent="1.1499999999999999">
      <c r="A85" s="41"/>
      <c r="B85" s="41"/>
      <c r="C85" s="41"/>
      <c r="D85" s="41"/>
      <c r="E85" s="42"/>
      <c r="F85" s="42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</row>
    <row r="86" spans="1:47" x14ac:dyDescent="1.1499999999999999">
      <c r="A86" s="41"/>
      <c r="B86" s="41"/>
      <c r="C86" s="41"/>
      <c r="D86" s="41"/>
      <c r="E86" s="42"/>
      <c r="F86" s="42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</row>
    <row r="87" spans="1:47" x14ac:dyDescent="1.1499999999999999">
      <c r="A87" s="41"/>
      <c r="B87" s="41"/>
      <c r="C87" s="41"/>
      <c r="D87" s="41"/>
      <c r="E87" s="42"/>
      <c r="F87" s="42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</row>
    <row r="88" spans="1:47" x14ac:dyDescent="1.1499999999999999">
      <c r="A88" s="41"/>
      <c r="B88" s="41"/>
      <c r="C88" s="41"/>
      <c r="D88" s="41"/>
      <c r="E88" s="42"/>
      <c r="F88" s="42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</row>
    <row r="89" spans="1:47" x14ac:dyDescent="1.1499999999999999">
      <c r="A89" s="41"/>
      <c r="B89" s="41"/>
      <c r="C89" s="41"/>
      <c r="D89" s="41"/>
      <c r="E89" s="42"/>
      <c r="F89" s="42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</row>
    <row r="90" spans="1:47" x14ac:dyDescent="1.1499999999999999">
      <c r="A90" s="41"/>
      <c r="B90" s="41"/>
      <c r="C90" s="41"/>
      <c r="D90" s="41"/>
      <c r="E90" s="42"/>
      <c r="F90" s="42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</row>
    <row r="91" spans="1:47" x14ac:dyDescent="1.1499999999999999">
      <c r="A91" s="41"/>
      <c r="B91" s="41"/>
      <c r="C91" s="41"/>
      <c r="D91" s="41"/>
      <c r="E91" s="42"/>
      <c r="F91" s="42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</row>
    <row r="92" spans="1:47" x14ac:dyDescent="1.1499999999999999">
      <c r="A92" s="41"/>
      <c r="B92" s="41"/>
      <c r="C92" s="41"/>
      <c r="D92" s="41"/>
      <c r="E92" s="42"/>
      <c r="F92" s="42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</row>
    <row r="93" spans="1:47" x14ac:dyDescent="1.1499999999999999">
      <c r="A93" s="41"/>
      <c r="B93" s="41"/>
      <c r="C93" s="41"/>
      <c r="D93" s="41"/>
      <c r="E93" s="42"/>
      <c r="F93" s="42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</row>
    <row r="94" spans="1:47" x14ac:dyDescent="1.1499999999999999">
      <c r="A94" s="41"/>
      <c r="B94" s="41"/>
      <c r="C94" s="41"/>
      <c r="D94" s="41"/>
      <c r="E94" s="42"/>
      <c r="F94" s="42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</row>
    <row r="95" spans="1:47" x14ac:dyDescent="1.1499999999999999">
      <c r="A95" s="41"/>
      <c r="B95" s="41"/>
      <c r="C95" s="41"/>
      <c r="D95" s="41"/>
      <c r="E95" s="42"/>
      <c r="F95" s="42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</row>
    <row r="96" spans="1:47" x14ac:dyDescent="1.1499999999999999">
      <c r="A96" s="41"/>
      <c r="B96" s="41"/>
      <c r="C96" s="41"/>
      <c r="D96" s="41"/>
      <c r="E96" s="42"/>
      <c r="F96" s="42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</row>
    <row r="97" spans="1:47" x14ac:dyDescent="1.1499999999999999">
      <c r="A97" s="41"/>
      <c r="B97" s="41"/>
      <c r="C97" s="41"/>
      <c r="D97" s="41"/>
      <c r="E97" s="42"/>
      <c r="F97" s="42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</row>
    <row r="98" spans="1:47" x14ac:dyDescent="1.1499999999999999">
      <c r="A98" s="41"/>
      <c r="B98" s="41"/>
      <c r="C98" s="41"/>
      <c r="D98" s="41"/>
      <c r="E98" s="42"/>
      <c r="F98" s="42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</row>
    <row r="99" spans="1:47" x14ac:dyDescent="1.1499999999999999">
      <c r="A99" s="41"/>
      <c r="B99" s="41"/>
      <c r="C99" s="41"/>
      <c r="D99" s="41"/>
      <c r="E99" s="42"/>
      <c r="F99" s="42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</row>
    <row r="100" spans="1:47" x14ac:dyDescent="1.1499999999999999">
      <c r="A100" s="41"/>
      <c r="B100" s="41"/>
      <c r="C100" s="41"/>
      <c r="D100" s="41"/>
      <c r="E100" s="42"/>
      <c r="F100" s="42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</row>
    <row r="101" spans="1:47" x14ac:dyDescent="1.1499999999999999">
      <c r="A101" s="41"/>
      <c r="B101" s="41"/>
      <c r="C101" s="41"/>
      <c r="D101" s="41"/>
      <c r="E101" s="42"/>
      <c r="F101" s="42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</row>
    <row r="102" spans="1:47" x14ac:dyDescent="1.1499999999999999">
      <c r="C102" s="41"/>
      <c r="D102" s="41"/>
      <c r="E102" s="42"/>
      <c r="F102" s="42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</row>
  </sheetData>
  <sheetProtection formatCells="0" formatColumns="0" formatRows="0"/>
  <mergeCells count="6">
    <mergeCell ref="A1:B1"/>
    <mergeCell ref="A14:B14"/>
    <mergeCell ref="A20:B20"/>
    <mergeCell ref="F3:K3"/>
    <mergeCell ref="A42:B42"/>
    <mergeCell ref="A32:B32"/>
  </mergeCells>
  <hyperlinks>
    <hyperlink ref="A39" location="Menu!A1" display="MENU" xr:uid="{00000000-0004-0000-0000-000000000000}"/>
    <hyperlink ref="A40" location="Values!A1" display="VALUES" xr:uid="{00000000-0004-0000-0000-000001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71" r:id="rId4" name="Option Button 47">
              <controlPr defaultSize="0" autoFill="0" autoLine="0" autoPict="0">
                <anchor moveWithCells="1">
                  <from>
                    <xdr:col>1</xdr:col>
                    <xdr:colOff>14288</xdr:colOff>
                    <xdr:row>14</xdr:row>
                    <xdr:rowOff>52388</xdr:rowOff>
                  </from>
                  <to>
                    <xdr:col>1</xdr:col>
                    <xdr:colOff>533400</xdr:colOff>
                    <xdr:row>14</xdr:row>
                    <xdr:rowOff>166688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" name="Option Button 48">
              <controlPr defaultSize="0" autoFill="0" autoLine="0" autoPict="0">
                <anchor moveWithCells="1">
                  <from>
                    <xdr:col>1</xdr:col>
                    <xdr:colOff>833438</xdr:colOff>
                    <xdr:row>14</xdr:row>
                    <xdr:rowOff>14288</xdr:rowOff>
                  </from>
                  <to>
                    <xdr:col>1</xdr:col>
                    <xdr:colOff>1290638</xdr:colOff>
                    <xdr:row>14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Group Box 51">
              <controlPr defaultSize="0" autoFill="0" autoPict="0">
                <anchor moveWithCells="1">
                  <from>
                    <xdr:col>1</xdr:col>
                    <xdr:colOff>0</xdr:colOff>
                    <xdr:row>14</xdr:row>
                    <xdr:rowOff>0</xdr:rowOff>
                  </from>
                  <to>
                    <xdr:col>1</xdr:col>
                    <xdr:colOff>1824038</xdr:colOff>
                    <xdr:row>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Option Button 52">
              <controlPr defaultSize="0" autoFill="0" autoLine="0" autoPict="0">
                <anchor moveWithCells="1">
                  <from>
                    <xdr:col>1</xdr:col>
                    <xdr:colOff>14288</xdr:colOff>
                    <xdr:row>15</xdr:row>
                    <xdr:rowOff>33338</xdr:rowOff>
                  </from>
                  <to>
                    <xdr:col>1</xdr:col>
                    <xdr:colOff>414338</xdr:colOff>
                    <xdr:row>15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8" name="Option Button 53">
              <controlPr defaultSize="0" autoFill="0" autoLine="0" autoPict="0">
                <anchor moveWithCells="1">
                  <from>
                    <xdr:col>1</xdr:col>
                    <xdr:colOff>833438</xdr:colOff>
                    <xdr:row>15</xdr:row>
                    <xdr:rowOff>14288</xdr:rowOff>
                  </from>
                  <to>
                    <xdr:col>1</xdr:col>
                    <xdr:colOff>1214438</xdr:colOff>
                    <xdr:row>15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9" name="Group Box 54">
              <controlPr defaultSize="0" autoFill="0" autoPict="0">
                <anchor moveWithCells="1">
                  <from>
                    <xdr:col>0</xdr:col>
                    <xdr:colOff>1790700</xdr:colOff>
                    <xdr:row>15</xdr:row>
                    <xdr:rowOff>0</xdr:rowOff>
                  </from>
                  <to>
                    <xdr:col>1</xdr:col>
                    <xdr:colOff>1871663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10" name="Option Button 55">
              <controlPr defaultSize="0" autoFill="0" autoLine="0" autoPict="0">
                <anchor moveWithCells="1">
                  <from>
                    <xdr:col>1</xdr:col>
                    <xdr:colOff>14288</xdr:colOff>
                    <xdr:row>16</xdr:row>
                    <xdr:rowOff>33338</xdr:rowOff>
                  </from>
                  <to>
                    <xdr:col>1</xdr:col>
                    <xdr:colOff>490538</xdr:colOff>
                    <xdr:row>16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11" name="Option Button 56">
              <controlPr defaultSize="0" autoFill="0" autoLine="0" autoPict="0">
                <anchor moveWithCells="1">
                  <from>
                    <xdr:col>1</xdr:col>
                    <xdr:colOff>833438</xdr:colOff>
                    <xdr:row>16</xdr:row>
                    <xdr:rowOff>33338</xdr:rowOff>
                  </from>
                  <to>
                    <xdr:col>1</xdr:col>
                    <xdr:colOff>1143000</xdr:colOff>
                    <xdr:row>16</xdr:row>
                    <xdr:rowOff>166688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12" name="Group Box 57">
              <controlPr defaultSize="0" autoFill="0" autoPict="0">
                <anchor moveWithCells="1">
                  <from>
                    <xdr:col>1</xdr:col>
                    <xdr:colOff>0</xdr:colOff>
                    <xdr:row>15</xdr:row>
                    <xdr:rowOff>261938</xdr:rowOff>
                  </from>
                  <to>
                    <xdr:col>1</xdr:col>
                    <xdr:colOff>1824038</xdr:colOff>
                    <xdr:row>17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13" name="Option Button 75">
              <controlPr defaultSize="0" autoFill="0" autoLine="0" autoPict="0">
                <anchor moveWithCells="1">
                  <from>
                    <xdr:col>1</xdr:col>
                    <xdr:colOff>14288</xdr:colOff>
                    <xdr:row>17</xdr:row>
                    <xdr:rowOff>14288</xdr:rowOff>
                  </from>
                  <to>
                    <xdr:col>1</xdr:col>
                    <xdr:colOff>395288</xdr:colOff>
                    <xdr:row>17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14" name="Option Button 76">
              <controlPr defaultSize="0" autoFill="0" autoLine="0" autoPict="0">
                <anchor moveWithCells="1">
                  <from>
                    <xdr:col>1</xdr:col>
                    <xdr:colOff>833438</xdr:colOff>
                    <xdr:row>17</xdr:row>
                    <xdr:rowOff>33338</xdr:rowOff>
                  </from>
                  <to>
                    <xdr:col>1</xdr:col>
                    <xdr:colOff>1328738</xdr:colOff>
                    <xdr:row>17</xdr:row>
                    <xdr:rowOff>166688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15" name="Group Box 77">
              <controlPr defaultSize="0" autoFill="0" autoPict="0">
                <anchor moveWithCells="1">
                  <from>
                    <xdr:col>1</xdr:col>
                    <xdr:colOff>0</xdr:colOff>
                    <xdr:row>17</xdr:row>
                    <xdr:rowOff>14288</xdr:rowOff>
                  </from>
                  <to>
                    <xdr:col>1</xdr:col>
                    <xdr:colOff>1824038</xdr:colOff>
                    <xdr:row>18</xdr:row>
                    <xdr:rowOff>14288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16" name="Option Button 78">
              <controlPr defaultSize="0" autoFill="0" autoLine="0" autoPict="0">
                <anchor moveWithCells="1">
                  <from>
                    <xdr:col>1</xdr:col>
                    <xdr:colOff>14288</xdr:colOff>
                    <xdr:row>21</xdr:row>
                    <xdr:rowOff>0</xdr:rowOff>
                  </from>
                  <to>
                    <xdr:col>1</xdr:col>
                    <xdr:colOff>381000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17" name="Option Button 79">
              <controlPr defaultSize="0" autoFill="0" autoLine="0" autoPict="0">
                <anchor moveWithCells="1">
                  <from>
                    <xdr:col>1</xdr:col>
                    <xdr:colOff>833438</xdr:colOff>
                    <xdr:row>21</xdr:row>
                    <xdr:rowOff>0</xdr:rowOff>
                  </from>
                  <to>
                    <xdr:col>1</xdr:col>
                    <xdr:colOff>1214438</xdr:colOff>
                    <xdr:row>21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18" name="Group Box 80">
              <controlPr defaultSize="0" autoFill="0" autoPict="0">
                <anchor moveWithCells="1">
                  <from>
                    <xdr:col>1</xdr:col>
                    <xdr:colOff>0</xdr:colOff>
                    <xdr:row>20</xdr:row>
                    <xdr:rowOff>261938</xdr:rowOff>
                  </from>
                  <to>
                    <xdr:col>1</xdr:col>
                    <xdr:colOff>1824038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19" name="Option Button 81">
              <controlPr defaultSize="0" autoFill="0" autoLine="0" autoPict="0">
                <anchor moveWithCells="1">
                  <from>
                    <xdr:col>1</xdr:col>
                    <xdr:colOff>14288</xdr:colOff>
                    <xdr:row>22</xdr:row>
                    <xdr:rowOff>14288</xdr:rowOff>
                  </from>
                  <to>
                    <xdr:col>1</xdr:col>
                    <xdr:colOff>376238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20" name="Option Button 82">
              <controlPr defaultSize="0" autoFill="0" autoLine="0" autoPict="0">
                <anchor moveWithCells="1">
                  <from>
                    <xdr:col>1</xdr:col>
                    <xdr:colOff>833438</xdr:colOff>
                    <xdr:row>22</xdr:row>
                    <xdr:rowOff>0</xdr:rowOff>
                  </from>
                  <to>
                    <xdr:col>1</xdr:col>
                    <xdr:colOff>1252538</xdr:colOff>
                    <xdr:row>22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21" name="Group Box 83">
              <controlPr defaultSize="0" autoFill="0" autoPict="0">
                <anchor moveWithCells="1">
                  <from>
                    <xdr:col>1</xdr:col>
                    <xdr:colOff>0</xdr:colOff>
                    <xdr:row>21</xdr:row>
                    <xdr:rowOff>261938</xdr:rowOff>
                  </from>
                  <to>
                    <xdr:col>1</xdr:col>
                    <xdr:colOff>1824038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2" name="Option Button 90">
              <controlPr defaultSize="0" autoFill="0" autoLine="0" autoPict="0" macro="[0]!IntrastatYes">
                <anchor moveWithCells="1">
                  <from>
                    <xdr:col>1</xdr:col>
                    <xdr:colOff>14288</xdr:colOff>
                    <xdr:row>24</xdr:row>
                    <xdr:rowOff>14288</xdr:rowOff>
                  </from>
                  <to>
                    <xdr:col>1</xdr:col>
                    <xdr:colOff>490538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23" name="Option Button 91">
              <controlPr defaultSize="0" autoFill="0" autoLine="0" autoPict="0" macro="[0]!OptionButton91_Click">
                <anchor moveWithCells="1">
                  <from>
                    <xdr:col>1</xdr:col>
                    <xdr:colOff>833438</xdr:colOff>
                    <xdr:row>24</xdr:row>
                    <xdr:rowOff>0</xdr:rowOff>
                  </from>
                  <to>
                    <xdr:col>1</xdr:col>
                    <xdr:colOff>1290638</xdr:colOff>
                    <xdr:row>25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24" name="Group Box 92">
              <controlPr defaultSize="0" autoFill="0" autoPict="0">
                <anchor moveWithCells="1">
                  <from>
                    <xdr:col>1</xdr:col>
                    <xdr:colOff>0</xdr:colOff>
                    <xdr:row>24</xdr:row>
                    <xdr:rowOff>0</xdr:rowOff>
                  </from>
                  <to>
                    <xdr:col>1</xdr:col>
                    <xdr:colOff>1824038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25" name="Group Box 98">
              <controlPr defaultSize="0" autoFill="0" autoPict="0">
                <anchor moveWithCells="1">
                  <from>
                    <xdr:col>1</xdr:col>
                    <xdr:colOff>0</xdr:colOff>
                    <xdr:row>25</xdr:row>
                    <xdr:rowOff>261938</xdr:rowOff>
                  </from>
                  <to>
                    <xdr:col>1</xdr:col>
                    <xdr:colOff>1824038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26" name="Option Button 105">
              <controlPr defaultSize="0" autoFill="0" autoLine="0" autoPict="0">
                <anchor moveWithCells="1">
                  <from>
                    <xdr:col>1</xdr:col>
                    <xdr:colOff>14288</xdr:colOff>
                    <xdr:row>25</xdr:row>
                    <xdr:rowOff>14288</xdr:rowOff>
                  </from>
                  <to>
                    <xdr:col>1</xdr:col>
                    <xdr:colOff>533400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27" name="Option Button 106">
              <controlPr defaultSize="0" autoFill="0" autoLine="0" autoPict="0">
                <anchor moveWithCells="1">
                  <from>
                    <xdr:col>1</xdr:col>
                    <xdr:colOff>833438</xdr:colOff>
                    <xdr:row>25</xdr:row>
                    <xdr:rowOff>0</xdr:rowOff>
                  </from>
                  <to>
                    <xdr:col>1</xdr:col>
                    <xdr:colOff>1233488</xdr:colOff>
                    <xdr:row>25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28" name="Group Box 107">
              <controlPr defaultSize="0" autoFill="0" autoPict="0">
                <anchor moveWithCells="1">
                  <from>
                    <xdr:col>1</xdr:col>
                    <xdr:colOff>0</xdr:colOff>
                    <xdr:row>24</xdr:row>
                    <xdr:rowOff>0</xdr:rowOff>
                  </from>
                  <to>
                    <xdr:col>1</xdr:col>
                    <xdr:colOff>1824038</xdr:colOff>
                    <xdr:row>26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29" name="Group Box 110">
              <controlPr defaultSize="0" autoFill="0" autoPict="0">
                <anchor moveWithCells="1">
                  <from>
                    <xdr:col>1</xdr:col>
                    <xdr:colOff>0</xdr:colOff>
                    <xdr:row>27</xdr:row>
                    <xdr:rowOff>0</xdr:rowOff>
                  </from>
                  <to>
                    <xdr:col>1</xdr:col>
                    <xdr:colOff>1824038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30" name="Option Button 120">
              <controlPr defaultSize="0" autoFill="0" autoLine="0" autoPict="0">
                <anchor moveWithCells="1">
                  <from>
                    <xdr:col>1</xdr:col>
                    <xdr:colOff>14288</xdr:colOff>
                    <xdr:row>23</xdr:row>
                    <xdr:rowOff>14288</xdr:rowOff>
                  </from>
                  <to>
                    <xdr:col>1</xdr:col>
                    <xdr:colOff>381000</xdr:colOff>
                    <xdr:row>23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31" name="Option Button 121">
              <controlPr defaultSize="0" autoFill="0" autoLine="0" autoPict="0">
                <anchor moveWithCells="1">
                  <from>
                    <xdr:col>1</xdr:col>
                    <xdr:colOff>833438</xdr:colOff>
                    <xdr:row>23</xdr:row>
                    <xdr:rowOff>0</xdr:rowOff>
                  </from>
                  <to>
                    <xdr:col>1</xdr:col>
                    <xdr:colOff>1219200</xdr:colOff>
                    <xdr:row>23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32" name="Group Box 123">
              <controlPr defaultSize="0" autoFill="0" autoPict="0">
                <anchor moveWithCells="1">
                  <from>
                    <xdr:col>0</xdr:col>
                    <xdr:colOff>1790700</xdr:colOff>
                    <xdr:row>23</xdr:row>
                    <xdr:rowOff>0</xdr:rowOff>
                  </from>
                  <to>
                    <xdr:col>1</xdr:col>
                    <xdr:colOff>1871663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33" name="Group Box 126">
              <controlPr defaultSize="0" autoFill="0" autoPict="0">
                <anchor moveWithCells="1">
                  <from>
                    <xdr:col>1</xdr:col>
                    <xdr:colOff>0</xdr:colOff>
                    <xdr:row>27</xdr:row>
                    <xdr:rowOff>261938</xdr:rowOff>
                  </from>
                  <to>
                    <xdr:col>1</xdr:col>
                    <xdr:colOff>1824038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34" name="Option Button 135">
              <controlPr defaultSize="0" autoFill="0" autoLine="0" autoPict="0">
                <anchor moveWithCells="1">
                  <from>
                    <xdr:col>1</xdr:col>
                    <xdr:colOff>0</xdr:colOff>
                    <xdr:row>20</xdr:row>
                    <xdr:rowOff>33338</xdr:rowOff>
                  </from>
                  <to>
                    <xdr:col>1</xdr:col>
                    <xdr:colOff>528638</xdr:colOff>
                    <xdr:row>20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35" name="Option Button 136">
              <controlPr defaultSize="0" autoFill="0" autoLine="0" autoPict="0">
                <anchor moveWithCells="1">
                  <from>
                    <xdr:col>1</xdr:col>
                    <xdr:colOff>833438</xdr:colOff>
                    <xdr:row>20</xdr:row>
                    <xdr:rowOff>0</xdr:rowOff>
                  </from>
                  <to>
                    <xdr:col>1</xdr:col>
                    <xdr:colOff>1195388</xdr:colOff>
                    <xdr:row>20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36" name="Option Button 137">
              <controlPr defaultSize="0" autoFill="0" autoLine="0" autoPict="0">
                <anchor moveWithCells="1">
                  <from>
                    <xdr:col>1</xdr:col>
                    <xdr:colOff>0</xdr:colOff>
                    <xdr:row>26</xdr:row>
                    <xdr:rowOff>33338</xdr:rowOff>
                  </from>
                  <to>
                    <xdr:col>1</xdr:col>
                    <xdr:colOff>528638</xdr:colOff>
                    <xdr:row>26</xdr:row>
                    <xdr:rowOff>166688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37" name="Option Button 138">
              <controlPr defaultSize="0" autoFill="0" autoLine="0" autoPict="0">
                <anchor moveWithCells="1">
                  <from>
                    <xdr:col>1</xdr:col>
                    <xdr:colOff>833438</xdr:colOff>
                    <xdr:row>26</xdr:row>
                    <xdr:rowOff>33338</xdr:rowOff>
                  </from>
                  <to>
                    <xdr:col>1</xdr:col>
                    <xdr:colOff>1562100</xdr:colOff>
                    <xdr:row>26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38" name="Option Button 139">
              <controlPr defaultSize="0" autoFill="0" autoLine="0" autoPict="0">
                <anchor moveWithCells="1">
                  <from>
                    <xdr:col>1</xdr:col>
                    <xdr:colOff>14288</xdr:colOff>
                    <xdr:row>27</xdr:row>
                    <xdr:rowOff>33338</xdr:rowOff>
                  </from>
                  <to>
                    <xdr:col>1</xdr:col>
                    <xdr:colOff>457200</xdr:colOff>
                    <xdr:row>27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39" name="Option Button 140">
              <controlPr defaultSize="0" autoFill="0" autoLine="0" autoPict="0">
                <anchor moveWithCells="1">
                  <from>
                    <xdr:col>1</xdr:col>
                    <xdr:colOff>833438</xdr:colOff>
                    <xdr:row>27</xdr:row>
                    <xdr:rowOff>33338</xdr:rowOff>
                  </from>
                  <to>
                    <xdr:col>1</xdr:col>
                    <xdr:colOff>1423988</xdr:colOff>
                    <xdr:row>27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40" name="Option Button 141">
              <controlPr defaultSize="0" autoFill="0" autoLine="0" autoPict="0">
                <anchor moveWithCells="1">
                  <from>
                    <xdr:col>1</xdr:col>
                    <xdr:colOff>14288</xdr:colOff>
                    <xdr:row>28</xdr:row>
                    <xdr:rowOff>14288</xdr:rowOff>
                  </from>
                  <to>
                    <xdr:col>1</xdr:col>
                    <xdr:colOff>623888</xdr:colOff>
                    <xdr:row>28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41" name="Option Button 142">
              <controlPr defaultSize="0" autoFill="0" autoLine="0" autoPict="0">
                <anchor moveWithCells="1">
                  <from>
                    <xdr:col>1</xdr:col>
                    <xdr:colOff>833438</xdr:colOff>
                    <xdr:row>28</xdr:row>
                    <xdr:rowOff>33338</xdr:rowOff>
                  </from>
                  <to>
                    <xdr:col>1</xdr:col>
                    <xdr:colOff>1309688</xdr:colOff>
                    <xdr:row>28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42" name="Group Box 143">
              <controlPr defaultSize="0" autoFill="0" autoPict="0">
                <anchor moveWithCells="1">
                  <from>
                    <xdr:col>0</xdr:col>
                    <xdr:colOff>1790700</xdr:colOff>
                    <xdr:row>19</xdr:row>
                    <xdr:rowOff>223838</xdr:rowOff>
                  </from>
                  <to>
                    <xdr:col>1</xdr:col>
                    <xdr:colOff>1871663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43" name="Group Box 144">
              <controlPr defaultSize="0" autoFill="0" autoPict="0">
                <anchor moveWithCells="1">
                  <from>
                    <xdr:col>1</xdr:col>
                    <xdr:colOff>0</xdr:colOff>
                    <xdr:row>25</xdr:row>
                    <xdr:rowOff>261938</xdr:rowOff>
                  </from>
                  <to>
                    <xdr:col>1</xdr:col>
                    <xdr:colOff>1824038</xdr:colOff>
                    <xdr:row>27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44" name="Group Box 145">
              <controlPr defaultSize="0" autoFill="0" autoPict="0">
                <anchor moveWithCells="1">
                  <from>
                    <xdr:col>1</xdr:col>
                    <xdr:colOff>0</xdr:colOff>
                    <xdr:row>26</xdr:row>
                    <xdr:rowOff>261938</xdr:rowOff>
                  </from>
                  <to>
                    <xdr:col>1</xdr:col>
                    <xdr:colOff>1824038</xdr:colOff>
                    <xdr:row>28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45" name="Group Box 146">
              <controlPr defaultSize="0" autoFill="0" autoPict="0">
                <anchor moveWithCells="1">
                  <from>
                    <xdr:col>1</xdr:col>
                    <xdr:colOff>0</xdr:colOff>
                    <xdr:row>27</xdr:row>
                    <xdr:rowOff>261938</xdr:rowOff>
                  </from>
                  <to>
                    <xdr:col>1</xdr:col>
                    <xdr:colOff>1824038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46" name="Option Button 154">
              <controlPr defaultSize="0" autoFill="0" autoLine="0" autoPict="0">
                <anchor moveWithCells="1">
                  <from>
                    <xdr:col>1</xdr:col>
                    <xdr:colOff>14288</xdr:colOff>
                    <xdr:row>29</xdr:row>
                    <xdr:rowOff>33338</xdr:rowOff>
                  </from>
                  <to>
                    <xdr:col>1</xdr:col>
                    <xdr:colOff>738188</xdr:colOff>
                    <xdr:row>29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47" name="Option Button 155">
              <controlPr defaultSize="0" autoFill="0" autoLine="0" autoPict="0">
                <anchor moveWithCells="1">
                  <from>
                    <xdr:col>1</xdr:col>
                    <xdr:colOff>833438</xdr:colOff>
                    <xdr:row>29</xdr:row>
                    <xdr:rowOff>33338</xdr:rowOff>
                  </from>
                  <to>
                    <xdr:col>1</xdr:col>
                    <xdr:colOff>1447800</xdr:colOff>
                    <xdr:row>29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48" name="Group Box 156">
              <controlPr defaultSize="0" autoFill="0" autoPict="0">
                <anchor moveWithCells="1">
                  <from>
                    <xdr:col>1</xdr:col>
                    <xdr:colOff>0</xdr:colOff>
                    <xdr:row>28</xdr:row>
                    <xdr:rowOff>261938</xdr:rowOff>
                  </from>
                  <to>
                    <xdr:col>1</xdr:col>
                    <xdr:colOff>1824038</xdr:colOff>
                    <xdr:row>30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49" name="Option Button 157">
              <controlPr defaultSize="0" autoFill="0" autoLine="0" autoPict="0">
                <anchor moveWithCells="1">
                  <from>
                    <xdr:col>1</xdr:col>
                    <xdr:colOff>14288</xdr:colOff>
                    <xdr:row>18</xdr:row>
                    <xdr:rowOff>14288</xdr:rowOff>
                  </from>
                  <to>
                    <xdr:col>1</xdr:col>
                    <xdr:colOff>1004888</xdr:colOff>
                    <xdr:row>18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50" name="Option Button 158">
              <controlPr defaultSize="0" autoFill="0" autoLine="0" autoPict="0">
                <anchor moveWithCells="1">
                  <from>
                    <xdr:col>1</xdr:col>
                    <xdr:colOff>833438</xdr:colOff>
                    <xdr:row>18</xdr:row>
                    <xdr:rowOff>14288</xdr:rowOff>
                  </from>
                  <to>
                    <xdr:col>1</xdr:col>
                    <xdr:colOff>1824038</xdr:colOff>
                    <xdr:row>18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51" name="Group Box 159">
              <controlPr defaultSize="0" autoFill="0" autoPict="0">
                <anchor moveWithCells="1">
                  <from>
                    <xdr:col>0</xdr:col>
                    <xdr:colOff>1790700</xdr:colOff>
                    <xdr:row>18</xdr:row>
                    <xdr:rowOff>0</xdr:rowOff>
                  </from>
                  <to>
                    <xdr:col>1</xdr:col>
                    <xdr:colOff>1871663</xdr:colOff>
                    <xdr:row>19</xdr:row>
                    <xdr:rowOff>14288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52" name="Option Button 164">
              <controlPr defaultSize="0" autoFill="0" autoLine="0" autoPict="0">
                <anchor moveWithCells="1">
                  <from>
                    <xdr:col>1</xdr:col>
                    <xdr:colOff>33338</xdr:colOff>
                    <xdr:row>32</xdr:row>
                    <xdr:rowOff>33338</xdr:rowOff>
                  </from>
                  <to>
                    <xdr:col>1</xdr:col>
                    <xdr:colOff>757238</xdr:colOff>
                    <xdr:row>32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53" name="Option Button 165">
              <controlPr defaultSize="0" autoFill="0" autoLine="0" autoPict="0">
                <anchor moveWithCells="1">
                  <from>
                    <xdr:col>1</xdr:col>
                    <xdr:colOff>890588</xdr:colOff>
                    <xdr:row>32</xdr:row>
                    <xdr:rowOff>33338</xdr:rowOff>
                  </from>
                  <to>
                    <xdr:col>1</xdr:col>
                    <xdr:colOff>1824038</xdr:colOff>
                    <xdr:row>32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54" name="Group Box 166">
              <controlPr defaultSize="0" autoFill="0" autoPict="0">
                <anchor moveWithCells="1">
                  <from>
                    <xdr:col>1</xdr:col>
                    <xdr:colOff>0</xdr:colOff>
                    <xdr:row>31</xdr:row>
                    <xdr:rowOff>261938</xdr:rowOff>
                  </from>
                  <to>
                    <xdr:col>1</xdr:col>
                    <xdr:colOff>1824038</xdr:colOff>
                    <xdr:row>33</xdr:row>
                    <xdr:rowOff>14288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55" name="Option Button 167">
              <controlPr defaultSize="0" autoFill="0" autoLine="0" autoPict="0">
                <anchor moveWithCells="1">
                  <from>
                    <xdr:col>1</xdr:col>
                    <xdr:colOff>33338</xdr:colOff>
                    <xdr:row>33</xdr:row>
                    <xdr:rowOff>33338</xdr:rowOff>
                  </from>
                  <to>
                    <xdr:col>1</xdr:col>
                    <xdr:colOff>719138</xdr:colOff>
                    <xdr:row>33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56" name="Option Button 168">
              <controlPr defaultSize="0" autoFill="0" autoLine="0" autoPict="0">
                <anchor moveWithCells="1">
                  <from>
                    <xdr:col>1</xdr:col>
                    <xdr:colOff>876300</xdr:colOff>
                    <xdr:row>33</xdr:row>
                    <xdr:rowOff>33338</xdr:rowOff>
                  </from>
                  <to>
                    <xdr:col>1</xdr:col>
                    <xdr:colOff>1824038</xdr:colOff>
                    <xdr:row>33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57" name="Group Box 169">
              <controlPr defaultSize="0" autoFill="0" autoPict="0">
                <anchor moveWithCells="1">
                  <from>
                    <xdr:col>1</xdr:col>
                    <xdr:colOff>0</xdr:colOff>
                    <xdr:row>33</xdr:row>
                    <xdr:rowOff>0</xdr:rowOff>
                  </from>
                  <to>
                    <xdr:col>1</xdr:col>
                    <xdr:colOff>1824038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58" name="Option Button 170">
              <controlPr defaultSize="0" autoFill="0" autoLine="0" autoPict="0">
                <anchor moveWithCells="1">
                  <from>
                    <xdr:col>1</xdr:col>
                    <xdr:colOff>33338</xdr:colOff>
                    <xdr:row>34</xdr:row>
                    <xdr:rowOff>33338</xdr:rowOff>
                  </from>
                  <to>
                    <xdr:col>1</xdr:col>
                    <xdr:colOff>833438</xdr:colOff>
                    <xdr:row>34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59" name="Option Button 171">
              <controlPr defaultSize="0" autoFill="0" autoLine="0" autoPict="0">
                <anchor moveWithCells="1">
                  <from>
                    <xdr:col>1</xdr:col>
                    <xdr:colOff>890588</xdr:colOff>
                    <xdr:row>34</xdr:row>
                    <xdr:rowOff>33338</xdr:rowOff>
                  </from>
                  <to>
                    <xdr:col>1</xdr:col>
                    <xdr:colOff>1824038</xdr:colOff>
                    <xdr:row>34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60" name="Group Box 172">
              <controlPr defaultSize="0" autoFill="0" autoPict="0">
                <anchor moveWithCells="1">
                  <from>
                    <xdr:col>0</xdr:col>
                    <xdr:colOff>1790700</xdr:colOff>
                    <xdr:row>34</xdr:row>
                    <xdr:rowOff>0</xdr:rowOff>
                  </from>
                  <to>
                    <xdr:col>1</xdr:col>
                    <xdr:colOff>1871663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61" name="Option Button 173">
              <controlPr defaultSize="0" autoFill="0" autoLine="0" autoPict="0">
                <anchor moveWithCells="1">
                  <from>
                    <xdr:col>1</xdr:col>
                    <xdr:colOff>33338</xdr:colOff>
                    <xdr:row>35</xdr:row>
                    <xdr:rowOff>33338</xdr:rowOff>
                  </from>
                  <to>
                    <xdr:col>1</xdr:col>
                    <xdr:colOff>757238</xdr:colOff>
                    <xdr:row>35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62" name="Option Button 174">
              <controlPr defaultSize="0" autoFill="0" autoLine="0" autoPict="0">
                <anchor moveWithCells="1">
                  <from>
                    <xdr:col>1</xdr:col>
                    <xdr:colOff>909638</xdr:colOff>
                    <xdr:row>35</xdr:row>
                    <xdr:rowOff>33338</xdr:rowOff>
                  </from>
                  <to>
                    <xdr:col>1</xdr:col>
                    <xdr:colOff>1824038</xdr:colOff>
                    <xdr:row>35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63" name="Group Box 175">
              <controlPr defaultSize="0" autoFill="0" autoPict="0">
                <anchor moveWithCells="1">
                  <from>
                    <xdr:col>0</xdr:col>
                    <xdr:colOff>1790700</xdr:colOff>
                    <xdr:row>35</xdr:row>
                    <xdr:rowOff>0</xdr:rowOff>
                  </from>
                  <to>
                    <xdr:col>1</xdr:col>
                    <xdr:colOff>1871663</xdr:colOff>
                    <xdr:row>36</xdr:row>
                    <xdr:rowOff>14288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64" name="Option Button 177">
              <controlPr defaultSize="0" autoFill="0" autoLine="0" autoPict="0">
                <anchor moveWithCells="1">
                  <from>
                    <xdr:col>1</xdr:col>
                    <xdr:colOff>38100</xdr:colOff>
                    <xdr:row>36</xdr:row>
                    <xdr:rowOff>33338</xdr:rowOff>
                  </from>
                  <to>
                    <xdr:col>1</xdr:col>
                    <xdr:colOff>909638</xdr:colOff>
                    <xdr:row>36</xdr:row>
                    <xdr:rowOff>185738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65" name="Option Button 178">
              <controlPr defaultSize="0" autoFill="0" autoLine="0" autoPict="0">
                <anchor moveWithCells="1">
                  <from>
                    <xdr:col>1</xdr:col>
                    <xdr:colOff>909638</xdr:colOff>
                    <xdr:row>36</xdr:row>
                    <xdr:rowOff>14288</xdr:rowOff>
                  </from>
                  <to>
                    <xdr:col>1</xdr:col>
                    <xdr:colOff>1671638</xdr:colOff>
                    <xdr:row>36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66" name="Group Box 179">
              <controlPr defaultSize="0" autoFill="0" autoPict="0">
                <anchor moveWithCells="1">
                  <from>
                    <xdr:col>0</xdr:col>
                    <xdr:colOff>1790700</xdr:colOff>
                    <xdr:row>36</xdr:row>
                    <xdr:rowOff>0</xdr:rowOff>
                  </from>
                  <to>
                    <xdr:col>1</xdr:col>
                    <xdr:colOff>1871663</xdr:colOff>
                    <xdr:row>37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0000000}">
          <x14:formula1>
            <xm:f>Values!$P$33:$P$36</xm:f>
          </x14:formula1>
          <xm:sqref>B6</xm:sqref>
        </x14:dataValidation>
        <x14:dataValidation type="list" allowBlank="1" showInputMessage="1" showErrorMessage="1" xr:uid="{00000000-0002-0000-0000-000001000000}">
          <x14:formula1>
            <xm:f>Values!$P$39:$P$40</xm:f>
          </x14:formula1>
          <xm:sqref>B12</xm:sqref>
        </x14:dataValidation>
        <x14:dataValidation type="list" allowBlank="1" showInputMessage="1" showErrorMessage="1" xr:uid="{00000000-0002-0000-0000-000002000000}">
          <x14:formula1>
            <xm:f>Values!$P$43:$P$45</xm:f>
          </x14:formula1>
          <xm:sqref>B13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rgb="FF07153A"/>
  </sheetPr>
  <dimension ref="A1:V287"/>
  <sheetViews>
    <sheetView tabSelected="1" zoomScaleNormal="100" zoomScaleSheetLayoutView="100" workbookViewId="0">
      <selection sqref="A1:I1"/>
    </sheetView>
  </sheetViews>
  <sheetFormatPr defaultColWidth="9.19921875" defaultRowHeight="19.899999999999999" x14ac:dyDescent="1.1000000000000001"/>
  <cols>
    <col min="1" max="1" width="0.46484375" style="18" customWidth="1"/>
    <col min="2" max="2" width="1.46484375" style="18" customWidth="1"/>
    <col min="3" max="3" width="56.46484375" style="18" customWidth="1"/>
    <col min="4" max="4" width="3.46484375" style="18" customWidth="1"/>
    <col min="5" max="5" width="1.46484375" style="18" customWidth="1"/>
    <col min="6" max="6" width="42.796875" style="20" customWidth="1"/>
    <col min="7" max="7" width="3.19921875" style="20" customWidth="1"/>
    <col min="8" max="8" width="1.46484375" style="18" customWidth="1"/>
    <col min="9" max="9" width="29.46484375" style="18" customWidth="1"/>
    <col min="10" max="10" width="0" style="18" hidden="1" customWidth="1"/>
    <col min="11" max="11" width="2.796875" style="18" customWidth="1"/>
    <col min="12" max="12" width="1.46484375" style="18" customWidth="1"/>
    <col min="13" max="13" width="32.796875" style="18" customWidth="1"/>
    <col min="14" max="14" width="2.796875" style="18" customWidth="1"/>
    <col min="15" max="15" width="1.46484375" style="18" customWidth="1"/>
    <col min="16" max="16" width="31.796875" style="18" customWidth="1"/>
    <col min="17" max="17" width="2.46484375" style="18" customWidth="1"/>
    <col min="18" max="18" width="1.46484375" style="18" customWidth="1"/>
    <col min="19" max="19" width="36.53125" style="18" customWidth="1"/>
    <col min="20" max="20" width="4" style="18" customWidth="1"/>
    <col min="21" max="21" width="4.53125" style="18" customWidth="1"/>
    <col min="22" max="16384" width="9.19921875" style="18"/>
  </cols>
  <sheetData>
    <row r="1" spans="1:22" s="1" customFormat="1" ht="31.45" customHeight="1" x14ac:dyDescent="0.45">
      <c r="A1" s="1309" t="s">
        <v>39</v>
      </c>
      <c r="B1" s="1310"/>
      <c r="C1" s="1310"/>
      <c r="D1" s="1310"/>
      <c r="E1" s="1310"/>
      <c r="F1" s="1310"/>
      <c r="G1" s="1310"/>
      <c r="H1" s="1310"/>
      <c r="I1" s="1310"/>
      <c r="J1" s="1019"/>
      <c r="K1" s="1019"/>
      <c r="L1" s="1019"/>
      <c r="M1" s="1020"/>
      <c r="N1" s="1020"/>
      <c r="P1" s="1019" t="s">
        <v>3125</v>
      </c>
      <c r="Q1" s="222"/>
      <c r="R1" s="1020"/>
      <c r="V1" s="1018"/>
    </row>
    <row r="2" spans="1:22" s="1" customFormat="1" ht="31.45" customHeight="1" thickBot="1" x14ac:dyDescent="0.5">
      <c r="A2" s="1278"/>
      <c r="B2" s="1279"/>
      <c r="C2" s="1280"/>
      <c r="D2" s="1279"/>
      <c r="E2" s="1279"/>
      <c r="F2" s="1280"/>
      <c r="G2" s="1279"/>
      <c r="H2" s="1279"/>
      <c r="I2" s="1279"/>
      <c r="J2" s="1019"/>
      <c r="K2" s="1019"/>
      <c r="L2" s="1019"/>
      <c r="M2" s="1020"/>
      <c r="N2" s="1020"/>
      <c r="P2" s="1283" t="s">
        <v>3123</v>
      </c>
      <c r="Q2" s="1276"/>
      <c r="R2" s="1020"/>
      <c r="S2" s="1276"/>
      <c r="T2" s="1276"/>
      <c r="U2" s="1276"/>
      <c r="V2" s="1018"/>
    </row>
    <row r="3" spans="1:22" s="1" customFormat="1" ht="84.4" customHeight="1" thickBot="1" x14ac:dyDescent="0.5">
      <c r="A3" s="2"/>
      <c r="B3" s="1379" t="s">
        <v>40</v>
      </c>
      <c r="C3" s="1378"/>
      <c r="D3" s="3"/>
      <c r="E3" s="3"/>
      <c r="F3" s="3"/>
      <c r="G3" s="3"/>
      <c r="H3" s="3"/>
      <c r="I3" s="3"/>
      <c r="J3" s="5"/>
      <c r="K3" s="5"/>
      <c r="L3" s="5"/>
      <c r="M3" s="5"/>
      <c r="N3" s="5"/>
      <c r="O3" s="5"/>
      <c r="P3" s="1282" t="s">
        <v>3124</v>
      </c>
      <c r="Q3" s="5"/>
      <c r="R3" s="5"/>
      <c r="S3" s="109" t="s">
        <v>36</v>
      </c>
      <c r="T3" s="5"/>
      <c r="U3" s="5"/>
    </row>
    <row r="4" spans="1:22" s="1" customFormat="1" ht="5.25" customHeight="1" x14ac:dyDescent="0.45">
      <c r="A4" s="2"/>
      <c r="B4" s="4"/>
      <c r="C4" s="6"/>
      <c r="D4" s="4"/>
      <c r="E4" s="4"/>
      <c r="F4" s="4"/>
      <c r="G4" s="4"/>
      <c r="H4" s="4"/>
      <c r="I4" s="4"/>
    </row>
    <row r="5" spans="1:22" s="1" customFormat="1" ht="16.5" customHeight="1" x14ac:dyDescent="1.1000000000000001">
      <c r="A5" s="2"/>
      <c r="B5" s="7"/>
      <c r="C5" s="8" t="s">
        <v>41</v>
      </c>
      <c r="D5" s="4"/>
      <c r="E5" s="9"/>
      <c r="F5" s="8" t="s">
        <v>42</v>
      </c>
      <c r="G5" s="4"/>
      <c r="H5" s="1025"/>
      <c r="I5" s="8" t="s">
        <v>43</v>
      </c>
    </row>
    <row r="6" spans="1:22" s="1" customFormat="1" ht="16.5" customHeight="1" x14ac:dyDescent="1.1000000000000001">
      <c r="A6" s="2"/>
      <c r="B6" s="10"/>
      <c r="C6" s="8" t="s">
        <v>44</v>
      </c>
      <c r="D6" s="4"/>
      <c r="E6" s="11"/>
      <c r="F6" s="8" t="s">
        <v>45</v>
      </c>
      <c r="G6" s="4"/>
      <c r="H6" s="1026"/>
      <c r="I6" s="8" t="s">
        <v>46</v>
      </c>
    </row>
    <row r="7" spans="1:22" s="1" customFormat="1" ht="16.45" customHeight="1" x14ac:dyDescent="1.1000000000000001">
      <c r="A7" s="2"/>
      <c r="B7" s="12"/>
      <c r="C7" s="8" t="s">
        <v>47</v>
      </c>
      <c r="D7" s="4"/>
      <c r="E7" s="13"/>
      <c r="F7" s="8" t="s">
        <v>48</v>
      </c>
      <c r="G7" s="4"/>
      <c r="H7" s="1027"/>
      <c r="I7" s="8" t="s">
        <v>49</v>
      </c>
    </row>
    <row r="8" spans="1:22" s="1" customFormat="1" ht="16.45" customHeight="1" x14ac:dyDescent="1.1000000000000001">
      <c r="A8" s="2"/>
      <c r="B8" s="14"/>
      <c r="C8" s="8" t="s">
        <v>50</v>
      </c>
      <c r="D8" s="4"/>
      <c r="E8" s="15"/>
      <c r="F8" s="8" t="s">
        <v>51</v>
      </c>
      <c r="G8" s="4"/>
      <c r="H8" s="1277"/>
      <c r="I8" s="8" t="s">
        <v>3105</v>
      </c>
    </row>
    <row r="9" spans="1:22" ht="10.5" customHeight="1" thickBot="1" x14ac:dyDescent="1.1499999999999999">
      <c r="A9" s="16"/>
      <c r="B9" s="16"/>
      <c r="C9" s="16"/>
      <c r="D9" s="16"/>
      <c r="E9" s="16"/>
      <c r="F9" s="17"/>
      <c r="G9" s="17"/>
      <c r="H9" s="16"/>
      <c r="I9" s="16"/>
    </row>
    <row r="10" spans="1:22" ht="21.75" customHeight="1" x14ac:dyDescent="1.1000000000000001">
      <c r="B10" s="1305" t="s">
        <v>52</v>
      </c>
      <c r="C10" s="1306"/>
      <c r="D10" s="1306"/>
      <c r="E10" s="1306"/>
      <c r="F10" s="1306"/>
      <c r="G10" s="1306"/>
      <c r="H10" s="1306"/>
      <c r="I10" s="1306"/>
      <c r="J10" s="1306"/>
      <c r="K10" s="1306"/>
      <c r="L10" s="1306"/>
      <c r="M10" s="1306"/>
      <c r="N10" s="1306"/>
      <c r="O10" s="1306"/>
      <c r="P10" s="1306"/>
      <c r="Q10" s="1306"/>
      <c r="R10" s="1306"/>
      <c r="S10" s="1307"/>
      <c r="T10" s="1"/>
    </row>
    <row r="11" spans="1:22" ht="20.2" customHeight="1" x14ac:dyDescent="1.1000000000000001">
      <c r="B11" s="1303" t="s">
        <v>53</v>
      </c>
      <c r="C11" s="1304"/>
      <c r="E11" s="1303" t="s">
        <v>54</v>
      </c>
      <c r="F11" s="1304"/>
      <c r="H11" s="1303" t="s">
        <v>55</v>
      </c>
      <c r="I11" s="1304"/>
      <c r="J11" s="21" t="s">
        <v>56</v>
      </c>
      <c r="L11" s="1303" t="s">
        <v>57</v>
      </c>
      <c r="M11" s="1304" t="s">
        <v>58</v>
      </c>
      <c r="O11" s="1303" t="s">
        <v>21</v>
      </c>
      <c r="P11" s="1304" t="s">
        <v>58</v>
      </c>
      <c r="R11" s="1311" t="s">
        <v>59</v>
      </c>
      <c r="S11" s="1312" t="s">
        <v>58</v>
      </c>
      <c r="T11" s="1"/>
      <c r="U11" s="1"/>
    </row>
    <row r="12" spans="1:22" ht="20.2" customHeight="1" x14ac:dyDescent="1.1000000000000001">
      <c r="B12" s="22">
        <v>2</v>
      </c>
      <c r="C12" s="23" t="s">
        <v>60</v>
      </c>
      <c r="E12" s="22">
        <v>2</v>
      </c>
      <c r="F12" s="23" t="s">
        <v>61</v>
      </c>
      <c r="G12" s="24"/>
      <c r="H12" s="22">
        <v>2</v>
      </c>
      <c r="I12" s="23" t="s">
        <v>62</v>
      </c>
      <c r="J12" s="25" t="s">
        <v>63</v>
      </c>
      <c r="L12" s="22">
        <v>2</v>
      </c>
      <c r="M12" s="26" t="s">
        <v>64</v>
      </c>
      <c r="O12" s="22">
        <v>3</v>
      </c>
      <c r="P12" s="26" t="s">
        <v>65</v>
      </c>
      <c r="R12" s="27">
        <v>3</v>
      </c>
      <c r="S12" s="26" t="s">
        <v>66</v>
      </c>
      <c r="T12" s="26"/>
    </row>
    <row r="13" spans="1:22" ht="20.2" customHeight="1" x14ac:dyDescent="1.1000000000000001">
      <c r="B13" s="22">
        <v>2</v>
      </c>
      <c r="C13" s="23" t="s">
        <v>67</v>
      </c>
      <c r="E13" s="22">
        <v>2</v>
      </c>
      <c r="F13" s="23" t="s">
        <v>68</v>
      </c>
      <c r="G13" s="24"/>
      <c r="H13" s="22">
        <v>2</v>
      </c>
      <c r="I13" s="23" t="s">
        <v>69</v>
      </c>
      <c r="J13" s="25" t="s">
        <v>70</v>
      </c>
      <c r="L13" s="22">
        <v>2</v>
      </c>
      <c r="M13" s="26" t="s">
        <v>71</v>
      </c>
      <c r="O13" s="22">
        <v>3</v>
      </c>
      <c r="P13" s="26" t="s">
        <v>72</v>
      </c>
      <c r="R13" s="27">
        <v>3</v>
      </c>
      <c r="S13" s="26" t="s">
        <v>73</v>
      </c>
      <c r="T13" s="26"/>
    </row>
    <row r="14" spans="1:22" ht="20.2" customHeight="1" x14ac:dyDescent="1.1000000000000001">
      <c r="B14" s="22">
        <v>2</v>
      </c>
      <c r="C14" s="23" t="s">
        <v>74</v>
      </c>
      <c r="E14" s="22">
        <v>3</v>
      </c>
      <c r="F14" s="23" t="s">
        <v>75</v>
      </c>
      <c r="H14" s="22">
        <v>2</v>
      </c>
      <c r="I14" s="23" t="s">
        <v>76</v>
      </c>
      <c r="J14" s="25" t="s">
        <v>77</v>
      </c>
      <c r="L14" s="22">
        <v>2</v>
      </c>
      <c r="M14" s="26" t="s">
        <v>78</v>
      </c>
      <c r="O14" s="1303" t="s">
        <v>29</v>
      </c>
      <c r="P14" s="1304" t="s">
        <v>58</v>
      </c>
      <c r="R14" s="27">
        <v>3</v>
      </c>
      <c r="S14" s="26" t="s">
        <v>79</v>
      </c>
      <c r="T14" s="26"/>
    </row>
    <row r="15" spans="1:22" ht="20.2" customHeight="1" x14ac:dyDescent="1.1000000000000001">
      <c r="B15" s="22">
        <v>2</v>
      </c>
      <c r="C15" s="23" t="s">
        <v>80</v>
      </c>
      <c r="E15" s="22">
        <v>2</v>
      </c>
      <c r="F15" s="23" t="s">
        <v>81</v>
      </c>
      <c r="G15" s="24"/>
      <c r="H15" s="22">
        <v>2</v>
      </c>
      <c r="I15" s="23" t="s">
        <v>82</v>
      </c>
      <c r="J15" s="25" t="s">
        <v>83</v>
      </c>
      <c r="K15" s="20"/>
      <c r="L15" s="22">
        <v>3</v>
      </c>
      <c r="M15" s="26" t="s">
        <v>84</v>
      </c>
      <c r="N15" s="20"/>
      <c r="O15" s="22">
        <v>3</v>
      </c>
      <c r="P15" s="26" t="s">
        <v>58</v>
      </c>
      <c r="R15" s="27">
        <v>3</v>
      </c>
      <c r="S15" s="26" t="s">
        <v>85</v>
      </c>
      <c r="T15" s="26"/>
    </row>
    <row r="16" spans="1:22" ht="20.2" customHeight="1" x14ac:dyDescent="1.1000000000000001">
      <c r="B16" s="1303" t="s">
        <v>86</v>
      </c>
      <c r="C16" s="1304"/>
      <c r="E16" s="22">
        <v>3</v>
      </c>
      <c r="F16" s="23" t="s">
        <v>87</v>
      </c>
      <c r="G16" s="24"/>
      <c r="H16" s="1303" t="s">
        <v>88</v>
      </c>
      <c r="I16" s="1304"/>
      <c r="J16" s="25" t="s">
        <v>89</v>
      </c>
      <c r="K16" s="20"/>
      <c r="L16" s="22">
        <v>3</v>
      </c>
      <c r="M16" s="26" t="s">
        <v>90</v>
      </c>
      <c r="N16" s="20"/>
      <c r="O16" s="22">
        <v>3</v>
      </c>
      <c r="P16" s="26" t="s">
        <v>64</v>
      </c>
      <c r="R16" s="27">
        <v>3</v>
      </c>
      <c r="S16" s="26" t="s">
        <v>91</v>
      </c>
      <c r="T16" s="26"/>
    </row>
    <row r="17" spans="1:22" ht="20.2" customHeight="1" x14ac:dyDescent="1.1000000000000001">
      <c r="B17" s="22">
        <v>2</v>
      </c>
      <c r="C17" s="26" t="s">
        <v>92</v>
      </c>
      <c r="E17" s="22">
        <v>2</v>
      </c>
      <c r="F17" s="23" t="s">
        <v>93</v>
      </c>
      <c r="G17" s="26"/>
      <c r="H17" s="22">
        <v>2</v>
      </c>
      <c r="I17" s="23" t="s">
        <v>94</v>
      </c>
      <c r="J17" s="25" t="s">
        <v>95</v>
      </c>
      <c r="K17" s="20"/>
      <c r="L17" s="22">
        <v>3</v>
      </c>
      <c r="M17" s="26" t="s">
        <v>96</v>
      </c>
      <c r="N17" s="20"/>
      <c r="R17" s="27">
        <v>3</v>
      </c>
      <c r="S17" s="26" t="s">
        <v>97</v>
      </c>
      <c r="T17" s="26"/>
    </row>
    <row r="18" spans="1:22" ht="20.2" customHeight="1" x14ac:dyDescent="1.1000000000000001">
      <c r="B18" s="22">
        <v>9</v>
      </c>
      <c r="C18" s="26" t="s">
        <v>98</v>
      </c>
      <c r="E18" s="22">
        <v>2</v>
      </c>
      <c r="F18" s="23" t="s">
        <v>99</v>
      </c>
      <c r="G18" s="28"/>
      <c r="H18" s="1303" t="s">
        <v>24</v>
      </c>
      <c r="I18" s="1304"/>
      <c r="J18" s="25" t="s">
        <v>100</v>
      </c>
      <c r="K18" s="20"/>
      <c r="L18" s="1303" t="s">
        <v>101</v>
      </c>
      <c r="M18" s="1304"/>
      <c r="N18" s="20"/>
      <c r="R18" s="27">
        <v>3</v>
      </c>
      <c r="S18" s="26" t="s">
        <v>102</v>
      </c>
      <c r="T18" s="26"/>
    </row>
    <row r="19" spans="1:22" ht="20.2" customHeight="1" x14ac:dyDescent="1.1499999999999999">
      <c r="B19" s="22">
        <v>2</v>
      </c>
      <c r="C19" s="23" t="s">
        <v>103</v>
      </c>
      <c r="E19" s="22">
        <v>2</v>
      </c>
      <c r="F19" s="23" t="s">
        <v>104</v>
      </c>
      <c r="H19" s="22">
        <v>2</v>
      </c>
      <c r="I19" s="26" t="s">
        <v>105</v>
      </c>
      <c r="J19" s="25"/>
      <c r="K19" s="20"/>
      <c r="L19" s="22">
        <v>2</v>
      </c>
      <c r="M19" s="26" t="s">
        <v>106</v>
      </c>
      <c r="N19" s="20"/>
      <c r="R19" s="29">
        <v>3</v>
      </c>
      <c r="S19" s="26" t="s">
        <v>107</v>
      </c>
      <c r="T19" s="26"/>
    </row>
    <row r="20" spans="1:22" ht="20.2" customHeight="1" x14ac:dyDescent="1.1000000000000001">
      <c r="B20" s="1303" t="s">
        <v>108</v>
      </c>
      <c r="C20" s="1304"/>
      <c r="E20" s="22">
        <v>2</v>
      </c>
      <c r="F20" s="23" t="s">
        <v>109</v>
      </c>
      <c r="H20" s="22">
        <v>2</v>
      </c>
      <c r="I20" s="26" t="s">
        <v>110</v>
      </c>
      <c r="J20" s="25"/>
      <c r="K20" s="20"/>
      <c r="L20" s="22">
        <v>2</v>
      </c>
      <c r="M20" s="26" t="s">
        <v>111</v>
      </c>
      <c r="N20" s="20"/>
      <c r="R20" s="22">
        <v>3</v>
      </c>
      <c r="S20" s="26" t="s">
        <v>112</v>
      </c>
      <c r="T20" s="26"/>
    </row>
    <row r="21" spans="1:22" ht="20.2" customHeight="1" x14ac:dyDescent="1.1000000000000001">
      <c r="B21" s="12"/>
      <c r="C21" s="26" t="s">
        <v>113</v>
      </c>
      <c r="E21" s="22">
        <v>3</v>
      </c>
      <c r="F21" s="23" t="s">
        <v>114</v>
      </c>
      <c r="H21" s="22">
        <v>3</v>
      </c>
      <c r="I21" s="26" t="s">
        <v>115</v>
      </c>
      <c r="J21" s="25"/>
      <c r="K21" s="20"/>
      <c r="L21" s="22">
        <v>2</v>
      </c>
      <c r="M21" s="26" t="s">
        <v>116</v>
      </c>
      <c r="N21" s="20"/>
      <c r="R21" s="22">
        <v>3</v>
      </c>
      <c r="S21" s="26" t="s">
        <v>117</v>
      </c>
      <c r="T21" s="26"/>
    </row>
    <row r="22" spans="1:22" ht="20.2" customHeight="1" x14ac:dyDescent="1.1000000000000001">
      <c r="B22" s="12"/>
      <c r="C22" s="26" t="s">
        <v>118</v>
      </c>
      <c r="E22" s="22">
        <v>2</v>
      </c>
      <c r="F22" s="26" t="s">
        <v>119</v>
      </c>
      <c r="H22" s="22">
        <v>2</v>
      </c>
      <c r="I22" s="26" t="s">
        <v>120</v>
      </c>
      <c r="J22" s="25"/>
      <c r="K22" s="20"/>
      <c r="L22" s="22">
        <v>2</v>
      </c>
      <c r="M22" s="26" t="s">
        <v>121</v>
      </c>
      <c r="N22" s="20"/>
      <c r="R22" s="22">
        <v>3</v>
      </c>
      <c r="S22" s="26" t="s">
        <v>14</v>
      </c>
      <c r="T22" s="26"/>
      <c r="V22" s="26"/>
    </row>
    <row r="23" spans="1:22" ht="20.2" customHeight="1" x14ac:dyDescent="1.1000000000000001">
      <c r="B23" s="22">
        <v>3</v>
      </c>
      <c r="C23" s="26" t="s">
        <v>122</v>
      </c>
      <c r="E23" s="22">
        <v>3</v>
      </c>
      <c r="F23" s="26" t="s">
        <v>123</v>
      </c>
      <c r="H23" s="22">
        <v>3</v>
      </c>
      <c r="I23" s="26" t="s">
        <v>124</v>
      </c>
      <c r="J23" s="25"/>
      <c r="K23" s="20"/>
      <c r="L23" s="22">
        <v>2</v>
      </c>
      <c r="M23" s="26" t="s">
        <v>125</v>
      </c>
      <c r="N23" s="20"/>
      <c r="R23" s="22">
        <v>3</v>
      </c>
      <c r="S23" s="26" t="s">
        <v>126</v>
      </c>
      <c r="T23" s="26"/>
    </row>
    <row r="24" spans="1:22" ht="20.2" customHeight="1" x14ac:dyDescent="1.1499999999999999">
      <c r="B24" s="1303" t="s">
        <v>127</v>
      </c>
      <c r="C24" s="1304"/>
      <c r="E24" s="19" t="s">
        <v>25</v>
      </c>
      <c r="F24" s="30"/>
      <c r="H24" s="22">
        <v>3</v>
      </c>
      <c r="I24" s="26" t="s">
        <v>128</v>
      </c>
      <c r="J24" s="25" t="s">
        <v>129</v>
      </c>
      <c r="K24" s="20"/>
      <c r="L24" s="22">
        <v>2</v>
      </c>
      <c r="M24" s="26" t="s">
        <v>130</v>
      </c>
      <c r="N24" s="20"/>
      <c r="P24" s="29"/>
      <c r="R24" s="22">
        <v>3</v>
      </c>
      <c r="S24" s="26" t="s">
        <v>134</v>
      </c>
      <c r="T24" s="26"/>
    </row>
    <row r="25" spans="1:22" ht="20.2" customHeight="1" x14ac:dyDescent="1.1000000000000001">
      <c r="B25" s="22">
        <v>2</v>
      </c>
      <c r="C25" s="23" t="s">
        <v>131</v>
      </c>
      <c r="E25" s="22">
        <v>3</v>
      </c>
      <c r="F25" s="26" t="s">
        <v>132</v>
      </c>
      <c r="H25" s="22">
        <v>3</v>
      </c>
      <c r="I25" s="26" t="s">
        <v>133</v>
      </c>
      <c r="J25" s="25"/>
      <c r="K25" s="20"/>
      <c r="N25" s="20"/>
      <c r="R25" s="22">
        <v>3</v>
      </c>
      <c r="S25" s="26" t="s">
        <v>143</v>
      </c>
    </row>
    <row r="26" spans="1:22" ht="20.2" customHeight="1" x14ac:dyDescent="1.1000000000000001">
      <c r="B26" s="22">
        <v>2</v>
      </c>
      <c r="C26" s="23" t="s">
        <v>135</v>
      </c>
      <c r="E26" s="22">
        <v>3</v>
      </c>
      <c r="F26" s="26" t="s">
        <v>136</v>
      </c>
      <c r="H26" s="22">
        <v>3</v>
      </c>
      <c r="I26" s="26" t="s">
        <v>137</v>
      </c>
      <c r="J26" s="25" t="s">
        <v>138</v>
      </c>
      <c r="K26" s="20"/>
      <c r="N26" s="20"/>
      <c r="R26" s="22">
        <v>2</v>
      </c>
      <c r="S26" s="1281" t="s">
        <v>3108</v>
      </c>
    </row>
    <row r="27" spans="1:22" ht="20.2" customHeight="1" x14ac:dyDescent="1.1000000000000001">
      <c r="B27" s="22">
        <v>4</v>
      </c>
      <c r="C27" s="23" t="s">
        <v>139</v>
      </c>
      <c r="E27" s="22">
        <v>3</v>
      </c>
      <c r="F27" s="26" t="s">
        <v>140</v>
      </c>
      <c r="G27" s="24"/>
      <c r="H27" s="22">
        <v>3</v>
      </c>
      <c r="I27" s="26" t="s">
        <v>141</v>
      </c>
      <c r="J27" s="25" t="s">
        <v>142</v>
      </c>
      <c r="K27" s="20"/>
      <c r="N27" s="20"/>
    </row>
    <row r="28" spans="1:22" ht="20.2" customHeight="1" x14ac:dyDescent="1.1000000000000001">
      <c r="B28" s="22">
        <v>2</v>
      </c>
      <c r="C28" s="23" t="s">
        <v>144</v>
      </c>
      <c r="E28" s="19" t="s">
        <v>27</v>
      </c>
      <c r="F28" s="30"/>
      <c r="H28" s="22">
        <v>3</v>
      </c>
      <c r="I28" s="26" t="s">
        <v>145</v>
      </c>
      <c r="J28" s="25"/>
      <c r="K28" s="20"/>
      <c r="N28" s="20"/>
      <c r="R28" s="1311" t="s">
        <v>79</v>
      </c>
      <c r="S28" s="1312" t="s">
        <v>58</v>
      </c>
    </row>
    <row r="29" spans="1:22" ht="20.2" customHeight="1" x14ac:dyDescent="1.1000000000000001">
      <c r="B29" s="22">
        <v>2</v>
      </c>
      <c r="C29" s="23" t="s">
        <v>146</v>
      </c>
      <c r="E29" s="22">
        <v>2</v>
      </c>
      <c r="F29" s="23" t="s">
        <v>147</v>
      </c>
      <c r="J29" s="25" t="s">
        <v>148</v>
      </c>
      <c r="K29" s="20"/>
      <c r="N29" s="20"/>
      <c r="R29" s="22">
        <v>2</v>
      </c>
      <c r="S29" s="1284" t="s">
        <v>3107</v>
      </c>
    </row>
    <row r="30" spans="1:22" ht="20.2" customHeight="1" x14ac:dyDescent="1.1000000000000001">
      <c r="A30" s="20"/>
      <c r="B30" s="22">
        <v>2</v>
      </c>
      <c r="C30" s="23" t="s">
        <v>149</v>
      </c>
      <c r="E30" s="22">
        <v>2</v>
      </c>
      <c r="F30" s="23" t="s">
        <v>150</v>
      </c>
      <c r="I30" s="28"/>
      <c r="J30" s="25" t="s">
        <v>151</v>
      </c>
      <c r="K30" s="20"/>
      <c r="N30" s="20"/>
      <c r="R30" s="28"/>
      <c r="S30" s="26"/>
    </row>
    <row r="31" spans="1:22" ht="20.2" customHeight="1" x14ac:dyDescent="1.1000000000000001">
      <c r="A31" s="20"/>
      <c r="B31" s="1308" t="s">
        <v>152</v>
      </c>
      <c r="C31" s="1304"/>
      <c r="E31" s="22">
        <v>2</v>
      </c>
      <c r="F31" s="23" t="s">
        <v>153</v>
      </c>
      <c r="J31" s="25" t="s">
        <v>154</v>
      </c>
      <c r="K31" s="20"/>
      <c r="N31" s="20"/>
      <c r="P31" s="25"/>
    </row>
    <row r="32" spans="1:22" ht="20.2" customHeight="1" x14ac:dyDescent="1.1000000000000001">
      <c r="A32" s="20"/>
      <c r="B32" s="22">
        <v>2</v>
      </c>
      <c r="C32" s="23" t="s">
        <v>155</v>
      </c>
      <c r="E32" s="22">
        <v>3</v>
      </c>
      <c r="F32" s="23" t="s">
        <v>156</v>
      </c>
      <c r="G32" s="24"/>
      <c r="J32" s="25"/>
      <c r="K32" s="20"/>
      <c r="N32" s="20"/>
      <c r="P32" s="25"/>
      <c r="T32" s="31"/>
    </row>
    <row r="33" spans="1:20" ht="20.2" customHeight="1" x14ac:dyDescent="1.1000000000000001">
      <c r="A33" s="20"/>
      <c r="B33" s="22">
        <v>2</v>
      </c>
      <c r="C33" s="23" t="s">
        <v>157</v>
      </c>
      <c r="E33" s="19" t="s">
        <v>28</v>
      </c>
      <c r="F33" s="30"/>
      <c r="J33" s="25" t="s">
        <v>158</v>
      </c>
      <c r="K33" s="20"/>
      <c r="N33" s="20"/>
      <c r="T33" s="31"/>
    </row>
    <row r="34" spans="1:20" ht="20.2" customHeight="1" x14ac:dyDescent="1.1000000000000001">
      <c r="B34" s="22">
        <v>2</v>
      </c>
      <c r="C34" s="23" t="s">
        <v>159</v>
      </c>
      <c r="E34" s="22">
        <v>2</v>
      </c>
      <c r="F34" s="26" t="s">
        <v>160</v>
      </c>
      <c r="J34" s="25" t="s">
        <v>161</v>
      </c>
      <c r="K34" s="20"/>
      <c r="N34" s="20"/>
    </row>
    <row r="35" spans="1:20" ht="20.2" customHeight="1" x14ac:dyDescent="1.1000000000000001">
      <c r="B35" s="22">
        <v>2</v>
      </c>
      <c r="C35" s="26" t="s">
        <v>162</v>
      </c>
      <c r="E35" s="22">
        <v>2</v>
      </c>
      <c r="F35" s="26" t="s">
        <v>163</v>
      </c>
      <c r="J35" s="25" t="s">
        <v>164</v>
      </c>
    </row>
    <row r="36" spans="1:20" ht="20.2" customHeight="1" x14ac:dyDescent="1.1000000000000001">
      <c r="B36" s="22">
        <v>2</v>
      </c>
      <c r="C36" s="23" t="s">
        <v>165</v>
      </c>
      <c r="E36" s="22">
        <v>3</v>
      </c>
      <c r="F36" s="26" t="s">
        <v>166</v>
      </c>
      <c r="I36" s="31"/>
      <c r="J36" s="25" t="s">
        <v>167</v>
      </c>
    </row>
    <row r="37" spans="1:20" ht="20.2" customHeight="1" x14ac:dyDescent="1.1000000000000001">
      <c r="A37" s="20"/>
      <c r="B37" s="22">
        <v>2</v>
      </c>
      <c r="C37" s="23" t="s">
        <v>168</v>
      </c>
      <c r="E37" s="22">
        <v>2</v>
      </c>
      <c r="F37" s="26" t="s">
        <v>169</v>
      </c>
      <c r="G37" s="23"/>
      <c r="I37" s="31"/>
      <c r="J37" s="25" t="s">
        <v>170</v>
      </c>
    </row>
    <row r="38" spans="1:20" ht="20.2" customHeight="1" x14ac:dyDescent="1.1000000000000001">
      <c r="A38" s="20"/>
      <c r="B38" s="22">
        <v>2</v>
      </c>
      <c r="C38" s="23" t="s">
        <v>171</v>
      </c>
      <c r="I38" s="31"/>
      <c r="J38" s="25"/>
    </row>
    <row r="39" spans="1:20" ht="20.2" customHeight="1" x14ac:dyDescent="1.1000000000000001">
      <c r="A39" s="20"/>
      <c r="B39" s="22">
        <v>2</v>
      </c>
      <c r="C39" s="23" t="s">
        <v>172</v>
      </c>
      <c r="I39" s="31"/>
      <c r="J39" s="25" t="s">
        <v>173</v>
      </c>
    </row>
    <row r="40" spans="1:20" ht="20.2" customHeight="1" x14ac:dyDescent="1.1000000000000001">
      <c r="B40" s="22">
        <v>2</v>
      </c>
      <c r="C40" s="26" t="s">
        <v>174</v>
      </c>
      <c r="F40" s="18"/>
      <c r="I40" s="31"/>
      <c r="J40" s="25"/>
    </row>
    <row r="41" spans="1:20" ht="20.2" customHeight="1" x14ac:dyDescent="1.1000000000000001">
      <c r="B41" s="1308" t="s">
        <v>175</v>
      </c>
      <c r="C41" s="1304"/>
      <c r="F41" s="18"/>
      <c r="I41" s="31"/>
      <c r="J41" s="25"/>
    </row>
    <row r="42" spans="1:20" ht="20.2" customHeight="1" x14ac:dyDescent="1.1000000000000001">
      <c r="B42" s="22">
        <v>2</v>
      </c>
      <c r="C42" s="26" t="s">
        <v>176</v>
      </c>
      <c r="F42" s="18"/>
      <c r="I42" s="31"/>
      <c r="J42" s="25"/>
      <c r="R42" s="33"/>
      <c r="S42" s="33"/>
    </row>
    <row r="43" spans="1:20" ht="20.2" customHeight="1" x14ac:dyDescent="1.1000000000000001">
      <c r="B43" s="22">
        <v>2</v>
      </c>
      <c r="C43" s="26" t="s">
        <v>177</v>
      </c>
      <c r="F43" s="18"/>
      <c r="I43" s="31"/>
      <c r="J43" s="25"/>
    </row>
    <row r="44" spans="1:20" ht="20.2" customHeight="1" x14ac:dyDescent="1.1000000000000001">
      <c r="B44" s="22">
        <v>2</v>
      </c>
      <c r="C44" s="26" t="s">
        <v>178</v>
      </c>
      <c r="F44" s="18"/>
      <c r="I44" s="31"/>
      <c r="J44" s="25" t="s">
        <v>179</v>
      </c>
    </row>
    <row r="45" spans="1:20" ht="20.2" customHeight="1" x14ac:dyDescent="1.1000000000000001">
      <c r="B45" s="22">
        <v>2</v>
      </c>
      <c r="C45" s="26" t="s">
        <v>180</v>
      </c>
      <c r="F45" s="18"/>
      <c r="G45" s="32"/>
      <c r="H45" s="33"/>
      <c r="I45" s="34"/>
      <c r="J45" s="35"/>
      <c r="K45" s="32"/>
      <c r="L45" s="33"/>
      <c r="M45" s="33"/>
      <c r="N45" s="32"/>
      <c r="O45" s="33"/>
      <c r="P45" s="33"/>
    </row>
    <row r="46" spans="1:20" x14ac:dyDescent="1.1000000000000001">
      <c r="B46" s="33"/>
      <c r="C46" s="33"/>
      <c r="D46" s="32"/>
      <c r="E46" s="33"/>
      <c r="F46" s="33"/>
      <c r="G46" s="32"/>
      <c r="H46" s="33"/>
      <c r="I46" s="33"/>
      <c r="J46" s="35" t="s">
        <v>181</v>
      </c>
      <c r="K46" s="32"/>
      <c r="L46" s="33"/>
      <c r="M46" s="33"/>
      <c r="N46" s="32"/>
      <c r="O46" s="33"/>
      <c r="P46" s="33"/>
      <c r="Q46" s="33"/>
      <c r="T46" s="33"/>
    </row>
    <row r="47" spans="1:20" hidden="1" x14ac:dyDescent="1.1000000000000001"/>
    <row r="48" spans="1:20" hidden="1" x14ac:dyDescent="1.1000000000000001"/>
    <row r="49" hidden="1" x14ac:dyDescent="1.1000000000000001"/>
    <row r="50" hidden="1" x14ac:dyDescent="1.1000000000000001"/>
    <row r="51" hidden="1" x14ac:dyDescent="1.1000000000000001"/>
    <row r="52" hidden="1" x14ac:dyDescent="1.1000000000000001"/>
    <row r="53" hidden="1" x14ac:dyDescent="1.1000000000000001"/>
    <row r="54" hidden="1" x14ac:dyDescent="1.1000000000000001"/>
    <row r="55" hidden="1" x14ac:dyDescent="1.1000000000000001"/>
    <row r="56" hidden="1" x14ac:dyDescent="1.1000000000000001"/>
    <row r="57" hidden="1" x14ac:dyDescent="1.1000000000000001"/>
    <row r="58" hidden="1" x14ac:dyDescent="1.1000000000000001"/>
    <row r="59" hidden="1" x14ac:dyDescent="1.1000000000000001"/>
    <row r="60" hidden="1" x14ac:dyDescent="1.1000000000000001"/>
    <row r="61" hidden="1" x14ac:dyDescent="1.1000000000000001"/>
    <row r="62" hidden="1" x14ac:dyDescent="1.1000000000000001"/>
    <row r="63" hidden="1" x14ac:dyDescent="1.1000000000000001"/>
    <row r="64" hidden="1" x14ac:dyDescent="1.1000000000000001"/>
    <row r="65" spans="1:19" hidden="1" x14ac:dyDescent="1.1000000000000001"/>
    <row r="66" spans="1:19" hidden="1" x14ac:dyDescent="1.1000000000000001"/>
    <row r="67" spans="1:19" hidden="1" x14ac:dyDescent="1.1000000000000001"/>
    <row r="68" spans="1:19" hidden="1" x14ac:dyDescent="1.1000000000000001"/>
    <row r="69" spans="1:19" hidden="1" x14ac:dyDescent="1.1000000000000001"/>
    <row r="70" spans="1:19" hidden="1" x14ac:dyDescent="1.1000000000000001"/>
    <row r="71" spans="1:19" hidden="1" x14ac:dyDescent="1.1000000000000001"/>
    <row r="72" spans="1:19" hidden="1" x14ac:dyDescent="1.1000000000000001"/>
    <row r="73" spans="1:19" ht="21" hidden="1" x14ac:dyDescent="1.1000000000000001">
      <c r="R73" s="1286"/>
      <c r="S73" s="1287"/>
    </row>
    <row r="74" spans="1:19" hidden="1" x14ac:dyDescent="1.1000000000000001"/>
    <row r="75" spans="1:19" hidden="1" x14ac:dyDescent="1.1000000000000001"/>
    <row r="76" spans="1:19" ht="20.25" thickBot="1" x14ac:dyDescent="1.1499999999999999"/>
    <row r="77" spans="1:19" ht="21.75" customHeight="1" x14ac:dyDescent="1.1499999999999999">
      <c r="A77" s="36" t="s">
        <v>182</v>
      </c>
      <c r="B77" s="1285" t="s">
        <v>183</v>
      </c>
      <c r="C77" s="1286"/>
      <c r="D77" s="1286"/>
      <c r="E77" s="1286"/>
      <c r="F77" s="1286"/>
      <c r="G77" s="1286"/>
      <c r="H77" s="1286"/>
      <c r="I77" s="1286"/>
      <c r="J77" s="1286"/>
      <c r="K77" s="1286"/>
      <c r="L77" s="1286"/>
      <c r="M77" s="1286"/>
      <c r="N77" s="1286"/>
      <c r="O77" s="1286"/>
      <c r="P77" s="1286"/>
      <c r="Q77" s="1286"/>
    </row>
    <row r="78" spans="1:19" x14ac:dyDescent="1.1000000000000001">
      <c r="B78" s="1308" t="s">
        <v>184</v>
      </c>
      <c r="C78" s="1304"/>
    </row>
    <row r="80" spans="1:19" x14ac:dyDescent="1.1000000000000001">
      <c r="B80" s="1308" t="s">
        <v>185</v>
      </c>
      <c r="C80" s="1304"/>
    </row>
    <row r="81" spans="2:3" x14ac:dyDescent="1.1000000000000001">
      <c r="B81" s="22">
        <v>3</v>
      </c>
      <c r="C81" s="26" t="s">
        <v>186</v>
      </c>
    </row>
    <row r="82" spans="2:3" x14ac:dyDescent="1.1000000000000001">
      <c r="B82" s="22">
        <v>3</v>
      </c>
      <c r="C82" s="26" t="s">
        <v>187</v>
      </c>
    </row>
    <row r="83" spans="2:3" x14ac:dyDescent="1.1000000000000001">
      <c r="B83" s="22">
        <v>3</v>
      </c>
      <c r="C83" s="26" t="s">
        <v>188</v>
      </c>
    </row>
    <row r="84" spans="2:3" x14ac:dyDescent="1.1000000000000001">
      <c r="B84" s="22">
        <v>3</v>
      </c>
      <c r="C84" s="26" t="s">
        <v>189</v>
      </c>
    </row>
    <row r="85" spans="2:3" x14ac:dyDescent="1.1000000000000001">
      <c r="B85" s="22">
        <v>3</v>
      </c>
      <c r="C85" s="26" t="s">
        <v>190</v>
      </c>
    </row>
    <row r="86" spans="2:3" x14ac:dyDescent="1.1000000000000001">
      <c r="B86" s="22">
        <v>3</v>
      </c>
      <c r="C86" s="26" t="s">
        <v>191</v>
      </c>
    </row>
    <row r="87" spans="2:3" x14ac:dyDescent="1.1000000000000001">
      <c r="B87" s="22">
        <v>3</v>
      </c>
      <c r="C87" s="26" t="s">
        <v>192</v>
      </c>
    </row>
    <row r="88" spans="2:3" x14ac:dyDescent="1.1000000000000001">
      <c r="B88" s="22">
        <v>3</v>
      </c>
      <c r="C88" s="26" t="s">
        <v>193</v>
      </c>
    </row>
    <row r="89" spans="2:3" x14ac:dyDescent="1.1000000000000001">
      <c r="B89" s="22">
        <v>3</v>
      </c>
      <c r="C89" s="26" t="s">
        <v>194</v>
      </c>
    </row>
    <row r="90" spans="2:3" x14ac:dyDescent="1.1000000000000001">
      <c r="B90" s="22">
        <v>3</v>
      </c>
      <c r="C90" s="26" t="s">
        <v>195</v>
      </c>
    </row>
    <row r="91" spans="2:3" x14ac:dyDescent="1.1000000000000001">
      <c r="B91" s="22">
        <v>3</v>
      </c>
      <c r="C91" s="26" t="s">
        <v>196</v>
      </c>
    </row>
    <row r="92" spans="2:3" x14ac:dyDescent="1.1000000000000001">
      <c r="B92" s="22">
        <v>3</v>
      </c>
      <c r="C92" s="26" t="s">
        <v>197</v>
      </c>
    </row>
    <row r="93" spans="2:3" x14ac:dyDescent="1.1000000000000001">
      <c r="B93" s="22">
        <v>3</v>
      </c>
      <c r="C93" s="26" t="s">
        <v>198</v>
      </c>
    </row>
    <row r="94" spans="2:3" x14ac:dyDescent="1.1000000000000001">
      <c r="B94" s="22">
        <v>3</v>
      </c>
      <c r="C94" s="26" t="s">
        <v>199</v>
      </c>
    </row>
    <row r="125" spans="18:19" ht="20.25" thickBot="1" x14ac:dyDescent="1.1499999999999999">
      <c r="R125" s="38"/>
      <c r="S125" s="39"/>
    </row>
    <row r="126" spans="18:19" ht="21" x14ac:dyDescent="1.1000000000000001">
      <c r="R126" s="1289"/>
      <c r="S126" s="1290"/>
    </row>
    <row r="127" spans="18:19" x14ac:dyDescent="1.1000000000000001">
      <c r="R127" s="28"/>
      <c r="S127" s="28"/>
    </row>
    <row r="128" spans="18:19" x14ac:dyDescent="1.1000000000000001">
      <c r="R128" s="28"/>
      <c r="S128" s="28"/>
    </row>
    <row r="129" spans="1:19" s="28" customFormat="1" ht="20.25" thickBot="1" x14ac:dyDescent="1.1499999999999999">
      <c r="A129" s="37"/>
      <c r="B129" s="37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</row>
    <row r="130" spans="1:19" ht="21.75" customHeight="1" x14ac:dyDescent="1.1499999999999999">
      <c r="A130" s="36" t="s">
        <v>182</v>
      </c>
      <c r="B130" s="1288" t="s">
        <v>200</v>
      </c>
      <c r="C130" s="1289"/>
      <c r="D130" s="1289"/>
      <c r="E130" s="1289"/>
      <c r="F130" s="1289"/>
      <c r="G130" s="1289"/>
      <c r="H130" s="1289"/>
      <c r="I130" s="1289"/>
      <c r="J130" s="1289"/>
      <c r="K130" s="1289"/>
      <c r="L130" s="1289"/>
      <c r="M130" s="1289"/>
      <c r="N130" s="1289"/>
      <c r="O130" s="1289"/>
      <c r="P130" s="1289"/>
      <c r="Q130" s="1289"/>
      <c r="R130" s="28"/>
      <c r="S130" s="28"/>
    </row>
    <row r="131" spans="1:19" s="28" customFormat="1" x14ac:dyDescent="1.1000000000000001">
      <c r="F131" s="24"/>
      <c r="G131" s="24"/>
    </row>
    <row r="132" spans="1:19" s="28" customFormat="1" x14ac:dyDescent="1.1000000000000001">
      <c r="F132" s="24"/>
      <c r="G132" s="24"/>
    </row>
    <row r="133" spans="1:19" s="28" customFormat="1" x14ac:dyDescent="1.1000000000000001">
      <c r="F133" s="24"/>
      <c r="G133" s="24"/>
    </row>
    <row r="134" spans="1:19" s="28" customFormat="1" x14ac:dyDescent="1.1000000000000001">
      <c r="F134" s="24"/>
      <c r="G134" s="24"/>
    </row>
    <row r="135" spans="1:19" s="28" customFormat="1" x14ac:dyDescent="1.1000000000000001">
      <c r="F135" s="24"/>
      <c r="G135" s="24"/>
    </row>
    <row r="136" spans="1:19" s="28" customFormat="1" x14ac:dyDescent="1.1000000000000001">
      <c r="F136" s="24"/>
      <c r="G136" s="24"/>
    </row>
    <row r="137" spans="1:19" s="28" customFormat="1" x14ac:dyDescent="1.1000000000000001">
      <c r="F137" s="24"/>
      <c r="G137" s="24"/>
    </row>
    <row r="138" spans="1:19" s="28" customFormat="1" x14ac:dyDescent="1.1000000000000001">
      <c r="F138" s="24"/>
      <c r="G138" s="24"/>
    </row>
    <row r="139" spans="1:19" s="28" customFormat="1" x14ac:dyDescent="1.1000000000000001">
      <c r="F139" s="24"/>
      <c r="G139" s="24"/>
    </row>
    <row r="140" spans="1:19" s="28" customFormat="1" x14ac:dyDescent="1.1000000000000001">
      <c r="F140" s="24"/>
      <c r="G140" s="24"/>
    </row>
    <row r="141" spans="1:19" s="28" customFormat="1" x14ac:dyDescent="1.1000000000000001">
      <c r="F141" s="24"/>
      <c r="G141" s="24"/>
    </row>
    <row r="142" spans="1:19" s="28" customFormat="1" x14ac:dyDescent="1.1000000000000001">
      <c r="F142" s="24"/>
      <c r="G142" s="24"/>
    </row>
    <row r="143" spans="1:19" s="28" customFormat="1" x14ac:dyDescent="1.1000000000000001">
      <c r="F143" s="24"/>
      <c r="G143" s="24"/>
    </row>
    <row r="144" spans="1:19" s="28" customFormat="1" x14ac:dyDescent="1.1000000000000001">
      <c r="F144" s="24"/>
      <c r="G144" s="24"/>
    </row>
    <row r="145" spans="6:19" s="28" customFormat="1" x14ac:dyDescent="1.1000000000000001">
      <c r="F145" s="24"/>
      <c r="G145" s="24"/>
    </row>
    <row r="146" spans="6:19" s="28" customFormat="1" x14ac:dyDescent="1.1000000000000001">
      <c r="F146" s="24"/>
      <c r="G146" s="24"/>
    </row>
    <row r="147" spans="6:19" s="28" customFormat="1" x14ac:dyDescent="1.1000000000000001">
      <c r="F147" s="24"/>
      <c r="G147" s="24"/>
    </row>
    <row r="148" spans="6:19" s="28" customFormat="1" x14ac:dyDescent="1.1000000000000001">
      <c r="F148" s="24"/>
      <c r="G148" s="24"/>
    </row>
    <row r="149" spans="6:19" s="28" customFormat="1" x14ac:dyDescent="1.1000000000000001">
      <c r="F149" s="24"/>
      <c r="G149" s="24"/>
    </row>
    <row r="150" spans="6:19" s="28" customFormat="1" x14ac:dyDescent="1.1000000000000001">
      <c r="F150" s="24"/>
      <c r="G150" s="24"/>
    </row>
    <row r="151" spans="6:19" s="28" customFormat="1" x14ac:dyDescent="1.1000000000000001">
      <c r="F151" s="24"/>
      <c r="G151" s="24"/>
    </row>
    <row r="152" spans="6:19" s="28" customFormat="1" x14ac:dyDescent="1.1000000000000001">
      <c r="F152" s="24"/>
      <c r="G152" s="24"/>
    </row>
    <row r="153" spans="6:19" s="28" customFormat="1" x14ac:dyDescent="1.1000000000000001">
      <c r="F153" s="24"/>
      <c r="G153" s="24"/>
    </row>
    <row r="154" spans="6:19" s="28" customFormat="1" x14ac:dyDescent="1.1000000000000001">
      <c r="F154" s="24"/>
      <c r="G154" s="24"/>
    </row>
    <row r="155" spans="6:19" s="28" customFormat="1" x14ac:dyDescent="1.1000000000000001">
      <c r="F155" s="24"/>
      <c r="G155" s="24"/>
    </row>
    <row r="156" spans="6:19" s="28" customFormat="1" x14ac:dyDescent="1.1000000000000001">
      <c r="F156" s="24"/>
      <c r="G156" s="24"/>
    </row>
    <row r="157" spans="6:19" s="28" customFormat="1" ht="20.25" thickBot="1" x14ac:dyDescent="1.1499999999999999">
      <c r="F157" s="24"/>
      <c r="G157" s="24"/>
    </row>
    <row r="158" spans="6:19" s="28" customFormat="1" ht="21" x14ac:dyDescent="1.1000000000000001">
      <c r="F158" s="24"/>
      <c r="G158" s="24"/>
      <c r="R158" s="1292"/>
      <c r="S158" s="1293"/>
    </row>
    <row r="159" spans="6:19" s="28" customFormat="1" x14ac:dyDescent="1.1000000000000001">
      <c r="F159" s="24"/>
      <c r="G159" s="24"/>
    </row>
    <row r="160" spans="6:19" s="28" customFormat="1" x14ac:dyDescent="1.1000000000000001">
      <c r="F160" s="24"/>
      <c r="G160" s="24"/>
    </row>
    <row r="161" spans="1:17" s="28" customFormat="1" ht="20.25" thickBot="1" x14ac:dyDescent="1.1499999999999999">
      <c r="F161" s="24"/>
      <c r="G161" s="24"/>
    </row>
    <row r="162" spans="1:17" s="28" customFormat="1" ht="21.75" customHeight="1" x14ac:dyDescent="1.1499999999999999">
      <c r="A162" s="40" t="s">
        <v>182</v>
      </c>
      <c r="B162" s="1291" t="s">
        <v>201</v>
      </c>
      <c r="C162" s="1292"/>
      <c r="D162" s="1292"/>
      <c r="E162" s="1292"/>
      <c r="F162" s="1292"/>
      <c r="G162" s="1292"/>
      <c r="H162" s="1292"/>
      <c r="I162" s="1292"/>
      <c r="J162" s="1292"/>
      <c r="K162" s="1292"/>
      <c r="L162" s="1292"/>
      <c r="M162" s="1292"/>
      <c r="N162" s="1292"/>
      <c r="O162" s="1292"/>
      <c r="P162" s="1292"/>
      <c r="Q162" s="1292"/>
    </row>
    <row r="163" spans="1:17" s="28" customFormat="1" x14ac:dyDescent="1.1000000000000001">
      <c r="F163" s="24"/>
      <c r="G163" s="24"/>
    </row>
    <row r="164" spans="1:17" s="28" customFormat="1" x14ac:dyDescent="1.1000000000000001">
      <c r="F164" s="24"/>
      <c r="G164" s="24"/>
    </row>
    <row r="165" spans="1:17" s="28" customFormat="1" x14ac:dyDescent="1.1000000000000001">
      <c r="F165" s="24"/>
      <c r="G165" s="24"/>
    </row>
    <row r="166" spans="1:17" s="28" customFormat="1" x14ac:dyDescent="1.1000000000000001">
      <c r="F166" s="24"/>
      <c r="G166" s="24"/>
    </row>
    <row r="167" spans="1:17" s="28" customFormat="1" x14ac:dyDescent="1.1000000000000001">
      <c r="F167" s="24"/>
      <c r="G167" s="24"/>
    </row>
    <row r="168" spans="1:17" s="28" customFormat="1" x14ac:dyDescent="1.1000000000000001">
      <c r="F168" s="24"/>
      <c r="G168" s="24"/>
    </row>
    <row r="169" spans="1:17" s="28" customFormat="1" x14ac:dyDescent="1.1000000000000001">
      <c r="F169" s="24"/>
      <c r="G169" s="24"/>
    </row>
    <row r="170" spans="1:17" s="28" customFormat="1" x14ac:dyDescent="1.1000000000000001">
      <c r="F170" s="24"/>
      <c r="G170" s="24"/>
    </row>
    <row r="171" spans="1:17" s="28" customFormat="1" x14ac:dyDescent="1.1000000000000001">
      <c r="F171" s="24"/>
      <c r="G171" s="24"/>
    </row>
    <row r="172" spans="1:17" s="28" customFormat="1" x14ac:dyDescent="1.1000000000000001">
      <c r="F172" s="24"/>
      <c r="G172" s="24"/>
    </row>
    <row r="173" spans="1:17" s="28" customFormat="1" x14ac:dyDescent="1.1000000000000001">
      <c r="F173" s="24"/>
      <c r="G173" s="24"/>
    </row>
    <row r="174" spans="1:17" s="28" customFormat="1" x14ac:dyDescent="1.1000000000000001">
      <c r="F174" s="24"/>
      <c r="G174" s="24"/>
    </row>
    <row r="175" spans="1:17" s="28" customFormat="1" x14ac:dyDescent="1.1000000000000001">
      <c r="F175" s="24"/>
      <c r="G175" s="24"/>
    </row>
    <row r="176" spans="1:17" s="28" customFormat="1" x14ac:dyDescent="1.1000000000000001">
      <c r="F176" s="24"/>
      <c r="G176" s="24"/>
    </row>
    <row r="177" spans="6:19" s="28" customFormat="1" x14ac:dyDescent="1.1000000000000001">
      <c r="F177" s="24"/>
      <c r="G177" s="24"/>
    </row>
    <row r="178" spans="6:19" s="28" customFormat="1" x14ac:dyDescent="1.1000000000000001">
      <c r="F178" s="24"/>
      <c r="G178" s="24"/>
    </row>
    <row r="179" spans="6:19" s="28" customFormat="1" x14ac:dyDescent="1.1000000000000001">
      <c r="F179" s="24"/>
      <c r="G179" s="24"/>
    </row>
    <row r="180" spans="6:19" s="28" customFormat="1" x14ac:dyDescent="1.1000000000000001">
      <c r="F180" s="24"/>
      <c r="G180" s="24"/>
    </row>
    <row r="181" spans="6:19" s="28" customFormat="1" x14ac:dyDescent="1.1000000000000001">
      <c r="F181" s="24"/>
      <c r="G181" s="24"/>
    </row>
    <row r="182" spans="6:19" s="28" customFormat="1" x14ac:dyDescent="1.1000000000000001">
      <c r="F182" s="24"/>
      <c r="G182" s="24"/>
    </row>
    <row r="183" spans="6:19" s="28" customFormat="1" x14ac:dyDescent="1.1000000000000001">
      <c r="F183" s="24"/>
      <c r="G183" s="24"/>
    </row>
    <row r="184" spans="6:19" s="28" customFormat="1" x14ac:dyDescent="1.1000000000000001">
      <c r="F184" s="24"/>
      <c r="G184" s="24"/>
    </row>
    <row r="185" spans="6:19" s="28" customFormat="1" x14ac:dyDescent="1.1000000000000001">
      <c r="F185" s="24"/>
      <c r="G185" s="24"/>
    </row>
    <row r="186" spans="6:19" s="28" customFormat="1" x14ac:dyDescent="1.1000000000000001">
      <c r="F186" s="24"/>
      <c r="G186" s="24"/>
    </row>
    <row r="187" spans="6:19" s="28" customFormat="1" x14ac:dyDescent="1.1000000000000001">
      <c r="F187" s="24"/>
      <c r="G187" s="24"/>
    </row>
    <row r="188" spans="6:19" s="28" customFormat="1" x14ac:dyDescent="1.1000000000000001">
      <c r="F188" s="24"/>
      <c r="G188" s="24"/>
      <c r="R188" s="18"/>
      <c r="S188" s="18"/>
    </row>
    <row r="189" spans="6:19" s="28" customFormat="1" ht="20.25" thickBot="1" x14ac:dyDescent="1.1499999999999999">
      <c r="F189" s="24"/>
      <c r="G189" s="24"/>
      <c r="R189" s="18"/>
      <c r="S189" s="18"/>
    </row>
    <row r="190" spans="6:19" s="28" customFormat="1" ht="21" x14ac:dyDescent="1.1000000000000001">
      <c r="F190" s="24"/>
      <c r="G190" s="24"/>
      <c r="R190" s="1289"/>
      <c r="S190" s="1290"/>
    </row>
    <row r="191" spans="6:19" s="28" customFormat="1" x14ac:dyDescent="1.1000000000000001">
      <c r="F191" s="24"/>
      <c r="G191" s="24"/>
    </row>
    <row r="192" spans="6:19" x14ac:dyDescent="1.1000000000000001">
      <c r="R192" s="28"/>
      <c r="S192" s="28"/>
    </row>
    <row r="193" spans="1:19" ht="20.25" thickBot="1" x14ac:dyDescent="1.1499999999999999">
      <c r="R193" s="28"/>
      <c r="S193" s="28"/>
    </row>
    <row r="194" spans="1:19" ht="21.75" customHeight="1" x14ac:dyDescent="1.1499999999999999">
      <c r="A194" s="36" t="s">
        <v>182</v>
      </c>
      <c r="B194" s="1288" t="s">
        <v>202</v>
      </c>
      <c r="C194" s="1289"/>
      <c r="D194" s="1289"/>
      <c r="E194" s="1289"/>
      <c r="F194" s="1289"/>
      <c r="G194" s="1289"/>
      <c r="H194" s="1289"/>
      <c r="I194" s="1289"/>
      <c r="J194" s="1289"/>
      <c r="K194" s="1289"/>
      <c r="L194" s="1289"/>
      <c r="M194" s="1289"/>
      <c r="N194" s="1289"/>
      <c r="O194" s="1289"/>
      <c r="P194" s="1289"/>
      <c r="Q194" s="1289"/>
      <c r="R194" s="28"/>
      <c r="S194" s="28"/>
    </row>
    <row r="195" spans="1:19" s="28" customFormat="1" x14ac:dyDescent="1.1000000000000001">
      <c r="F195" s="24"/>
      <c r="G195" s="24"/>
    </row>
    <row r="196" spans="1:19" s="28" customFormat="1" x14ac:dyDescent="1.1000000000000001">
      <c r="F196" s="24"/>
      <c r="G196" s="24"/>
    </row>
    <row r="197" spans="1:19" s="28" customFormat="1" x14ac:dyDescent="1.1000000000000001">
      <c r="F197" s="24"/>
      <c r="G197" s="24"/>
    </row>
    <row r="198" spans="1:19" s="28" customFormat="1" x14ac:dyDescent="1.1000000000000001">
      <c r="F198" s="24"/>
      <c r="G198" s="24"/>
    </row>
    <row r="199" spans="1:19" s="28" customFormat="1" x14ac:dyDescent="1.1000000000000001">
      <c r="F199" s="24"/>
      <c r="G199" s="24"/>
    </row>
    <row r="200" spans="1:19" s="28" customFormat="1" x14ac:dyDescent="1.1000000000000001">
      <c r="F200" s="24"/>
      <c r="G200" s="24"/>
    </row>
    <row r="201" spans="1:19" s="28" customFormat="1" x14ac:dyDescent="1.1000000000000001">
      <c r="F201" s="24"/>
      <c r="G201" s="24"/>
    </row>
    <row r="202" spans="1:19" s="28" customFormat="1" x14ac:dyDescent="1.1000000000000001">
      <c r="F202" s="24"/>
      <c r="G202" s="24"/>
    </row>
    <row r="203" spans="1:19" s="28" customFormat="1" x14ac:dyDescent="1.1000000000000001">
      <c r="F203" s="24"/>
      <c r="G203" s="24"/>
    </row>
    <row r="204" spans="1:19" s="28" customFormat="1" x14ac:dyDescent="1.1000000000000001">
      <c r="F204" s="24"/>
      <c r="G204" s="24"/>
    </row>
    <row r="205" spans="1:19" s="28" customFormat="1" x14ac:dyDescent="1.1000000000000001">
      <c r="F205" s="24"/>
      <c r="G205" s="24"/>
    </row>
    <row r="206" spans="1:19" s="28" customFormat="1" x14ac:dyDescent="1.1000000000000001">
      <c r="F206" s="24"/>
      <c r="G206" s="24"/>
    </row>
    <row r="207" spans="1:19" s="28" customFormat="1" x14ac:dyDescent="1.1000000000000001">
      <c r="F207" s="24"/>
      <c r="G207" s="24"/>
    </row>
    <row r="208" spans="1:19" s="28" customFormat="1" x14ac:dyDescent="1.1000000000000001">
      <c r="F208" s="24"/>
      <c r="G208" s="24"/>
    </row>
    <row r="209" spans="6:19" s="28" customFormat="1" x14ac:dyDescent="1.1000000000000001">
      <c r="F209" s="24"/>
      <c r="G209" s="24"/>
    </row>
    <row r="210" spans="6:19" s="28" customFormat="1" x14ac:dyDescent="1.1000000000000001">
      <c r="F210" s="24"/>
      <c r="G210" s="24"/>
    </row>
    <row r="211" spans="6:19" s="28" customFormat="1" x14ac:dyDescent="1.1000000000000001">
      <c r="F211" s="24"/>
      <c r="G211" s="24"/>
    </row>
    <row r="212" spans="6:19" s="28" customFormat="1" x14ac:dyDescent="1.1000000000000001">
      <c r="F212" s="24"/>
      <c r="G212" s="24"/>
    </row>
    <row r="213" spans="6:19" s="28" customFormat="1" x14ac:dyDescent="1.1000000000000001">
      <c r="F213" s="24"/>
      <c r="G213" s="24"/>
    </row>
    <row r="214" spans="6:19" s="28" customFormat="1" x14ac:dyDescent="1.1000000000000001">
      <c r="F214" s="24"/>
      <c r="G214" s="24"/>
    </row>
    <row r="215" spans="6:19" s="28" customFormat="1" x14ac:dyDescent="1.1000000000000001">
      <c r="F215" s="24"/>
      <c r="G215" s="24"/>
    </row>
    <row r="216" spans="6:19" s="28" customFormat="1" x14ac:dyDescent="1.1000000000000001">
      <c r="F216" s="24"/>
      <c r="G216" s="24"/>
    </row>
    <row r="217" spans="6:19" s="28" customFormat="1" x14ac:dyDescent="1.1000000000000001">
      <c r="F217" s="24"/>
      <c r="G217" s="24"/>
    </row>
    <row r="218" spans="6:19" s="28" customFormat="1" x14ac:dyDescent="1.1000000000000001">
      <c r="F218" s="24"/>
      <c r="G218" s="24"/>
    </row>
    <row r="219" spans="6:19" s="28" customFormat="1" x14ac:dyDescent="1.1000000000000001">
      <c r="F219" s="24"/>
      <c r="G219" s="24"/>
    </row>
    <row r="220" spans="6:19" s="28" customFormat="1" x14ac:dyDescent="1.1000000000000001">
      <c r="F220" s="24"/>
      <c r="G220" s="24"/>
      <c r="R220" s="18"/>
      <c r="S220" s="18"/>
    </row>
    <row r="221" spans="6:19" s="28" customFormat="1" ht="20.25" thickBot="1" x14ac:dyDescent="1.1499999999999999">
      <c r="F221" s="24"/>
      <c r="G221" s="24"/>
      <c r="R221" s="18"/>
      <c r="S221" s="18"/>
    </row>
    <row r="222" spans="6:19" s="28" customFormat="1" ht="21" x14ac:dyDescent="1.1000000000000001">
      <c r="F222" s="24"/>
      <c r="G222" s="24"/>
      <c r="R222" s="1289"/>
      <c r="S222" s="1290"/>
    </row>
    <row r="223" spans="6:19" s="28" customFormat="1" x14ac:dyDescent="1.1000000000000001">
      <c r="F223" s="24"/>
      <c r="G223" s="24"/>
    </row>
    <row r="224" spans="6:19" x14ac:dyDescent="1.1000000000000001">
      <c r="R224" s="28"/>
      <c r="S224" s="28"/>
    </row>
    <row r="225" spans="1:19" ht="20.25" thickBot="1" x14ac:dyDescent="1.1499999999999999">
      <c r="R225" s="28"/>
      <c r="S225" s="28"/>
    </row>
    <row r="226" spans="1:19" ht="21.75" customHeight="1" x14ac:dyDescent="1.1499999999999999">
      <c r="A226" s="36" t="s">
        <v>182</v>
      </c>
      <c r="B226" s="1288" t="s">
        <v>203</v>
      </c>
      <c r="C226" s="1289"/>
      <c r="D226" s="1289"/>
      <c r="E226" s="1289"/>
      <c r="F226" s="1289"/>
      <c r="G226" s="1289"/>
      <c r="H226" s="1289"/>
      <c r="I226" s="1289"/>
      <c r="J226" s="1289"/>
      <c r="K226" s="1289"/>
      <c r="L226" s="1289"/>
      <c r="M226" s="1289"/>
      <c r="N226" s="1289"/>
      <c r="O226" s="1289"/>
      <c r="P226" s="1289"/>
      <c r="Q226" s="1289"/>
      <c r="R226" s="28"/>
      <c r="S226" s="28"/>
    </row>
    <row r="227" spans="1:19" s="28" customFormat="1" x14ac:dyDescent="1.1000000000000001">
      <c r="F227" s="24"/>
      <c r="G227" s="24"/>
    </row>
    <row r="228" spans="1:19" s="28" customFormat="1" x14ac:dyDescent="1.1000000000000001">
      <c r="F228" s="24"/>
      <c r="G228" s="24"/>
    </row>
    <row r="229" spans="1:19" s="28" customFormat="1" x14ac:dyDescent="1.1000000000000001">
      <c r="F229" s="24"/>
      <c r="G229" s="24"/>
    </row>
    <row r="230" spans="1:19" s="28" customFormat="1" x14ac:dyDescent="1.1000000000000001">
      <c r="F230" s="24"/>
      <c r="G230" s="24"/>
    </row>
    <row r="231" spans="1:19" s="28" customFormat="1" x14ac:dyDescent="1.1000000000000001">
      <c r="F231" s="24"/>
      <c r="G231" s="24"/>
    </row>
    <row r="232" spans="1:19" s="28" customFormat="1" x14ac:dyDescent="1.1000000000000001">
      <c r="F232" s="24"/>
      <c r="G232" s="24"/>
    </row>
    <row r="233" spans="1:19" s="28" customFormat="1" x14ac:dyDescent="1.1000000000000001">
      <c r="F233" s="24"/>
      <c r="G233" s="24"/>
    </row>
    <row r="234" spans="1:19" s="28" customFormat="1" x14ac:dyDescent="1.1000000000000001">
      <c r="F234" s="24"/>
      <c r="G234" s="24"/>
    </row>
    <row r="235" spans="1:19" s="28" customFormat="1" x14ac:dyDescent="1.1000000000000001">
      <c r="F235" s="24"/>
      <c r="G235" s="24"/>
    </row>
    <row r="236" spans="1:19" s="28" customFormat="1" x14ac:dyDescent="1.1000000000000001">
      <c r="F236" s="24"/>
      <c r="G236" s="24"/>
    </row>
    <row r="237" spans="1:19" s="28" customFormat="1" x14ac:dyDescent="1.1000000000000001">
      <c r="F237" s="24"/>
      <c r="G237" s="24"/>
    </row>
    <row r="238" spans="1:19" s="28" customFormat="1" x14ac:dyDescent="1.1000000000000001">
      <c r="F238" s="24"/>
      <c r="G238" s="24"/>
    </row>
    <row r="239" spans="1:19" s="28" customFormat="1" x14ac:dyDescent="1.1000000000000001">
      <c r="F239" s="24"/>
      <c r="G239" s="24"/>
    </row>
    <row r="240" spans="1:19" s="28" customFormat="1" x14ac:dyDescent="1.1000000000000001">
      <c r="F240" s="24"/>
      <c r="G240" s="24"/>
    </row>
    <row r="241" spans="6:19" s="28" customFormat="1" x14ac:dyDescent="1.1000000000000001">
      <c r="F241" s="24"/>
      <c r="G241" s="24"/>
    </row>
    <row r="242" spans="6:19" s="28" customFormat="1" x14ac:dyDescent="1.1000000000000001">
      <c r="F242" s="24"/>
      <c r="G242" s="24"/>
    </row>
    <row r="243" spans="6:19" s="28" customFormat="1" x14ac:dyDescent="1.1000000000000001">
      <c r="F243" s="24"/>
      <c r="G243" s="24"/>
    </row>
    <row r="244" spans="6:19" s="28" customFormat="1" x14ac:dyDescent="1.1000000000000001">
      <c r="F244" s="24"/>
      <c r="G244" s="24"/>
    </row>
    <row r="245" spans="6:19" s="28" customFormat="1" x14ac:dyDescent="1.1000000000000001">
      <c r="F245" s="24"/>
      <c r="G245" s="24"/>
    </row>
    <row r="246" spans="6:19" s="28" customFormat="1" x14ac:dyDescent="1.1000000000000001">
      <c r="F246" s="24"/>
      <c r="G246" s="24"/>
    </row>
    <row r="247" spans="6:19" s="28" customFormat="1" x14ac:dyDescent="1.1000000000000001">
      <c r="F247" s="24"/>
      <c r="G247" s="24"/>
    </row>
    <row r="248" spans="6:19" s="28" customFormat="1" x14ac:dyDescent="1.1000000000000001">
      <c r="F248" s="24"/>
      <c r="G248" s="24"/>
    </row>
    <row r="249" spans="6:19" s="28" customFormat="1" x14ac:dyDescent="1.1000000000000001">
      <c r="F249" s="24"/>
      <c r="G249" s="24"/>
    </row>
    <row r="250" spans="6:19" s="28" customFormat="1" x14ac:dyDescent="1.1000000000000001">
      <c r="F250" s="24"/>
      <c r="G250" s="24"/>
    </row>
    <row r="251" spans="6:19" s="28" customFormat="1" x14ac:dyDescent="1.1000000000000001">
      <c r="F251" s="24"/>
      <c r="G251" s="24"/>
    </row>
    <row r="252" spans="6:19" s="28" customFormat="1" x14ac:dyDescent="1.1000000000000001">
      <c r="F252" s="24"/>
      <c r="G252" s="24"/>
      <c r="R252" s="18"/>
      <c r="S252" s="18"/>
    </row>
    <row r="253" spans="6:19" s="28" customFormat="1" ht="20.25" thickBot="1" x14ac:dyDescent="1.1499999999999999">
      <c r="F253" s="24"/>
      <c r="G253" s="24"/>
      <c r="R253" s="18"/>
      <c r="S253" s="18"/>
    </row>
    <row r="254" spans="6:19" s="28" customFormat="1" ht="21" x14ac:dyDescent="1.1000000000000001">
      <c r="F254" s="24"/>
      <c r="G254" s="24"/>
      <c r="R254" s="1289"/>
      <c r="S254" s="1290"/>
    </row>
    <row r="255" spans="6:19" s="28" customFormat="1" x14ac:dyDescent="1.1000000000000001">
      <c r="F255" s="24"/>
      <c r="G255" s="24"/>
    </row>
    <row r="256" spans="6:19" x14ac:dyDescent="1.1000000000000001">
      <c r="R256" s="28"/>
      <c r="S256" s="28"/>
    </row>
    <row r="257" spans="1:19" ht="20.25" thickBot="1" x14ac:dyDescent="1.1499999999999999">
      <c r="R257" s="28"/>
      <c r="S257" s="28"/>
    </row>
    <row r="258" spans="1:19" ht="21.75" customHeight="1" x14ac:dyDescent="1.1499999999999999">
      <c r="A258" s="36" t="s">
        <v>182</v>
      </c>
      <c r="B258" s="1288" t="s">
        <v>204</v>
      </c>
      <c r="C258" s="1289"/>
      <c r="D258" s="1289"/>
      <c r="E258" s="1289"/>
      <c r="F258" s="1289"/>
      <c r="G258" s="1289"/>
      <c r="H258" s="1289"/>
      <c r="I258" s="1289"/>
      <c r="J258" s="1289"/>
      <c r="K258" s="1289"/>
      <c r="L258" s="1289"/>
      <c r="M258" s="1289"/>
      <c r="N258" s="1289"/>
      <c r="O258" s="1289"/>
      <c r="P258" s="1289"/>
      <c r="Q258" s="1289"/>
      <c r="R258" s="28"/>
      <c r="S258" s="28"/>
    </row>
    <row r="259" spans="1:19" s="28" customFormat="1" x14ac:dyDescent="1.1000000000000001">
      <c r="F259" s="24"/>
      <c r="G259" s="24"/>
    </row>
    <row r="260" spans="1:19" s="28" customFormat="1" x14ac:dyDescent="1.1000000000000001">
      <c r="F260" s="24"/>
      <c r="G260" s="24"/>
    </row>
    <row r="261" spans="1:19" s="28" customFormat="1" x14ac:dyDescent="1.1000000000000001">
      <c r="F261" s="24"/>
      <c r="G261" s="24"/>
    </row>
    <row r="262" spans="1:19" s="28" customFormat="1" x14ac:dyDescent="1.1000000000000001">
      <c r="F262" s="24"/>
      <c r="G262" s="24"/>
    </row>
    <row r="263" spans="1:19" s="28" customFormat="1" x14ac:dyDescent="1.1000000000000001">
      <c r="F263" s="24"/>
      <c r="G263" s="24"/>
    </row>
    <row r="264" spans="1:19" s="28" customFormat="1" x14ac:dyDescent="1.1000000000000001">
      <c r="F264" s="24"/>
      <c r="G264" s="24"/>
    </row>
    <row r="265" spans="1:19" s="28" customFormat="1" x14ac:dyDescent="1.1000000000000001">
      <c r="F265" s="24"/>
      <c r="G265" s="24"/>
    </row>
    <row r="266" spans="1:19" s="28" customFormat="1" x14ac:dyDescent="1.1000000000000001">
      <c r="F266" s="24"/>
      <c r="G266" s="24"/>
    </row>
    <row r="267" spans="1:19" s="28" customFormat="1" x14ac:dyDescent="1.1000000000000001">
      <c r="F267" s="24"/>
      <c r="G267" s="24"/>
    </row>
    <row r="268" spans="1:19" s="28" customFormat="1" x14ac:dyDescent="1.1000000000000001">
      <c r="F268" s="24"/>
      <c r="G268" s="24"/>
    </row>
    <row r="269" spans="1:19" s="28" customFormat="1" x14ac:dyDescent="1.1000000000000001">
      <c r="F269" s="24"/>
      <c r="G269" s="24"/>
    </row>
    <row r="270" spans="1:19" s="28" customFormat="1" x14ac:dyDescent="1.1000000000000001">
      <c r="F270" s="24"/>
      <c r="G270" s="24"/>
    </row>
    <row r="271" spans="1:19" s="28" customFormat="1" x14ac:dyDescent="1.1000000000000001">
      <c r="F271" s="24"/>
      <c r="G271" s="24"/>
    </row>
    <row r="272" spans="1:19" s="28" customFormat="1" x14ac:dyDescent="1.1000000000000001">
      <c r="F272" s="24"/>
      <c r="G272" s="24"/>
    </row>
    <row r="273" spans="6:19" s="28" customFormat="1" x14ac:dyDescent="1.1000000000000001">
      <c r="F273" s="24"/>
      <c r="G273" s="24"/>
    </row>
    <row r="274" spans="6:19" s="28" customFormat="1" x14ac:dyDescent="1.1000000000000001">
      <c r="F274" s="24"/>
      <c r="G274" s="24"/>
    </row>
    <row r="275" spans="6:19" s="28" customFormat="1" x14ac:dyDescent="1.1000000000000001">
      <c r="F275" s="24"/>
      <c r="G275" s="24"/>
    </row>
    <row r="276" spans="6:19" s="28" customFormat="1" x14ac:dyDescent="1.1000000000000001">
      <c r="F276" s="24"/>
      <c r="G276" s="24"/>
    </row>
    <row r="277" spans="6:19" s="28" customFormat="1" x14ac:dyDescent="1.1000000000000001">
      <c r="F277" s="24"/>
      <c r="G277" s="24"/>
    </row>
    <row r="278" spans="6:19" s="28" customFormat="1" x14ac:dyDescent="1.1000000000000001">
      <c r="F278" s="24"/>
      <c r="G278" s="24"/>
    </row>
    <row r="279" spans="6:19" s="28" customFormat="1" x14ac:dyDescent="1.1000000000000001">
      <c r="F279" s="24"/>
      <c r="G279" s="24"/>
    </row>
    <row r="280" spans="6:19" s="28" customFormat="1" x14ac:dyDescent="1.1000000000000001">
      <c r="F280" s="24"/>
      <c r="G280" s="24"/>
    </row>
    <row r="281" spans="6:19" s="28" customFormat="1" x14ac:dyDescent="1.1000000000000001">
      <c r="F281" s="24"/>
      <c r="G281" s="24"/>
    </row>
    <row r="282" spans="6:19" s="28" customFormat="1" x14ac:dyDescent="1.1000000000000001">
      <c r="F282" s="24"/>
      <c r="G282" s="24"/>
    </row>
    <row r="283" spans="6:19" s="28" customFormat="1" x14ac:dyDescent="1.1000000000000001">
      <c r="F283" s="24"/>
      <c r="G283" s="24"/>
    </row>
    <row r="284" spans="6:19" s="28" customFormat="1" x14ac:dyDescent="1.1000000000000001">
      <c r="F284" s="24"/>
      <c r="G284" s="24"/>
      <c r="R284" s="18"/>
      <c r="S284" s="18"/>
    </row>
    <row r="285" spans="6:19" s="28" customFormat="1" x14ac:dyDescent="1.1000000000000001">
      <c r="F285" s="24"/>
      <c r="G285" s="24"/>
      <c r="R285" s="18"/>
      <c r="S285" s="18"/>
    </row>
    <row r="286" spans="6:19" s="28" customFormat="1" x14ac:dyDescent="1.1000000000000001">
      <c r="F286" s="24"/>
      <c r="G286" s="24"/>
      <c r="R286" s="18"/>
      <c r="S286" s="18"/>
    </row>
    <row r="287" spans="6:19" s="28" customFormat="1" x14ac:dyDescent="1.1000000000000001">
      <c r="F287" s="24"/>
      <c r="G287" s="24"/>
      <c r="R287" s="18"/>
      <c r="S287" s="18"/>
    </row>
  </sheetData>
  <mergeCells count="20">
    <mergeCell ref="A1:I1"/>
    <mergeCell ref="B80:C80"/>
    <mergeCell ref="B31:C31"/>
    <mergeCell ref="B10:S10"/>
    <mergeCell ref="H16:I16"/>
    <mergeCell ref="R11:S11"/>
    <mergeCell ref="H18:I18"/>
    <mergeCell ref="O11:P11"/>
    <mergeCell ref="L18:M18"/>
    <mergeCell ref="R28:S28"/>
    <mergeCell ref="H11:I11"/>
    <mergeCell ref="L11:M11"/>
    <mergeCell ref="B11:C11"/>
    <mergeCell ref="E11:F11"/>
    <mergeCell ref="O14:P14"/>
    <mergeCell ref="B41:C41"/>
    <mergeCell ref="B16:C16"/>
    <mergeCell ref="B20:C20"/>
    <mergeCell ref="B78:C78"/>
    <mergeCell ref="B24:C24"/>
  </mergeCells>
  <conditionalFormatting sqref="B128">
    <cfRule type="expression" dxfId="26" priority="238">
      <formula>$B$15=10</formula>
    </cfRule>
  </conditionalFormatting>
  <conditionalFormatting sqref="B12:Z16 B17:N20 Q17:Z20 B21:Z23 B24:Q401 T24:Z401 R24:S27 R29:S397">
    <cfRule type="cellIs" dxfId="25" priority="1" operator="equal">
      <formula>12</formula>
    </cfRule>
    <cfRule type="cellIs" dxfId="24" priority="256" operator="equal">
      <formula>10</formula>
    </cfRule>
  </conditionalFormatting>
  <conditionalFormatting sqref="B12:Z16 B17:N20 Q17:Z20 B21:Z23 B24:Q401 T24:Z401 R24:S27 R29:S397">
    <cfRule type="cellIs" dxfId="23" priority="253" operator="equal">
      <formula>11</formula>
    </cfRule>
    <cfRule type="cellIs" dxfId="22" priority="259" operator="equal">
      <formula>9</formula>
    </cfRule>
    <cfRule type="cellIs" dxfId="21" priority="673" operator="equal">
      <formula>8</formula>
    </cfRule>
    <cfRule type="cellIs" dxfId="20" priority="674" operator="equal">
      <formula>7</formula>
    </cfRule>
    <cfRule type="cellIs" dxfId="19" priority="735" operator="equal">
      <formula>6</formula>
    </cfRule>
    <cfRule type="cellIs" dxfId="18" priority="736" operator="equal">
      <formula>5</formula>
    </cfRule>
    <cfRule type="cellIs" dxfId="17" priority="1130" operator="equal">
      <formula>4</formula>
    </cfRule>
    <cfRule type="cellIs" dxfId="16" priority="1758" operator="equal">
      <formula>3</formula>
    </cfRule>
    <cfRule type="cellIs" dxfId="15" priority="1759" operator="equal">
      <formula>1</formula>
    </cfRule>
    <cfRule type="cellIs" dxfId="14" priority="1760" operator="equal">
      <formula>2</formula>
    </cfRule>
  </conditionalFormatting>
  <hyperlinks>
    <hyperlink ref="C14" location="Users!A1" display="Users" xr:uid="{00000000-0004-0000-0100-000000000000}"/>
    <hyperlink ref="F17" location="Projects!A1" display="Project (Effort Codes)" xr:uid="{00000000-0004-0000-0100-000001000000}"/>
    <hyperlink ref="C26" location="'Customers Groups'!A1" display="Customers Groups" xr:uid="{00000000-0004-0000-0100-000002000000}"/>
    <hyperlink ref="C32" location="'Item Groups'!A1" display="Item Groups" xr:uid="{00000000-0004-0000-0100-000003000000}"/>
    <hyperlink ref="I13" location="'Landed Cost'!A1" display="Landed Costs" xr:uid="{00000000-0004-0000-0100-000004000000}"/>
    <hyperlink ref="F27" location="'FA Classes'!A1" display="FA Classes" xr:uid="{00000000-0004-0000-0100-000005000000}"/>
    <hyperlink ref="F25" location="'FA Dep. Areas'!A1" display="Depreciation Areas" xr:uid="{00000000-0004-0000-0100-000006000000}"/>
    <hyperlink ref="F26" location="'FA Dep. Types'!A1" display="Depreciation Types" xr:uid="{00000000-0004-0000-0100-000007000000}"/>
    <hyperlink ref="C18" location="Currencies!A1" display="Currencies" xr:uid="{00000000-0004-0000-0100-000008000000}"/>
    <hyperlink ref="F34" location="Employees!A1" display="Employees" xr:uid="{00000000-0004-0000-0100-000009000000}"/>
    <hyperlink ref="C33" location="Warehouses!A1" display="Warehouses" xr:uid="{00000000-0004-0000-0100-00000A000000}"/>
    <hyperlink ref="C28" location="'Payment Terms'!A1" display="Payment Terms" xr:uid="{00000000-0004-0000-0100-00000B000000}"/>
    <hyperlink ref="C34" location="'Item Properties'!A1" display="Item Properties" xr:uid="{00000000-0004-0000-0100-00000C000000}"/>
    <hyperlink ref="M15" location="'Opportunity Relationships'!A1" display="Relationship" xr:uid="{00000000-0004-0000-0100-00000D000000}"/>
    <hyperlink ref="M16" location="Competitors!A1" display="Competitors" xr:uid="{00000000-0004-0000-0100-00000E000000}"/>
    <hyperlink ref="M17" location="'Won_Lost Reasons'!A1" display="Won/Lost Reason" xr:uid="{00000000-0004-0000-0100-00000F000000}"/>
    <hyperlink ref="I15" location="'Shipping Types'!A1" display="Shipping Types" xr:uid="{00000000-0004-0000-0100-000010000000}"/>
    <hyperlink ref="C17" location="'Doc. Numbering'!A1" display="Document Numbering Series" xr:uid="{00000000-0004-0000-0100-000011000000}"/>
    <hyperlink ref="C25" location="'BP Properties'!A1" display="BP PROPERTIES" xr:uid="{00000000-0004-0000-0100-000012000000}"/>
    <hyperlink ref="C19" location="'Posting periods'!A1" display="Posting Period" xr:uid="{00000000-0004-0000-0100-000013000000}"/>
    <hyperlink ref="J24" location="'size ranges '!A1" display="Size Ranges" xr:uid="{00000000-0004-0000-0100-000014000000}"/>
    <hyperlink ref="J18" location="'size codes'!A1" display="Size codes" xr:uid="{00000000-0004-0000-0100-000015000000}"/>
    <hyperlink ref="J17" location="'Product mandatory fields'!A1" display="Mandatory fileds on SKU" xr:uid="{00000000-0004-0000-0100-000016000000}"/>
    <hyperlink ref="J16" location="MENU!A1" display="Mandatory fileds on Style" xr:uid="{00000000-0004-0000-0100-000017000000}"/>
    <hyperlink ref="J26" location="'UDF''s on Style &amp; SKU Level'!A1" display="UDF's Style &amp; SKU Level" xr:uid="{00000000-0004-0000-0100-000018000000}"/>
    <hyperlink ref="J29" location="'Cost Sheet template'!A1" display="Cost Schemas" xr:uid="{00000000-0004-0000-0100-000019000000}"/>
    <hyperlink ref="J27" location="'Cost sheet'!A1" display="Cost Sheet" xr:uid="{00000000-0004-0000-0100-00001A000000}"/>
    <hyperlink ref="J12" location="'Fields to Rename on PDM'!A1" display="Fields to rename" xr:uid="{00000000-0004-0000-0100-00001B000000}"/>
    <hyperlink ref="J30" location="'Country of Origin'!A1" display="Country of Origin" xr:uid="{00000000-0004-0000-0100-00001C000000}"/>
    <hyperlink ref="J13" location="Segmentation!A1" display="Segmentation" xr:uid="{00000000-0004-0000-0100-00001D000000}"/>
    <hyperlink ref="J34" location="Brands!A1" display="Brands" xr:uid="{00000000-0004-0000-0100-00001E000000}"/>
    <hyperlink ref="J35" location="Years!A1" display="Years" xr:uid="{00000000-0004-0000-0100-00001F000000}"/>
    <hyperlink ref="J36" location="Season!A1" display="Seasons" xr:uid="{00000000-0004-0000-0100-000020000000}"/>
    <hyperlink ref="J37" location="'Notes for Styles or PDM'!A1" display="Notes for Product Data Management / Style " xr:uid="{00000000-0004-0000-0100-000021000000}"/>
    <hyperlink ref="F18" location="Dimensions!A1" display="Dimensions" xr:uid="{00000000-0004-0000-0100-000022000000}"/>
    <hyperlink ref="I12" location="'Sales Employees'!A1" display="Sales Employees - Buyers" xr:uid="{00000000-0004-0000-0100-000023000000}"/>
    <hyperlink ref="J14" location="'Fields to Rename on PDM'!A1" display="Style Master detail" xr:uid="{00000000-0004-0000-0100-000024000000}"/>
    <hyperlink ref="J44" location="'Validations &amp; FMS'!A1" display="Validation and FMS" xr:uid="{00000000-0004-0000-0100-000025000000}"/>
    <hyperlink ref="J39" location="'UDT''s'!A1" display="UDT's" xr:uid="{00000000-0004-0000-0100-000026000000}"/>
    <hyperlink ref="J46" location="'UDF on SAP forms'!A1" display="UDF's SAP" xr:uid="{00000000-0004-0000-0100-000027000000}"/>
    <hyperlink ref="J15" location="'Fields to Rename on PDM'!A1" display="SKU Master Detail" xr:uid="{00000000-0004-0000-0100-000028000000}"/>
    <hyperlink ref="M14" location="'Opportunity Stages'!A1" display="Stages" xr:uid="{00000000-0004-0000-0100-000029000000}"/>
    <hyperlink ref="K31" location="'Product Groups &amp; Lines'!A1" display="Product Groups &amp; Lines" xr:uid="{00000000-0004-0000-0100-00002A000000}"/>
    <hyperlink ref="M12" location="'Activity Types'!A1" display="Activity Types" xr:uid="{00000000-0004-0000-0100-00002B000000}"/>
    <hyperlink ref="F21" location="'Transaction Codes'!A1" display="Transaction Codes" xr:uid="{00000000-0004-0000-0100-00002C000000}"/>
    <hyperlink ref="F36" location="Branches!A1" display="Branch" xr:uid="{00000000-0004-0000-0100-00002D000000}"/>
    <hyperlink ref="F35" location="Departments!A1" display="Department" xr:uid="{00000000-0004-0000-0100-00002E000000}"/>
    <hyperlink ref="C37" location="Manufacturers!A1" display="Manufacturers" xr:uid="{00000000-0004-0000-0100-00002F000000}"/>
    <hyperlink ref="C35" location="UoM!A1" display="Units Of Measurement" xr:uid="{00000000-0004-0000-0100-000030000000}"/>
    <hyperlink ref="I14" location="Freight!A1" display="Freight" xr:uid="{00000000-0004-0000-0100-000031000000}"/>
    <hyperlink ref="C42" location="'Warehouse Sublevels'!A1" display="Warehouse Sublevels" xr:uid="{00000000-0004-0000-0100-000032000000}"/>
    <hyperlink ref="M13" location="'Activity Subjects'!A1" display="Activity Subjects" xr:uid="{00000000-0004-0000-0100-000033000000}"/>
    <hyperlink ref="M19" location="'Call Status'!A1" display="Calls Status" xr:uid="{00000000-0004-0000-0100-000034000000}"/>
    <hyperlink ref="M20" location="'Call Origins'!A1" display="Calls Origins" xr:uid="{00000000-0004-0000-0100-000035000000}"/>
    <hyperlink ref="M21" location="'Problem Types'!A1" display="Problems Types" xr:uid="{00000000-0004-0000-0100-000036000000}"/>
    <hyperlink ref="M22" location="'Problem Subtypes'!A1" display="Problems Subtypes" xr:uid="{00000000-0004-0000-0100-000037000000}"/>
    <hyperlink ref="M23" location="Queues!A1" display="Queues" xr:uid="{00000000-0004-0000-0100-000038000000}"/>
    <hyperlink ref="I17" location="Pricelists!A1" display="Pricelists" xr:uid="{00000000-0004-0000-0100-000039000000}"/>
    <hyperlink ref="F30" location="'House Banks'!A1" display="Banks" xr:uid="{00000000-0004-0000-0100-00003A000000}"/>
    <hyperlink ref="C29" location="Industries!A1" display="Industries" xr:uid="{00000000-0004-0000-0100-00003B000000}"/>
    <hyperlink ref="F22" location="'Reference Field Links'!A1" display="Reference Fields Links" xr:uid="{00000000-0004-0000-0100-00003C000000}"/>
    <hyperlink ref="C27" location="'Suppliers Groups'!A1" display="Suppliers Groups" xr:uid="{00000000-0004-0000-0100-00003D000000}"/>
    <hyperlink ref="C36" location="'UoM Groups'!A1" display="Unit of Measure Groups" xr:uid="{00000000-0004-0000-0100-00003E000000}"/>
    <hyperlink ref="C38" location="'Weight Units'!A1" display="Weight Units" xr:uid="{00000000-0004-0000-0100-00003F000000}"/>
    <hyperlink ref="C39" location="'Length &amp; Width Units'!A1" display="Length &amp; Width" xr:uid="{00000000-0004-0000-0100-000040000000}"/>
    <hyperlink ref="C23" location="'Password Policy'!A1" display="Password Policy" xr:uid="{00000000-0004-0000-0100-000041000000}"/>
    <hyperlink ref="F23" location="'Non-Stock Expenses'!A1" display="Non-Stock Expenses List" xr:uid="{00000000-0004-0000-0100-000042000000}"/>
    <hyperlink ref="C40" location="'Package Types'!A1" display="Package Types" xr:uid="{00000000-0004-0000-0100-000043000000}"/>
    <hyperlink ref="F31" location="'Payment Methods'!A1" display="Payment Methods" xr:uid="{00000000-0004-0000-0100-000044000000}"/>
    <hyperlink ref="F37" location="Positions!A1" display="Positions" xr:uid="{00000000-0004-0000-0100-000045000000}"/>
    <hyperlink ref="M24" location="'Knowledge Base Solution Status'!A1" display="Knowledge Base Articles - Status" xr:uid="{00000000-0004-0000-0100-000046000000}"/>
    <hyperlink ref="P13" location="'Resource Properties'!A1" display="Resource Properties" xr:uid="{00000000-0004-0000-0100-000047000000}"/>
    <hyperlink ref="C44" location="'Bin Attributes'!A1" display="Bin Location Attributes" xr:uid="{00000000-0004-0000-0100-000048000000}"/>
    <hyperlink ref="C45" location="'Bin Attribute Codes'!A1" display="Bin Location Attributes Codes" xr:uid="{00000000-0004-0000-0100-000049000000}"/>
    <hyperlink ref="C43" location="'Warehouse Sublevels Codes'!A1" display="Warehouse Sublevel Codes" xr:uid="{00000000-0004-0000-0100-00004A000000}"/>
    <hyperlink ref="P12" location="'Resource Groups'!A1" display="Resource Groups" xr:uid="{00000000-0004-0000-0100-00004B000000}"/>
    <hyperlink ref="C30" location="Territories!A1" display="Territories" xr:uid="{00000000-0004-0000-0100-00004C000000}"/>
    <hyperlink ref="S12" location="UDF!A1" display="User-Defined Fields" xr:uid="{00000000-0004-0000-0100-00004D000000}"/>
    <hyperlink ref="S14" location="UDT!A1" display="User-Defined Tables" xr:uid="{00000000-0004-0000-0100-00004E000000}"/>
    <hyperlink ref="S17" location="Queries!A1" display="Queries and FMS Definition" xr:uid="{00000000-0004-0000-0100-00004F000000}"/>
    <hyperlink ref="S18" location="'B1UP Validations'!A1" display="B1UP Validations" xr:uid="{00000000-0004-0000-0100-000050000000}"/>
    <hyperlink ref="S19" location="'Transaction Notification'!A1" display="Transactions Notification" xr:uid="{00000000-0004-0000-0100-000051000000}"/>
    <hyperlink ref="F32" location="'Credit Cards'!A1" display="Credit Cards" xr:uid="{00000000-0004-0000-0100-000052000000}"/>
    <hyperlink ref="S15" location="UDO!A1" display="User-Defined Objects" xr:uid="{00000000-0004-0000-0100-000053000000}"/>
    <hyperlink ref="S3" location="Values!A1" display="VALUES" xr:uid="{00000000-0004-0000-0100-000054000000}"/>
    <hyperlink ref="I28" location="'Supplementary Units'!A1" display="Supplementary Units" xr:uid="{00000000-0004-0000-0100-0000A9000000}"/>
    <hyperlink ref="I27" location="Ports!A1" display="Ports of Entry / Exit" xr:uid="{00000000-0004-0000-0100-0000AA000000}"/>
    <hyperlink ref="I26" location="'Transportation Modes'!A1" display="Transportation Modes" xr:uid="{00000000-0004-0000-0100-0000AB000000}"/>
    <hyperlink ref="I25" location="'Statistical Procedures'!A1" display="Statistical Procedures" xr:uid="{00000000-0004-0000-0100-0000AC000000}"/>
    <hyperlink ref="I23" location="'Customs Procedures'!A1" display="Customs Procedures" xr:uid="{00000000-0004-0000-0100-0000AD000000}"/>
    <hyperlink ref="I22" location="Incoterms!A1" display="Incoterms" xr:uid="{00000000-0004-0000-0100-0000AE000000}"/>
    <hyperlink ref="I19" location="'Commodity Codes'!A1" display="Commodity Codes" xr:uid="{00000000-0004-0000-0100-0000AF000000}"/>
    <hyperlink ref="I20" location="'Intrastat Countries'!A1" display="Countries" xr:uid="{00000000-0004-0000-0100-0000B0000000}"/>
    <hyperlink ref="I21" location="'Intrastat Regions'!A1" display="Regions" xr:uid="{00000000-0004-0000-0100-0000B1000000}"/>
    <hyperlink ref="C15" location="Licensing!A1" display="Licensing" xr:uid="{00000000-0004-0000-0100-0000B2000000}"/>
    <hyperlink ref="S25" location="Landscape!A1" display="Landscape" xr:uid="{00000000-0004-0000-0100-0000C1000000}"/>
    <hyperlink ref="C81" location="'General Settings'!A1" display="General Settings" xr:uid="{00000000-0004-0000-0100-0000C2000000}"/>
    <hyperlink ref="C84" location="'Consolidation Acct Setup'!A1" display="Consolidation Accounts Set Up" xr:uid="{00000000-0004-0000-0100-0000C3000000}"/>
    <hyperlink ref="C85" location="'Branch Account Set Up'!A1" display="Branch Accounts Setup" xr:uid="{00000000-0004-0000-0100-0000C4000000}"/>
    <hyperlink ref="C83" location="'Consolidation Account Mapping'!A1" display="Consolidation Account Mapping" xr:uid="{00000000-0004-0000-0100-0000C5000000}"/>
    <hyperlink ref="C86" location="'Default Account Set Up'!A1" display="Default Accounts Setup" xr:uid="{00000000-0004-0000-0100-0000C6000000}"/>
    <hyperlink ref="C87" location="'Default Acct Classification_BS'!A1" display="Default Accounts By Balance Sheet" xr:uid="{00000000-0004-0000-0100-0000C7000000}"/>
    <hyperlink ref="C88" location="'Default Acct Classification_PL'!A1" display="Default Accounts By Profit  Loss" xr:uid="{00000000-0004-0000-0100-0000C8000000}"/>
    <hyperlink ref="C89" location="'User Defined Default Account'!A1" display="User Defined Default Accounts" xr:uid="{00000000-0004-0000-0100-0000C9000000}"/>
    <hyperlink ref="C91" location="'B1Server Details'!A1" display="B1i Server Details" xr:uid="{00000000-0004-0000-0100-0000CA000000}"/>
    <hyperlink ref="C92" location="'Messaging Setup'!A1" display="Messaging Setup" xr:uid="{00000000-0004-0000-0100-0000CB000000}"/>
    <hyperlink ref="C93" location="'Global Data Authorisation'!A1" display="Global Data Authorizations" xr:uid="{00000000-0004-0000-0100-0000CC000000}"/>
    <hyperlink ref="C94" location="'Global Data Distribution'!A1" display="Global Data Distribution" xr:uid="{00000000-0004-0000-0100-0000CD000000}"/>
    <hyperlink ref="C82" location="'Alert Administration'!A1" display="Intercompany Alerts Administration" xr:uid="{00000000-0004-0000-0100-0000CE000000}"/>
    <hyperlink ref="C90" location="'Account Classification Mapping'!A1" display="Account Classification Mapping" xr:uid="{00000000-0004-0000-0100-0000CF000000}"/>
    <hyperlink ref="F19" location="'Cost Centres'!A1" display="Cost Centres" xr:uid="{00000000-0004-0000-0100-0000D0000000}"/>
    <hyperlink ref="P15" location="'Stages PM'!A1" display="Stages" xr:uid="{00000000-0004-0000-0100-0000D1000000}"/>
    <hyperlink ref="P16" location="'Activity Types PM'!A1" display="Activity Types" xr:uid="{00000000-0004-0000-0100-0000D2000000}"/>
    <hyperlink ref="F14" location="'VAT Determination'!A1" display="VAT Determination" xr:uid="{00000000-0004-0000-0100-0000D3000000}"/>
    <hyperlink ref="I24" location="'Nature of Transactions'!A1" display="Nature of Transactions" xr:uid="{00000000-0004-0000-0100-0000D4000000}"/>
    <hyperlink ref="S13" location="UDFD!A1" display="User-Defined Fields - Details" xr:uid="{00000000-0004-0000-0100-0000DB000000}"/>
    <hyperlink ref="C12" location="'Company Details'!A1" display="Company Details" xr:uid="{E8A85F58-EDD2-4CDB-81EF-6BC0FE218D1F}"/>
    <hyperlink ref="C13" location="'System Settings'!A1" display="System Settings" xr:uid="{3E59EFB0-7C23-428B-B05F-644C9E7D8F01}"/>
    <hyperlink ref="F13" location="'Tax Codes'!A1" display="Tax Codes" xr:uid="{190339B8-7BE2-400F-B54B-794F8925DE40}"/>
    <hyperlink ref="F12" location="'Chart Of Accounts'!A1" display="Chart of Accounts" xr:uid="{97C1BE29-F995-4FE6-9A4F-DF0692AF6DBF}"/>
    <hyperlink ref="F20" location="'GL Account Determ.'!A1" display="GL Account Determination" xr:uid="{F57DCEB2-30CC-4D90-A5BD-26B9F9C3CE1A}"/>
    <hyperlink ref="F29" location="Banks!A1" display="Banks" xr:uid="{1276BCA1-A0E3-4D51-B1D8-524E2251DF3F}"/>
    <hyperlink ref="S16" location="'Approval Procedures'!A1" display="Approval Procedures" xr:uid="{ADAF86B7-CB23-4078-9A23-00A6A022CBA1}"/>
    <hyperlink ref="S20" location="Alerts!A1" display="Alerts" xr:uid="{23835869-86B1-43B0-BC81-B563988152AF}"/>
    <hyperlink ref="S22" location="'Balloon One'!A1" display="WMS" xr:uid="{F8337FBF-F5EE-4963-B275-2BBB7B675DE8}"/>
    <hyperlink ref="F15" location="'BAS Codes'!A1" display="BAS Code" xr:uid="{9FF396F7-5F6D-49CD-B4DB-C44F0BB3BF17}"/>
    <hyperlink ref="F16" location="'Withholding Tax'!A1" display="Withholding Tax" xr:uid="{54866B05-8132-42A0-8651-25C285CAF1B1}"/>
    <hyperlink ref="S21" location="Development!A1" display="Seidor Development" xr:uid="{ADAC3C1F-BB61-41AB-9660-D7F59381AD3A}"/>
    <hyperlink ref="S23" location="'Produmex Scan'!A1" display="Produmex Scan" xr:uid="{9C66A7A6-5DA7-4E00-860F-B85FC0C10D27}"/>
    <hyperlink ref="S24" location="BPA!A1" display="BPA" xr:uid="{840DCADF-7434-4C6E-831E-0315C586C40C}"/>
    <hyperlink ref="S26" location="'QA Handover'!A1" display="QA Handover comments" xr:uid="{8993DF3B-6AA4-4065-A5BD-FEAE63EE277C}"/>
    <hyperlink ref="S29" location="'UDT1'!A1" display="Add a custom Table" xr:uid="{C5428E1E-0298-4C50-B563-C9F6A9784DD8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54"/>
  <sheetViews>
    <sheetView zoomScale="90" zoomScaleNormal="90" workbookViewId="0">
      <pane ySplit="1" topLeftCell="A34" activePane="bottomLeft" state="frozen"/>
      <selection activeCell="G29" sqref="G29"/>
      <selection pane="bottomLeft" activeCell="E33" sqref="E33"/>
    </sheetView>
  </sheetViews>
  <sheetFormatPr defaultColWidth="9.19921875" defaultRowHeight="21" x14ac:dyDescent="1.1499999999999999"/>
  <cols>
    <col min="1" max="1" width="49.53125" style="41" customWidth="1"/>
    <col min="2" max="2" width="39.796875" style="94" customWidth="1"/>
    <col min="3" max="3" width="28.53125" style="87" hidden="1" customWidth="1"/>
    <col min="4" max="4" width="7.53125" style="42" hidden="1" customWidth="1"/>
    <col min="5" max="5" width="22.796875" style="42" customWidth="1"/>
    <col min="6" max="7" width="9.19921875" style="42"/>
    <col min="8" max="8" width="7.19921875" style="41" customWidth="1"/>
    <col min="9" max="16384" width="9.19921875" style="41"/>
  </cols>
  <sheetData>
    <row r="1" spans="1:16" ht="21.4" thickBot="1" x14ac:dyDescent="1.2">
      <c r="A1" s="108" t="s">
        <v>35</v>
      </c>
      <c r="B1" s="75" t="s">
        <v>205</v>
      </c>
      <c r="C1" s="76"/>
      <c r="D1" s="76"/>
      <c r="E1" s="76"/>
      <c r="G1" s="77"/>
      <c r="H1" s="78"/>
      <c r="I1" s="78"/>
    </row>
    <row r="2" spans="1:16" s="81" customFormat="1" ht="23.25" thickBot="1" x14ac:dyDescent="1.1499999999999999">
      <c r="A2" s="1315" t="s">
        <v>1</v>
      </c>
      <c r="B2" s="1316"/>
      <c r="C2" s="79"/>
      <c r="D2" s="80"/>
      <c r="E2" s="1024" t="s">
        <v>206</v>
      </c>
      <c r="F2" s="80"/>
      <c r="G2" s="80"/>
      <c r="M2" s="82"/>
      <c r="N2" s="51"/>
      <c r="O2" s="51"/>
      <c r="P2" s="51"/>
    </row>
    <row r="3" spans="1:16" x14ac:dyDescent="1.1499999999999999">
      <c r="A3" s="159" t="s">
        <v>207</v>
      </c>
      <c r="B3" s="83"/>
      <c r="C3" s="84"/>
      <c r="E3" s="52"/>
    </row>
    <row r="4" spans="1:16" ht="21.4" thickBot="1" x14ac:dyDescent="1.2">
      <c r="A4" s="160" t="s">
        <v>1</v>
      </c>
      <c r="B4" s="85"/>
      <c r="C4" s="86"/>
      <c r="E4" s="52"/>
    </row>
    <row r="5" spans="1:16" s="81" customFormat="1" ht="21.4" thickBot="1" x14ac:dyDescent="1.1499999999999999">
      <c r="A5" s="1313" t="s">
        <v>208</v>
      </c>
      <c r="B5" s="1314"/>
      <c r="C5" s="79"/>
      <c r="D5" s="80"/>
      <c r="E5" s="52"/>
      <c r="F5" s="80"/>
      <c r="G5" s="80"/>
      <c r="M5" s="82"/>
      <c r="N5" s="51"/>
      <c r="O5" s="51"/>
      <c r="P5" s="51"/>
    </row>
    <row r="6" spans="1:16" x14ac:dyDescent="1.1499999999999999">
      <c r="A6" s="159" t="s">
        <v>209</v>
      </c>
      <c r="B6" s="83"/>
      <c r="C6" s="87" t="s">
        <v>210</v>
      </c>
      <c r="E6" s="52"/>
    </row>
    <row r="7" spans="1:16" x14ac:dyDescent="1.1499999999999999">
      <c r="A7" s="161" t="s">
        <v>211</v>
      </c>
      <c r="B7" s="52"/>
      <c r="C7" s="87" t="s">
        <v>211</v>
      </c>
      <c r="E7" s="52"/>
    </row>
    <row r="8" spans="1:16" x14ac:dyDescent="1.1499999999999999">
      <c r="A8" s="161" t="s">
        <v>212</v>
      </c>
      <c r="B8" s="52"/>
      <c r="C8" s="87" t="s">
        <v>213</v>
      </c>
      <c r="E8" s="52"/>
    </row>
    <row r="9" spans="1:16" x14ac:dyDescent="1.1499999999999999">
      <c r="A9" s="161" t="s">
        <v>214</v>
      </c>
      <c r="B9" s="52"/>
      <c r="C9" s="87" t="s">
        <v>214</v>
      </c>
      <c r="E9" s="52"/>
    </row>
    <row r="10" spans="1:16" x14ac:dyDescent="1.1499999999999999">
      <c r="A10" s="161" t="s">
        <v>215</v>
      </c>
      <c r="B10" s="88"/>
      <c r="C10" s="87" t="s">
        <v>215</v>
      </c>
      <c r="E10" s="52"/>
    </row>
    <row r="11" spans="1:16" x14ac:dyDescent="1.1499999999999999">
      <c r="A11" s="161" t="s">
        <v>216</v>
      </c>
      <c r="B11" s="52"/>
      <c r="C11" s="87" t="s">
        <v>216</v>
      </c>
      <c r="E11" s="52"/>
    </row>
    <row r="12" spans="1:16" x14ac:dyDescent="1.1499999999999999">
      <c r="A12" s="161" t="s">
        <v>217</v>
      </c>
      <c r="B12" s="52"/>
      <c r="C12" s="87" t="s">
        <v>218</v>
      </c>
      <c r="E12" s="52"/>
    </row>
    <row r="13" spans="1:16" x14ac:dyDescent="1.1499999999999999">
      <c r="A13" s="161" t="s">
        <v>219</v>
      </c>
      <c r="B13" s="52"/>
      <c r="C13" s="87" t="s">
        <v>219</v>
      </c>
      <c r="E13" s="52"/>
    </row>
    <row r="14" spans="1:16" x14ac:dyDescent="1.1499999999999999">
      <c r="A14" s="161" t="s">
        <v>220</v>
      </c>
      <c r="B14" s="52"/>
      <c r="C14" s="87" t="s">
        <v>220</v>
      </c>
      <c r="E14" s="52"/>
    </row>
    <row r="15" spans="1:16" x14ac:dyDescent="1.1499999999999999">
      <c r="A15" s="161" t="s">
        <v>221</v>
      </c>
      <c r="B15" s="52"/>
      <c r="C15" s="87" t="s">
        <v>222</v>
      </c>
      <c r="E15" s="52"/>
    </row>
    <row r="16" spans="1:16" x14ac:dyDescent="1.1499999999999999">
      <c r="A16" s="161" t="s">
        <v>223</v>
      </c>
      <c r="B16" s="52"/>
      <c r="C16" s="87" t="s">
        <v>224</v>
      </c>
      <c r="D16" s="89" t="s">
        <v>225</v>
      </c>
      <c r="E16" s="52"/>
    </row>
    <row r="17" spans="1:16" x14ac:dyDescent="1.1499999999999999">
      <c r="A17" s="161" t="s">
        <v>226</v>
      </c>
      <c r="B17" s="52"/>
      <c r="C17" s="87" t="s">
        <v>227</v>
      </c>
      <c r="E17" s="52"/>
    </row>
    <row r="18" spans="1:16" x14ac:dyDescent="1.1499999999999999">
      <c r="A18" s="161" t="s">
        <v>228</v>
      </c>
      <c r="B18" s="52"/>
      <c r="C18" s="87" t="s">
        <v>229</v>
      </c>
      <c r="E18" s="52"/>
    </row>
    <row r="19" spans="1:16" x14ac:dyDescent="1.1499999999999999">
      <c r="A19" s="161" t="s">
        <v>230</v>
      </c>
      <c r="B19" s="52"/>
      <c r="C19" s="87" t="s">
        <v>231</v>
      </c>
      <c r="E19" s="52"/>
    </row>
    <row r="20" spans="1:16" x14ac:dyDescent="1.1499999999999999">
      <c r="A20" s="161" t="s">
        <v>232</v>
      </c>
      <c r="B20" s="52"/>
      <c r="C20" s="87" t="s">
        <v>232</v>
      </c>
      <c r="E20" s="52"/>
    </row>
    <row r="21" spans="1:16" ht="21.4" thickBot="1" x14ac:dyDescent="1.2">
      <c r="A21" s="160" t="s">
        <v>233</v>
      </c>
      <c r="B21" s="60"/>
      <c r="C21" s="87" t="s">
        <v>234</v>
      </c>
      <c r="E21" s="52"/>
    </row>
    <row r="22" spans="1:16" s="81" customFormat="1" ht="21.4" thickBot="1" x14ac:dyDescent="1.1499999999999999">
      <c r="A22" s="1313" t="s">
        <v>235</v>
      </c>
      <c r="B22" s="1314"/>
      <c r="C22" s="79"/>
      <c r="D22" s="80"/>
      <c r="E22" s="52"/>
      <c r="F22" s="80"/>
      <c r="G22" s="80"/>
      <c r="M22" s="82"/>
      <c r="N22" s="51"/>
      <c r="O22" s="51"/>
      <c r="P22" s="51"/>
    </row>
    <row r="23" spans="1:16" x14ac:dyDescent="1.1499999999999999">
      <c r="A23" s="159" t="s">
        <v>236</v>
      </c>
      <c r="B23" s="83"/>
      <c r="C23" s="87" t="s">
        <v>237</v>
      </c>
      <c r="E23" s="52"/>
    </row>
    <row r="24" spans="1:16" x14ac:dyDescent="1.1499999999999999">
      <c r="A24" s="161" t="s">
        <v>238</v>
      </c>
      <c r="B24" s="52"/>
      <c r="C24" s="87" t="s">
        <v>239</v>
      </c>
      <c r="E24" s="52"/>
    </row>
    <row r="25" spans="1:16" x14ac:dyDescent="1.1499999999999999">
      <c r="A25" s="161" t="s">
        <v>240</v>
      </c>
      <c r="B25" s="52"/>
      <c r="C25" s="87" t="s">
        <v>241</v>
      </c>
      <c r="E25" s="52"/>
    </row>
    <row r="26" spans="1:16" x14ac:dyDescent="1.1499999999999999">
      <c r="A26" s="161" t="s">
        <v>242</v>
      </c>
      <c r="B26" s="52"/>
      <c r="C26" s="87" t="s">
        <v>243</v>
      </c>
      <c r="E26" s="52"/>
    </row>
    <row r="27" spans="1:16" x14ac:dyDescent="1.1499999999999999">
      <c r="A27" s="161" t="s">
        <v>244</v>
      </c>
      <c r="B27" s="52"/>
      <c r="C27" s="87" t="s">
        <v>245</v>
      </c>
      <c r="E27" s="52"/>
    </row>
    <row r="28" spans="1:16" x14ac:dyDescent="1.1499999999999999">
      <c r="A28" s="161" t="s">
        <v>246</v>
      </c>
      <c r="B28" s="52"/>
      <c r="C28" s="87" t="s">
        <v>247</v>
      </c>
      <c r="E28" s="52"/>
    </row>
    <row r="29" spans="1:16" x14ac:dyDescent="1.1499999999999999">
      <c r="A29" s="161" t="s">
        <v>248</v>
      </c>
      <c r="B29" s="90"/>
      <c r="C29" s="87" t="s">
        <v>249</v>
      </c>
      <c r="E29" s="52"/>
    </row>
    <row r="30" spans="1:16" x14ac:dyDescent="1.1499999999999999">
      <c r="A30" s="161" t="s">
        <v>250</v>
      </c>
      <c r="B30" s="52"/>
      <c r="C30" s="87" t="s">
        <v>251</v>
      </c>
      <c r="E30" s="52"/>
    </row>
    <row r="31" spans="1:16" x14ac:dyDescent="1.1499999999999999">
      <c r="A31" s="161" t="s">
        <v>252</v>
      </c>
      <c r="B31" s="52"/>
      <c r="C31" s="87" t="s">
        <v>253</v>
      </c>
      <c r="E31" s="52"/>
    </row>
    <row r="32" spans="1:16" x14ac:dyDescent="1.1499999999999999">
      <c r="A32" s="161" t="s">
        <v>254</v>
      </c>
      <c r="B32" s="52"/>
      <c r="C32" s="87" t="s">
        <v>255</v>
      </c>
      <c r="E32" s="52"/>
    </row>
    <row r="33" spans="1:5" x14ac:dyDescent="1.1499999999999999">
      <c r="A33" s="161" t="s">
        <v>256</v>
      </c>
      <c r="B33" s="52"/>
      <c r="C33" s="87" t="s">
        <v>257</v>
      </c>
      <c r="D33" s="89" t="s">
        <v>258</v>
      </c>
      <c r="E33" s="52" t="str">
        <f>IF(B33="Posting Date","P","D")</f>
        <v>D</v>
      </c>
    </row>
    <row r="34" spans="1:5" x14ac:dyDescent="1.1499999999999999">
      <c r="A34" s="161" t="s">
        <v>259</v>
      </c>
      <c r="B34" s="52"/>
      <c r="C34" s="89" t="s">
        <v>260</v>
      </c>
      <c r="E34" s="52"/>
    </row>
    <row r="35" spans="1:5" ht="21.4" thickBot="1" x14ac:dyDescent="1.2">
      <c r="A35" s="160" t="s">
        <v>261</v>
      </c>
      <c r="B35" s="60"/>
      <c r="C35" s="87" t="s">
        <v>262</v>
      </c>
      <c r="D35" s="50"/>
      <c r="E35" s="52"/>
    </row>
    <row r="36" spans="1:5" ht="21.4" thickBot="1" x14ac:dyDescent="1.2">
      <c r="A36" s="1313" t="s">
        <v>263</v>
      </c>
      <c r="B36" s="1314"/>
      <c r="E36" s="52"/>
    </row>
    <row r="37" spans="1:5" x14ac:dyDescent="1.1499999999999999">
      <c r="A37" s="159" t="s">
        <v>264</v>
      </c>
      <c r="B37" s="92"/>
      <c r="E37" s="52"/>
    </row>
    <row r="38" spans="1:5" x14ac:dyDescent="1.1499999999999999">
      <c r="A38" s="161" t="s">
        <v>265</v>
      </c>
      <c r="B38" s="52"/>
      <c r="E38" s="52"/>
    </row>
    <row r="39" spans="1:5" x14ac:dyDescent="1.1499999999999999">
      <c r="A39" s="161" t="s">
        <v>266</v>
      </c>
      <c r="B39" s="52"/>
      <c r="E39" s="52"/>
    </row>
    <row r="40" spans="1:5" x14ac:dyDescent="1.1499999999999999">
      <c r="A40" s="161" t="s">
        <v>267</v>
      </c>
      <c r="B40" s="52"/>
      <c r="E40" s="52"/>
    </row>
    <row r="41" spans="1:5" x14ac:dyDescent="1.1499999999999999">
      <c r="A41" s="161" t="s">
        <v>268</v>
      </c>
      <c r="B41" s="52"/>
      <c r="E41" s="52"/>
    </row>
    <row r="42" spans="1:5" x14ac:dyDescent="1.1499999999999999">
      <c r="A42" s="161" t="s">
        <v>269</v>
      </c>
      <c r="B42" s="52"/>
      <c r="E42" s="52"/>
    </row>
    <row r="43" spans="1:5" ht="21.4" thickBot="1" x14ac:dyDescent="1.2">
      <c r="A43" s="160" t="s">
        <v>270</v>
      </c>
      <c r="B43" s="60"/>
      <c r="E43" s="52"/>
    </row>
    <row r="44" spans="1:5" ht="21.4" thickBot="1" x14ac:dyDescent="1.2">
      <c r="A44" s="1313" t="s">
        <v>271</v>
      </c>
      <c r="B44" s="1314"/>
      <c r="E44" s="52"/>
    </row>
    <row r="45" spans="1:5" x14ac:dyDescent="1.1499999999999999">
      <c r="A45" s="159" t="s">
        <v>272</v>
      </c>
      <c r="B45" s="92"/>
      <c r="E45" s="52"/>
    </row>
    <row r="46" spans="1:5" x14ac:dyDescent="1.1499999999999999">
      <c r="A46" s="161" t="s">
        <v>273</v>
      </c>
      <c r="B46" s="52"/>
      <c r="E46" s="52"/>
    </row>
    <row r="47" spans="1:5" x14ac:dyDescent="1.1499999999999999">
      <c r="A47" s="161" t="s">
        <v>274</v>
      </c>
      <c r="B47" s="52"/>
      <c r="E47" s="52"/>
    </row>
    <row r="48" spans="1:5" x14ac:dyDescent="1.1499999999999999">
      <c r="A48" s="161" t="s">
        <v>275</v>
      </c>
      <c r="B48" s="52"/>
      <c r="E48" s="52"/>
    </row>
    <row r="49" spans="1:5" x14ac:dyDescent="1.1499999999999999">
      <c r="A49" s="161" t="s">
        <v>276</v>
      </c>
      <c r="B49" s="52"/>
      <c r="E49" s="52"/>
    </row>
    <row r="50" spans="1:5" x14ac:dyDescent="1.1499999999999999">
      <c r="A50" s="161" t="s">
        <v>277</v>
      </c>
      <c r="B50" s="52"/>
      <c r="E50" s="52"/>
    </row>
    <row r="51" spans="1:5" x14ac:dyDescent="1.1499999999999999">
      <c r="A51" s="161" t="s">
        <v>278</v>
      </c>
      <c r="B51" s="93"/>
      <c r="E51" s="52"/>
    </row>
    <row r="52" spans="1:5" x14ac:dyDescent="1.1499999999999999">
      <c r="A52" s="161" t="s">
        <v>279</v>
      </c>
      <c r="B52" s="52"/>
      <c r="E52" s="52"/>
    </row>
    <row r="53" spans="1:5" x14ac:dyDescent="1.1499999999999999">
      <c r="A53" s="161" t="s">
        <v>280</v>
      </c>
      <c r="B53" s="52"/>
      <c r="E53" s="52"/>
    </row>
    <row r="54" spans="1:5" ht="21.4" thickBot="1" x14ac:dyDescent="1.2">
      <c r="A54" s="160" t="s">
        <v>281</v>
      </c>
      <c r="B54" s="60"/>
      <c r="E54" s="52"/>
    </row>
  </sheetData>
  <mergeCells count="5">
    <mergeCell ref="A44:B44"/>
    <mergeCell ref="A2:B2"/>
    <mergeCell ref="A5:B5"/>
    <mergeCell ref="A22:B22"/>
    <mergeCell ref="A36:B36"/>
  </mergeCells>
  <dataValidations count="7">
    <dataValidation type="textLength" operator="lessThanOrEqual" allowBlank="1" showInputMessage="1" showErrorMessage="1" sqref="B13 B16:B17 B6:B11 B21 B23 B32" xr:uid="{00000000-0002-0000-0200-000000000000}">
      <formula1>100</formula1>
    </dataValidation>
    <dataValidation type="textLength" operator="lessThanOrEqual" allowBlank="1" showInputMessage="1" showErrorMessage="1" sqref="B12 B18:B20" xr:uid="{00000000-0002-0000-0200-000001000000}">
      <formula1>20</formula1>
    </dataValidation>
    <dataValidation type="textLength" operator="lessThanOrEqual" allowBlank="1" showInputMessage="1" showErrorMessage="1" sqref="B15" xr:uid="{00000000-0002-0000-0200-000002000000}">
      <formula1>50</formula1>
    </dataValidation>
    <dataValidation type="textLength" operator="lessThanOrEqual" allowBlank="1" showInputMessage="1" showErrorMessage="1" sqref="B28" xr:uid="{00000000-0002-0000-0200-000003000000}">
      <formula1>32</formula1>
    </dataValidation>
    <dataValidation type="textLength" operator="lessThanOrEqual" allowBlank="1" showInputMessage="1" showErrorMessage="1" sqref="B31" xr:uid="{00000000-0002-0000-0200-000004000000}">
      <formula1>9</formula1>
    </dataValidation>
    <dataValidation type="textLength" operator="lessThan" allowBlank="1" showInputMessage="1" showErrorMessage="1" sqref="B45" xr:uid="{00000000-0002-0000-0200-000005000000}">
      <formula1>100</formula1>
    </dataValidation>
    <dataValidation type="whole" allowBlank="1" showInputMessage="1" showErrorMessage="1" sqref="B29" xr:uid="{00000000-0002-0000-0200-000006000000}">
      <formula1>0</formula1>
      <formula2>100</formula2>
    </dataValidation>
  </dataValidations>
  <hyperlinks>
    <hyperlink ref="A1" location="Menu!A1" display="MENU" xr:uid="{00000000-0004-0000-02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locked="0" defaultSize="0" print="0" autoLine="0" autoPict="0">
                <anchor moveWithCells="1">
                  <from>
                    <xdr:col>1</xdr:col>
                    <xdr:colOff>1404938</xdr:colOff>
                    <xdr:row>0</xdr:row>
                    <xdr:rowOff>14288</xdr:rowOff>
                  </from>
                  <to>
                    <xdr:col>2</xdr:col>
                    <xdr:colOff>0</xdr:colOff>
                    <xdr:row>0</xdr:row>
                    <xdr:rowOff>223838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200-000007000000}">
          <x14:formula1>
            <xm:f>Values!$N$3:$N$4</xm:f>
          </x14:formula1>
          <xm:sqref>B35 B46:B47</xm:sqref>
        </x14:dataValidation>
        <x14:dataValidation type="list" allowBlank="1" showInputMessage="1" showErrorMessage="1" xr:uid="{00000000-0002-0000-0200-000008000000}">
          <x14:formula1>
            <xm:f>Values!$D$48:$D$49</xm:f>
          </x14:formula1>
          <xm:sqref>B33</xm:sqref>
        </x14:dataValidation>
        <x14:dataValidation type="list" allowBlank="1" showInputMessage="1" showErrorMessage="1" xr:uid="{00000000-0002-0000-0200-000009000000}">
          <x14:formula1>
            <xm:f>Values!$P$33:$P$36</xm:f>
          </x14:formula1>
          <xm:sqref>B4</xm:sqref>
        </x14:dataValidation>
        <x14:dataValidation type="list" allowBlank="1" showInputMessage="1" showErrorMessage="1" xr:uid="{00000000-0002-0000-0200-00000A000000}">
          <x14:formula1>
            <xm:f>Values!$T$52:$T$77</xm:f>
          </x14:formula1>
          <xm:sqref>B3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X179"/>
  <sheetViews>
    <sheetView zoomScale="80" zoomScaleNormal="80" workbookViewId="0">
      <pane ySplit="3" topLeftCell="A4" activePane="bottomLeft" state="frozen"/>
      <selection activeCell="G29" sqref="G29"/>
      <selection pane="bottomLeft" activeCell="J1" sqref="J1"/>
    </sheetView>
  </sheetViews>
  <sheetFormatPr defaultColWidth="9.19921875" defaultRowHeight="19.899999999999999" x14ac:dyDescent="1.1000000000000001"/>
  <cols>
    <col min="1" max="1" width="13.46484375" style="38" customWidth="1"/>
    <col min="2" max="2" width="18" style="38" bestFit="1" customWidth="1"/>
    <col min="3" max="3" width="12" style="137" customWidth="1"/>
    <col min="4" max="4" width="31.46484375" style="38" bestFit="1" customWidth="1"/>
    <col min="5" max="7" width="18.46484375" style="38" customWidth="1"/>
    <col min="8" max="10" width="14.19921875" style="38" customWidth="1"/>
    <col min="11" max="11" width="21.46484375" style="38" customWidth="1"/>
    <col min="12" max="12" width="0" style="38" hidden="1" customWidth="1"/>
    <col min="13" max="13" width="20" style="38" customWidth="1"/>
    <col min="14" max="14" width="27.796875" style="38" customWidth="1"/>
    <col min="15" max="15" width="39" style="38" customWidth="1"/>
    <col min="16" max="16" width="42.796875" style="38" customWidth="1"/>
    <col min="17" max="17" width="41.19921875" style="38" customWidth="1"/>
    <col min="18" max="18" width="40.46484375" style="38" customWidth="1"/>
    <col min="19" max="19" width="41" style="38" customWidth="1"/>
    <col min="20" max="20" width="34.46484375" style="38" customWidth="1"/>
    <col min="21" max="21" width="39.46484375" style="38" customWidth="1"/>
    <col min="22" max="22" width="23.796875" style="38" customWidth="1"/>
    <col min="23" max="23" width="26.19921875" style="38" customWidth="1"/>
    <col min="24" max="24" width="23.46484375" style="38" customWidth="1"/>
    <col min="25" max="16384" width="9.19921875" style="38"/>
  </cols>
  <sheetData>
    <row r="1" spans="1:24" s="81" customFormat="1" ht="30.75" customHeight="1" thickBot="1" x14ac:dyDescent="0.5">
      <c r="A1" s="1317" t="s">
        <v>282</v>
      </c>
      <c r="B1" s="1318"/>
      <c r="C1" s="1318"/>
      <c r="D1" s="1318"/>
      <c r="E1" s="1318"/>
      <c r="F1" s="1318"/>
      <c r="G1" s="138"/>
      <c r="H1" s="139"/>
      <c r="I1" s="140"/>
      <c r="J1" s="108" t="s">
        <v>35</v>
      </c>
      <c r="K1" s="111" t="s">
        <v>205</v>
      </c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</row>
    <row r="2" spans="1:24" ht="23.25" thickBot="1" x14ac:dyDescent="1.1499999999999999">
      <c r="A2" s="144" t="s">
        <v>283</v>
      </c>
      <c r="B2" s="145" t="s">
        <v>284</v>
      </c>
      <c r="C2" s="145" t="s">
        <v>262</v>
      </c>
      <c r="D2" s="145" t="s">
        <v>285</v>
      </c>
      <c r="E2" s="145" t="s">
        <v>286</v>
      </c>
      <c r="F2" s="145" t="s">
        <v>287</v>
      </c>
      <c r="G2" s="145"/>
      <c r="H2" s="145" t="s">
        <v>288</v>
      </c>
      <c r="I2" s="145" t="s">
        <v>288</v>
      </c>
      <c r="J2" s="145"/>
      <c r="K2" s="145" t="s">
        <v>289</v>
      </c>
      <c r="L2" s="146"/>
      <c r="M2" s="145" t="s">
        <v>262</v>
      </c>
      <c r="N2" s="145" t="s">
        <v>262</v>
      </c>
      <c r="O2" s="145" t="s">
        <v>262</v>
      </c>
      <c r="P2" s="145" t="s">
        <v>262</v>
      </c>
      <c r="Q2" s="145" t="s">
        <v>262</v>
      </c>
      <c r="R2" s="145" t="s">
        <v>262</v>
      </c>
      <c r="S2" s="145" t="s">
        <v>262</v>
      </c>
      <c r="T2" s="145" t="s">
        <v>262</v>
      </c>
      <c r="U2" s="145" t="s">
        <v>262</v>
      </c>
      <c r="V2" s="145" t="s">
        <v>290</v>
      </c>
      <c r="W2" s="147" t="s">
        <v>290</v>
      </c>
      <c r="X2" s="1024" t="s">
        <v>206</v>
      </c>
    </row>
    <row r="3" spans="1:24" s="82" customFormat="1" ht="25.5" customHeight="1" thickBot="1" x14ac:dyDescent="1.1499999999999999">
      <c r="A3" s="871" t="s">
        <v>291</v>
      </c>
      <c r="B3" s="143" t="s">
        <v>272</v>
      </c>
      <c r="C3" s="143" t="s">
        <v>292</v>
      </c>
      <c r="D3" s="143" t="s">
        <v>293</v>
      </c>
      <c r="E3" s="143" t="s">
        <v>294</v>
      </c>
      <c r="F3" s="143" t="s">
        <v>232</v>
      </c>
      <c r="G3" s="143" t="s">
        <v>295</v>
      </c>
      <c r="H3" s="143" t="s">
        <v>296</v>
      </c>
      <c r="I3" s="143" t="s">
        <v>297</v>
      </c>
      <c r="J3" s="143" t="s">
        <v>207</v>
      </c>
      <c r="K3" s="143" t="s">
        <v>298</v>
      </c>
      <c r="L3" s="141" t="s">
        <v>299</v>
      </c>
      <c r="M3" s="143" t="s">
        <v>300</v>
      </c>
      <c r="N3" s="143" t="s">
        <v>301</v>
      </c>
      <c r="O3" s="143" t="s">
        <v>302</v>
      </c>
      <c r="P3" s="143" t="s">
        <v>303</v>
      </c>
      <c r="Q3" s="143" t="s">
        <v>304</v>
      </c>
      <c r="R3" s="143" t="s">
        <v>305</v>
      </c>
      <c r="S3" s="143" t="s">
        <v>306</v>
      </c>
      <c r="T3" s="143" t="s">
        <v>307</v>
      </c>
      <c r="U3" s="143" t="s">
        <v>308</v>
      </c>
      <c r="V3" s="143" t="s">
        <v>309</v>
      </c>
      <c r="W3" s="158" t="s">
        <v>310</v>
      </c>
      <c r="X3" s="82" t="s">
        <v>311</v>
      </c>
    </row>
    <row r="4" spans="1:24" s="51" customFormat="1" ht="16.05" customHeight="1" x14ac:dyDescent="1.1499999999999999">
      <c r="A4" s="1106" t="s">
        <v>312</v>
      </c>
      <c r="B4" s="112"/>
      <c r="C4" s="113" t="s">
        <v>15</v>
      </c>
      <c r="D4" s="114"/>
      <c r="E4" s="115"/>
      <c r="F4" s="116"/>
      <c r="G4" s="116"/>
      <c r="H4" s="112"/>
      <c r="I4" s="112"/>
      <c r="J4" s="112"/>
      <c r="K4" s="115"/>
      <c r="L4" s="117">
        <f>IF(A4&lt;&gt;"",1,"")</f>
        <v>1</v>
      </c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08"/>
      <c r="X4" s="118"/>
    </row>
    <row r="5" spans="1:24" s="51" customFormat="1" ht="16.05" customHeight="1" x14ac:dyDescent="0.85">
      <c r="A5" s="1107"/>
      <c r="B5" s="119"/>
      <c r="C5" s="120"/>
      <c r="D5" s="121"/>
      <c r="E5" s="121"/>
      <c r="F5" s="122"/>
      <c r="G5" s="122"/>
      <c r="H5" s="119"/>
      <c r="I5" s="119"/>
      <c r="J5" s="119"/>
      <c r="K5" s="121"/>
      <c r="L5" s="123"/>
      <c r="M5" s="120"/>
      <c r="N5" s="120"/>
      <c r="O5" s="120"/>
      <c r="P5" s="120"/>
      <c r="Q5" s="120"/>
      <c r="R5" s="120"/>
      <c r="S5" s="120"/>
      <c r="T5" s="120"/>
      <c r="U5" s="120"/>
      <c r="V5" s="120"/>
      <c r="W5" s="173"/>
      <c r="X5" s="118"/>
    </row>
    <row r="6" spans="1:24" s="51" customFormat="1" ht="16.05" customHeight="1" x14ac:dyDescent="0.85">
      <c r="A6" s="1107"/>
      <c r="B6" s="119"/>
      <c r="C6" s="120"/>
      <c r="D6" s="121"/>
      <c r="E6" s="121"/>
      <c r="F6" s="121"/>
      <c r="G6" s="122"/>
      <c r="H6" s="119"/>
      <c r="I6" s="119"/>
      <c r="J6" s="119"/>
      <c r="K6" s="121"/>
      <c r="L6" s="123"/>
      <c r="M6" s="120"/>
      <c r="N6" s="120"/>
      <c r="O6" s="120"/>
      <c r="P6" s="120"/>
      <c r="Q6" s="120"/>
      <c r="R6" s="120"/>
      <c r="S6" s="120"/>
      <c r="T6" s="120"/>
      <c r="U6" s="120"/>
      <c r="V6" s="119"/>
      <c r="W6" s="154"/>
      <c r="X6" s="118"/>
    </row>
    <row r="7" spans="1:24" s="51" customFormat="1" ht="16.05" customHeight="1" x14ac:dyDescent="0.85">
      <c r="A7" s="1107"/>
      <c r="B7" s="119"/>
      <c r="C7" s="120"/>
      <c r="D7" s="121"/>
      <c r="E7" s="121"/>
      <c r="F7" s="121"/>
      <c r="G7" s="122"/>
      <c r="H7" s="119"/>
      <c r="I7" s="119"/>
      <c r="J7" s="119"/>
      <c r="K7" s="121"/>
      <c r="L7" s="123"/>
      <c r="M7" s="120"/>
      <c r="N7" s="120"/>
      <c r="O7" s="120"/>
      <c r="P7" s="120"/>
      <c r="Q7" s="120"/>
      <c r="R7" s="120"/>
      <c r="S7" s="120"/>
      <c r="T7" s="120"/>
      <c r="U7" s="120"/>
      <c r="V7" s="119"/>
      <c r="W7" s="154"/>
      <c r="X7" s="118"/>
    </row>
    <row r="8" spans="1:24" s="51" customFormat="1" ht="16.05" customHeight="1" x14ac:dyDescent="0.85">
      <c r="A8" s="1107"/>
      <c r="B8" s="119"/>
      <c r="C8" s="120"/>
      <c r="D8" s="121"/>
      <c r="E8" s="121"/>
      <c r="F8" s="121"/>
      <c r="G8" s="122"/>
      <c r="H8" s="119"/>
      <c r="I8" s="119"/>
      <c r="J8" s="119"/>
      <c r="K8" s="121"/>
      <c r="L8" s="123"/>
      <c r="M8" s="120"/>
      <c r="N8" s="120"/>
      <c r="O8" s="120"/>
      <c r="P8" s="120"/>
      <c r="Q8" s="120"/>
      <c r="R8" s="120"/>
      <c r="S8" s="120"/>
      <c r="T8" s="120"/>
      <c r="U8" s="120"/>
      <c r="V8" s="119"/>
      <c r="W8" s="154"/>
      <c r="X8" s="118"/>
    </row>
    <row r="9" spans="1:24" s="51" customFormat="1" ht="16.05" customHeight="1" x14ac:dyDescent="0.85">
      <c r="A9" s="1107"/>
      <c r="B9" s="119"/>
      <c r="C9" s="120"/>
      <c r="D9" s="121"/>
      <c r="E9" s="121"/>
      <c r="F9" s="121"/>
      <c r="G9" s="122"/>
      <c r="H9" s="119"/>
      <c r="I9" s="119"/>
      <c r="J9" s="119"/>
      <c r="K9" s="121"/>
      <c r="L9" s="123"/>
      <c r="M9" s="120"/>
      <c r="N9" s="120"/>
      <c r="O9" s="120"/>
      <c r="P9" s="120"/>
      <c r="Q9" s="120"/>
      <c r="R9" s="120"/>
      <c r="S9" s="120"/>
      <c r="T9" s="120"/>
      <c r="U9" s="120"/>
      <c r="V9" s="119"/>
      <c r="W9" s="154"/>
      <c r="X9" s="118"/>
    </row>
    <row r="10" spans="1:24" s="51" customFormat="1" ht="16.05" customHeight="1" x14ac:dyDescent="0.85">
      <c r="A10" s="1107"/>
      <c r="B10" s="119"/>
      <c r="C10" s="120"/>
      <c r="D10" s="121"/>
      <c r="E10" s="121"/>
      <c r="F10" s="121"/>
      <c r="G10" s="122"/>
      <c r="H10" s="119"/>
      <c r="I10" s="119"/>
      <c r="J10" s="119"/>
      <c r="K10" s="121"/>
      <c r="L10" s="123"/>
      <c r="M10" s="120"/>
      <c r="N10" s="120"/>
      <c r="O10" s="120"/>
      <c r="P10" s="120"/>
      <c r="Q10" s="120"/>
      <c r="R10" s="120"/>
      <c r="S10" s="120"/>
      <c r="T10" s="120"/>
      <c r="U10" s="120"/>
      <c r="V10" s="119"/>
      <c r="W10" s="154"/>
      <c r="X10" s="118"/>
    </row>
    <row r="11" spans="1:24" s="51" customFormat="1" ht="16.05" customHeight="1" x14ac:dyDescent="0.85">
      <c r="A11" s="1107"/>
      <c r="B11" s="119"/>
      <c r="C11" s="120"/>
      <c r="D11" s="121"/>
      <c r="E11" s="121"/>
      <c r="F11" s="121"/>
      <c r="G11" s="122"/>
      <c r="H11" s="119"/>
      <c r="I11" s="119"/>
      <c r="J11" s="119"/>
      <c r="K11" s="121"/>
      <c r="L11" s="123"/>
      <c r="M11" s="120"/>
      <c r="N11" s="120"/>
      <c r="O11" s="120"/>
      <c r="P11" s="120"/>
      <c r="Q11" s="120"/>
      <c r="R11" s="120"/>
      <c r="S11" s="120"/>
      <c r="T11" s="120"/>
      <c r="U11" s="120"/>
      <c r="V11" s="119"/>
      <c r="W11" s="154"/>
      <c r="X11" s="118"/>
    </row>
    <row r="12" spans="1:24" s="51" customFormat="1" ht="16.05" customHeight="1" x14ac:dyDescent="0.85">
      <c r="A12" s="1107"/>
      <c r="B12" s="119"/>
      <c r="C12" s="120"/>
      <c r="D12" s="121"/>
      <c r="E12" s="121"/>
      <c r="F12" s="121"/>
      <c r="G12" s="122"/>
      <c r="H12" s="119"/>
      <c r="I12" s="119"/>
      <c r="J12" s="119"/>
      <c r="K12" s="121"/>
      <c r="L12" s="123"/>
      <c r="M12" s="120"/>
      <c r="N12" s="120"/>
      <c r="O12" s="120"/>
      <c r="P12" s="120"/>
      <c r="Q12" s="120"/>
      <c r="R12" s="120"/>
      <c r="S12" s="120"/>
      <c r="T12" s="120"/>
      <c r="U12" s="120"/>
      <c r="V12" s="119"/>
      <c r="W12" s="154"/>
      <c r="X12" s="118"/>
    </row>
    <row r="13" spans="1:24" s="51" customFormat="1" ht="16.05" customHeight="1" x14ac:dyDescent="0.85">
      <c r="A13" s="1107"/>
      <c r="B13" s="119"/>
      <c r="C13" s="120"/>
      <c r="D13" s="121"/>
      <c r="E13" s="121"/>
      <c r="F13" s="121"/>
      <c r="G13" s="122"/>
      <c r="H13" s="119"/>
      <c r="I13" s="119"/>
      <c r="J13" s="119"/>
      <c r="K13" s="121"/>
      <c r="L13" s="123"/>
      <c r="M13" s="120"/>
      <c r="N13" s="120"/>
      <c r="O13" s="120"/>
      <c r="P13" s="120"/>
      <c r="Q13" s="120"/>
      <c r="R13" s="120"/>
      <c r="S13" s="120"/>
      <c r="T13" s="120"/>
      <c r="U13" s="120"/>
      <c r="V13" s="119"/>
      <c r="W13" s="154"/>
      <c r="X13" s="118"/>
    </row>
    <row r="14" spans="1:24" s="51" customFormat="1" ht="16.05" customHeight="1" x14ac:dyDescent="0.85">
      <c r="A14" s="1107"/>
      <c r="B14" s="119"/>
      <c r="C14" s="120"/>
      <c r="D14" s="121"/>
      <c r="E14" s="121"/>
      <c r="F14" s="121"/>
      <c r="G14" s="122"/>
      <c r="H14" s="119"/>
      <c r="I14" s="119"/>
      <c r="J14" s="119"/>
      <c r="K14" s="121"/>
      <c r="L14" s="123"/>
      <c r="M14" s="120"/>
      <c r="N14" s="120"/>
      <c r="O14" s="120"/>
      <c r="P14" s="120"/>
      <c r="Q14" s="120"/>
      <c r="R14" s="120"/>
      <c r="S14" s="120"/>
      <c r="T14" s="120"/>
      <c r="U14" s="120"/>
      <c r="V14" s="119"/>
      <c r="W14" s="154"/>
      <c r="X14" s="118"/>
    </row>
    <row r="15" spans="1:24" s="51" customFormat="1" ht="16.05" customHeight="1" x14ac:dyDescent="0.85">
      <c r="A15" s="1107"/>
      <c r="B15" s="119"/>
      <c r="C15" s="120"/>
      <c r="D15" s="121"/>
      <c r="E15" s="121"/>
      <c r="F15" s="121"/>
      <c r="G15" s="122"/>
      <c r="H15" s="119"/>
      <c r="I15" s="119"/>
      <c r="J15" s="119"/>
      <c r="K15" s="121"/>
      <c r="L15" s="123"/>
      <c r="M15" s="120"/>
      <c r="N15" s="120"/>
      <c r="O15" s="120"/>
      <c r="P15" s="120"/>
      <c r="Q15" s="120"/>
      <c r="R15" s="120"/>
      <c r="S15" s="120"/>
      <c r="T15" s="120"/>
      <c r="U15" s="120"/>
      <c r="V15" s="119"/>
      <c r="W15" s="154"/>
      <c r="X15" s="118"/>
    </row>
    <row r="16" spans="1:24" s="51" customFormat="1" ht="16.05" customHeight="1" x14ac:dyDescent="0.85">
      <c r="A16" s="1107"/>
      <c r="B16" s="119"/>
      <c r="C16" s="120"/>
      <c r="D16" s="121"/>
      <c r="E16" s="121"/>
      <c r="F16" s="121"/>
      <c r="G16" s="122"/>
      <c r="H16" s="119"/>
      <c r="I16" s="119"/>
      <c r="J16" s="119"/>
      <c r="K16" s="121"/>
      <c r="L16" s="123"/>
      <c r="M16" s="120"/>
      <c r="N16" s="120"/>
      <c r="O16" s="120"/>
      <c r="P16" s="120"/>
      <c r="Q16" s="120"/>
      <c r="R16" s="120"/>
      <c r="S16" s="120"/>
      <c r="T16" s="120"/>
      <c r="U16" s="120"/>
      <c r="V16" s="119"/>
      <c r="W16" s="154"/>
      <c r="X16" s="118"/>
    </row>
    <row r="17" spans="1:24" s="51" customFormat="1" ht="16.05" customHeight="1" x14ac:dyDescent="0.85">
      <c r="A17" s="1107"/>
      <c r="B17" s="119"/>
      <c r="C17" s="120"/>
      <c r="D17" s="121"/>
      <c r="E17" s="121"/>
      <c r="F17" s="121"/>
      <c r="G17" s="122"/>
      <c r="H17" s="119"/>
      <c r="I17" s="119"/>
      <c r="J17" s="119"/>
      <c r="K17" s="121"/>
      <c r="L17" s="123"/>
      <c r="M17" s="120"/>
      <c r="N17" s="120"/>
      <c r="O17" s="120"/>
      <c r="P17" s="120"/>
      <c r="Q17" s="120"/>
      <c r="R17" s="120"/>
      <c r="S17" s="120"/>
      <c r="T17" s="120"/>
      <c r="U17" s="120"/>
      <c r="V17" s="119"/>
      <c r="W17" s="154"/>
      <c r="X17" s="118"/>
    </row>
    <row r="18" spans="1:24" s="51" customFormat="1" ht="16.05" customHeight="1" x14ac:dyDescent="0.85">
      <c r="A18" s="1107"/>
      <c r="B18" s="119"/>
      <c r="C18" s="120"/>
      <c r="D18" s="121"/>
      <c r="E18" s="121"/>
      <c r="F18" s="121"/>
      <c r="G18" s="122"/>
      <c r="H18" s="119"/>
      <c r="I18" s="119"/>
      <c r="J18" s="119"/>
      <c r="K18" s="121"/>
      <c r="L18" s="123"/>
      <c r="M18" s="120"/>
      <c r="N18" s="120"/>
      <c r="O18" s="120"/>
      <c r="P18" s="120"/>
      <c r="Q18" s="120"/>
      <c r="R18" s="120"/>
      <c r="S18" s="120"/>
      <c r="T18" s="120"/>
      <c r="U18" s="120"/>
      <c r="V18" s="119"/>
      <c r="W18" s="154"/>
      <c r="X18" s="118"/>
    </row>
    <row r="19" spans="1:24" s="51" customFormat="1" ht="16.05" customHeight="1" x14ac:dyDescent="0.85">
      <c r="A19" s="1107"/>
      <c r="B19" s="119"/>
      <c r="C19" s="120"/>
      <c r="D19" s="121"/>
      <c r="E19" s="121"/>
      <c r="F19" s="121"/>
      <c r="G19" s="122"/>
      <c r="H19" s="119"/>
      <c r="I19" s="119"/>
      <c r="J19" s="119"/>
      <c r="K19" s="121"/>
      <c r="L19" s="123"/>
      <c r="M19" s="120"/>
      <c r="N19" s="120"/>
      <c r="O19" s="120"/>
      <c r="P19" s="120"/>
      <c r="Q19" s="120"/>
      <c r="R19" s="120"/>
      <c r="S19" s="120"/>
      <c r="T19" s="120"/>
      <c r="U19" s="120"/>
      <c r="V19" s="119"/>
      <c r="W19" s="154"/>
      <c r="X19" s="118"/>
    </row>
    <row r="20" spans="1:24" s="51" customFormat="1" ht="16.05" customHeight="1" x14ac:dyDescent="0.85">
      <c r="A20" s="1107"/>
      <c r="B20" s="119"/>
      <c r="C20" s="120"/>
      <c r="D20" s="121"/>
      <c r="E20" s="121"/>
      <c r="F20" s="121"/>
      <c r="G20" s="122"/>
      <c r="H20" s="119"/>
      <c r="I20" s="119"/>
      <c r="J20" s="119"/>
      <c r="K20" s="121"/>
      <c r="L20" s="123"/>
      <c r="M20" s="120"/>
      <c r="N20" s="120"/>
      <c r="O20" s="120"/>
      <c r="P20" s="120"/>
      <c r="Q20" s="120"/>
      <c r="R20" s="120"/>
      <c r="S20" s="120"/>
      <c r="T20" s="120"/>
      <c r="U20" s="120"/>
      <c r="V20" s="119"/>
      <c r="W20" s="154"/>
      <c r="X20" s="118"/>
    </row>
    <row r="21" spans="1:24" s="51" customFormat="1" ht="16.05" customHeight="1" x14ac:dyDescent="0.85">
      <c r="A21" s="1107"/>
      <c r="B21" s="119"/>
      <c r="C21" s="120"/>
      <c r="D21" s="121"/>
      <c r="E21" s="121"/>
      <c r="F21" s="121"/>
      <c r="G21" s="122"/>
      <c r="H21" s="119"/>
      <c r="I21" s="119"/>
      <c r="J21" s="119"/>
      <c r="K21" s="121"/>
      <c r="L21" s="123"/>
      <c r="M21" s="120"/>
      <c r="N21" s="120"/>
      <c r="O21" s="120"/>
      <c r="P21" s="120"/>
      <c r="Q21" s="120"/>
      <c r="R21" s="120"/>
      <c r="S21" s="120"/>
      <c r="T21" s="120"/>
      <c r="U21" s="120"/>
      <c r="V21" s="119"/>
      <c r="W21" s="154"/>
      <c r="X21" s="118"/>
    </row>
    <row r="22" spans="1:24" s="51" customFormat="1" ht="16.05" customHeight="1" x14ac:dyDescent="0.85">
      <c r="A22" s="1107"/>
      <c r="B22" s="119"/>
      <c r="C22" s="120"/>
      <c r="D22" s="121"/>
      <c r="E22" s="121"/>
      <c r="F22" s="121"/>
      <c r="G22" s="122"/>
      <c r="H22" s="119"/>
      <c r="I22" s="119"/>
      <c r="J22" s="119"/>
      <c r="K22" s="121"/>
      <c r="L22" s="123"/>
      <c r="M22" s="120"/>
      <c r="N22" s="120"/>
      <c r="O22" s="120"/>
      <c r="P22" s="120"/>
      <c r="Q22" s="120"/>
      <c r="R22" s="120"/>
      <c r="S22" s="120"/>
      <c r="T22" s="120"/>
      <c r="U22" s="120"/>
      <c r="V22" s="119"/>
      <c r="W22" s="154"/>
      <c r="X22" s="118"/>
    </row>
    <row r="23" spans="1:24" s="51" customFormat="1" ht="16.05" customHeight="1" x14ac:dyDescent="0.85">
      <c r="A23" s="1107"/>
      <c r="B23" s="119"/>
      <c r="C23" s="120"/>
      <c r="D23" s="121"/>
      <c r="E23" s="121"/>
      <c r="F23" s="121"/>
      <c r="G23" s="122"/>
      <c r="H23" s="119"/>
      <c r="I23" s="119"/>
      <c r="J23" s="119"/>
      <c r="K23" s="121"/>
      <c r="L23" s="123"/>
      <c r="M23" s="120"/>
      <c r="N23" s="120"/>
      <c r="O23" s="120"/>
      <c r="P23" s="120"/>
      <c r="Q23" s="120"/>
      <c r="R23" s="120"/>
      <c r="S23" s="120"/>
      <c r="T23" s="120"/>
      <c r="U23" s="120"/>
      <c r="V23" s="119"/>
      <c r="W23" s="154"/>
      <c r="X23" s="118"/>
    </row>
    <row r="24" spans="1:24" s="51" customFormat="1" ht="16.05" customHeight="1" x14ac:dyDescent="0.85">
      <c r="A24" s="1107"/>
      <c r="B24" s="119"/>
      <c r="C24" s="120"/>
      <c r="D24" s="121"/>
      <c r="E24" s="121"/>
      <c r="F24" s="121"/>
      <c r="G24" s="122"/>
      <c r="H24" s="119"/>
      <c r="I24" s="119"/>
      <c r="J24" s="119"/>
      <c r="K24" s="121"/>
      <c r="L24" s="123"/>
      <c r="M24" s="120"/>
      <c r="N24" s="120"/>
      <c r="O24" s="120"/>
      <c r="P24" s="120"/>
      <c r="Q24" s="120"/>
      <c r="R24" s="120"/>
      <c r="S24" s="120"/>
      <c r="T24" s="120"/>
      <c r="U24" s="120"/>
      <c r="V24" s="119"/>
      <c r="W24" s="154"/>
      <c r="X24" s="118"/>
    </row>
    <row r="25" spans="1:24" s="51" customFormat="1" ht="16.05" customHeight="1" x14ac:dyDescent="0.85">
      <c r="A25" s="1107"/>
      <c r="B25" s="119"/>
      <c r="C25" s="120"/>
      <c r="D25" s="121"/>
      <c r="E25" s="121"/>
      <c r="F25" s="121"/>
      <c r="G25" s="122"/>
      <c r="H25" s="119"/>
      <c r="I25" s="119"/>
      <c r="J25" s="119"/>
      <c r="K25" s="121"/>
      <c r="L25" s="123"/>
      <c r="M25" s="120"/>
      <c r="N25" s="120"/>
      <c r="O25" s="120"/>
      <c r="P25" s="120"/>
      <c r="Q25" s="120"/>
      <c r="R25" s="120"/>
      <c r="S25" s="120"/>
      <c r="T25" s="120"/>
      <c r="U25" s="120"/>
      <c r="V25" s="119"/>
      <c r="W25" s="154"/>
      <c r="X25" s="118"/>
    </row>
    <row r="26" spans="1:24" s="51" customFormat="1" ht="16.05" customHeight="1" x14ac:dyDescent="0.85">
      <c r="A26" s="1107"/>
      <c r="B26" s="119"/>
      <c r="C26" s="120"/>
      <c r="D26" s="121"/>
      <c r="E26" s="121"/>
      <c r="F26" s="121"/>
      <c r="G26" s="122"/>
      <c r="H26" s="119"/>
      <c r="I26" s="119"/>
      <c r="J26" s="119"/>
      <c r="K26" s="121"/>
      <c r="L26" s="123"/>
      <c r="M26" s="120"/>
      <c r="N26" s="120"/>
      <c r="O26" s="120"/>
      <c r="P26" s="120"/>
      <c r="Q26" s="120"/>
      <c r="R26" s="120"/>
      <c r="S26" s="120"/>
      <c r="T26" s="120"/>
      <c r="U26" s="120"/>
      <c r="V26" s="119"/>
      <c r="W26" s="154"/>
      <c r="X26" s="118"/>
    </row>
    <row r="27" spans="1:24" s="51" customFormat="1" ht="16.05" customHeight="1" x14ac:dyDescent="0.85">
      <c r="A27" s="1107"/>
      <c r="B27" s="119"/>
      <c r="C27" s="120"/>
      <c r="D27" s="121"/>
      <c r="E27" s="121"/>
      <c r="F27" s="121"/>
      <c r="G27" s="122"/>
      <c r="H27" s="119"/>
      <c r="I27" s="119"/>
      <c r="J27" s="119"/>
      <c r="K27" s="121"/>
      <c r="L27" s="123"/>
      <c r="M27" s="120"/>
      <c r="N27" s="120"/>
      <c r="O27" s="120"/>
      <c r="P27" s="120"/>
      <c r="Q27" s="120"/>
      <c r="R27" s="120"/>
      <c r="S27" s="120"/>
      <c r="T27" s="120"/>
      <c r="U27" s="120"/>
      <c r="V27" s="119"/>
      <c r="W27" s="154"/>
      <c r="X27" s="118"/>
    </row>
    <row r="28" spans="1:24" s="51" customFormat="1" ht="16.05" customHeight="1" x14ac:dyDescent="0.85">
      <c r="A28" s="1107"/>
      <c r="B28" s="119"/>
      <c r="C28" s="120"/>
      <c r="D28" s="121"/>
      <c r="E28" s="121"/>
      <c r="F28" s="121"/>
      <c r="G28" s="122"/>
      <c r="H28" s="119"/>
      <c r="I28" s="119"/>
      <c r="J28" s="119"/>
      <c r="K28" s="121"/>
      <c r="L28" s="123"/>
      <c r="M28" s="120"/>
      <c r="N28" s="120"/>
      <c r="O28" s="120"/>
      <c r="P28" s="120"/>
      <c r="Q28" s="120"/>
      <c r="R28" s="120"/>
      <c r="S28" s="120"/>
      <c r="T28" s="120"/>
      <c r="U28" s="120"/>
      <c r="V28" s="119"/>
      <c r="W28" s="154"/>
      <c r="X28" s="118"/>
    </row>
    <row r="29" spans="1:24" s="51" customFormat="1" ht="16.05" customHeight="1" x14ac:dyDescent="0.85">
      <c r="A29" s="1107"/>
      <c r="B29" s="119"/>
      <c r="C29" s="120"/>
      <c r="D29" s="121"/>
      <c r="E29" s="121"/>
      <c r="F29" s="121"/>
      <c r="G29" s="122"/>
      <c r="H29" s="119"/>
      <c r="I29" s="119"/>
      <c r="J29" s="119"/>
      <c r="K29" s="121"/>
      <c r="L29" s="123"/>
      <c r="M29" s="120"/>
      <c r="N29" s="120"/>
      <c r="O29" s="120"/>
      <c r="P29" s="120"/>
      <c r="Q29" s="120"/>
      <c r="R29" s="120"/>
      <c r="S29" s="120"/>
      <c r="T29" s="120"/>
      <c r="U29" s="120"/>
      <c r="V29" s="119"/>
      <c r="W29" s="154"/>
      <c r="X29" s="118"/>
    </row>
    <row r="30" spans="1:24" s="51" customFormat="1" ht="16.05" customHeight="1" x14ac:dyDescent="0.85">
      <c r="A30" s="1107"/>
      <c r="B30" s="119"/>
      <c r="C30" s="120"/>
      <c r="D30" s="121"/>
      <c r="E30" s="121"/>
      <c r="F30" s="121"/>
      <c r="G30" s="122"/>
      <c r="H30" s="119"/>
      <c r="I30" s="119"/>
      <c r="J30" s="119"/>
      <c r="K30" s="121"/>
      <c r="L30" s="123"/>
      <c r="M30" s="120"/>
      <c r="N30" s="120"/>
      <c r="O30" s="120"/>
      <c r="P30" s="120"/>
      <c r="Q30" s="120"/>
      <c r="R30" s="120"/>
      <c r="S30" s="120"/>
      <c r="T30" s="120"/>
      <c r="U30" s="120"/>
      <c r="V30" s="119"/>
      <c r="W30" s="154"/>
      <c r="X30" s="118"/>
    </row>
    <row r="31" spans="1:24" s="51" customFormat="1" ht="16.05" customHeight="1" x14ac:dyDescent="0.85">
      <c r="A31" s="1107"/>
      <c r="B31" s="119"/>
      <c r="C31" s="120"/>
      <c r="D31" s="121"/>
      <c r="E31" s="121"/>
      <c r="F31" s="121"/>
      <c r="G31" s="122"/>
      <c r="H31" s="119"/>
      <c r="I31" s="119"/>
      <c r="J31" s="119"/>
      <c r="K31" s="121"/>
      <c r="L31" s="123"/>
      <c r="M31" s="120"/>
      <c r="N31" s="120"/>
      <c r="O31" s="120"/>
      <c r="P31" s="120"/>
      <c r="Q31" s="120"/>
      <c r="R31" s="120"/>
      <c r="S31" s="120"/>
      <c r="T31" s="120"/>
      <c r="U31" s="120"/>
      <c r="V31" s="119"/>
      <c r="W31" s="154"/>
      <c r="X31" s="118"/>
    </row>
    <row r="32" spans="1:24" s="51" customFormat="1" ht="16.05" customHeight="1" x14ac:dyDescent="0.85">
      <c r="A32" s="1107"/>
      <c r="B32" s="119"/>
      <c r="C32" s="120"/>
      <c r="D32" s="121"/>
      <c r="E32" s="121"/>
      <c r="F32" s="121"/>
      <c r="G32" s="122"/>
      <c r="H32" s="119"/>
      <c r="I32" s="119"/>
      <c r="J32" s="119"/>
      <c r="K32" s="121"/>
      <c r="L32" s="123"/>
      <c r="M32" s="120"/>
      <c r="N32" s="120"/>
      <c r="O32" s="120"/>
      <c r="P32" s="120"/>
      <c r="Q32" s="120"/>
      <c r="R32" s="120"/>
      <c r="S32" s="120"/>
      <c r="T32" s="120"/>
      <c r="U32" s="120"/>
      <c r="V32" s="119"/>
      <c r="W32" s="154"/>
      <c r="X32" s="118"/>
    </row>
    <row r="33" spans="1:24" s="51" customFormat="1" ht="16.05" customHeight="1" x14ac:dyDescent="0.85">
      <c r="A33" s="1107"/>
      <c r="B33" s="119"/>
      <c r="C33" s="120"/>
      <c r="D33" s="121"/>
      <c r="E33" s="121"/>
      <c r="F33" s="121"/>
      <c r="G33" s="122"/>
      <c r="H33" s="119"/>
      <c r="I33" s="119"/>
      <c r="J33" s="119"/>
      <c r="K33" s="121"/>
      <c r="L33" s="123"/>
      <c r="M33" s="120"/>
      <c r="N33" s="120"/>
      <c r="O33" s="120"/>
      <c r="P33" s="120"/>
      <c r="Q33" s="120"/>
      <c r="R33" s="120"/>
      <c r="S33" s="120"/>
      <c r="T33" s="120"/>
      <c r="U33" s="120"/>
      <c r="V33" s="119"/>
      <c r="W33" s="154"/>
      <c r="X33" s="118"/>
    </row>
    <row r="34" spans="1:24" s="51" customFormat="1" ht="16.05" customHeight="1" x14ac:dyDescent="0.85">
      <c r="A34" s="1107"/>
      <c r="B34" s="119"/>
      <c r="C34" s="120"/>
      <c r="D34" s="121"/>
      <c r="E34" s="121"/>
      <c r="F34" s="121"/>
      <c r="G34" s="122"/>
      <c r="H34" s="119"/>
      <c r="I34" s="119"/>
      <c r="J34" s="119"/>
      <c r="K34" s="121"/>
      <c r="L34" s="123"/>
      <c r="M34" s="120"/>
      <c r="N34" s="120"/>
      <c r="O34" s="120"/>
      <c r="P34" s="120"/>
      <c r="Q34" s="120"/>
      <c r="R34" s="120"/>
      <c r="S34" s="120"/>
      <c r="T34" s="120"/>
      <c r="U34" s="120"/>
      <c r="V34" s="119"/>
      <c r="W34" s="154"/>
      <c r="X34" s="118"/>
    </row>
    <row r="35" spans="1:24" s="51" customFormat="1" ht="16.05" customHeight="1" x14ac:dyDescent="0.85">
      <c r="A35" s="1107"/>
      <c r="B35" s="119"/>
      <c r="C35" s="120"/>
      <c r="D35" s="121"/>
      <c r="E35" s="121"/>
      <c r="F35" s="121"/>
      <c r="G35" s="122"/>
      <c r="H35" s="119"/>
      <c r="I35" s="119"/>
      <c r="J35" s="119"/>
      <c r="K35" s="121"/>
      <c r="L35" s="123"/>
      <c r="M35" s="120"/>
      <c r="N35" s="120"/>
      <c r="O35" s="120"/>
      <c r="P35" s="120"/>
      <c r="Q35" s="120"/>
      <c r="R35" s="120"/>
      <c r="S35" s="120"/>
      <c r="T35" s="120"/>
      <c r="U35" s="120"/>
      <c r="V35" s="119"/>
      <c r="W35" s="154"/>
      <c r="X35" s="118"/>
    </row>
    <row r="36" spans="1:24" s="51" customFormat="1" ht="16.05" customHeight="1" x14ac:dyDescent="0.85">
      <c r="A36" s="1107"/>
      <c r="B36" s="119"/>
      <c r="C36" s="120"/>
      <c r="D36" s="121"/>
      <c r="E36" s="121"/>
      <c r="F36" s="121"/>
      <c r="G36" s="122"/>
      <c r="H36" s="119"/>
      <c r="I36" s="119"/>
      <c r="J36" s="119"/>
      <c r="K36" s="121"/>
      <c r="L36" s="123"/>
      <c r="M36" s="120"/>
      <c r="N36" s="120"/>
      <c r="O36" s="120"/>
      <c r="P36" s="120"/>
      <c r="Q36" s="120"/>
      <c r="R36" s="120"/>
      <c r="S36" s="120"/>
      <c r="T36" s="120"/>
      <c r="U36" s="120"/>
      <c r="V36" s="119"/>
      <c r="W36" s="154"/>
      <c r="X36" s="118"/>
    </row>
    <row r="37" spans="1:24" s="51" customFormat="1" ht="16.05" customHeight="1" x14ac:dyDescent="0.85">
      <c r="A37" s="1107"/>
      <c r="B37" s="119"/>
      <c r="C37" s="120"/>
      <c r="D37" s="121"/>
      <c r="E37" s="121"/>
      <c r="F37" s="121"/>
      <c r="G37" s="122"/>
      <c r="H37" s="119"/>
      <c r="I37" s="119"/>
      <c r="J37" s="119"/>
      <c r="K37" s="121"/>
      <c r="L37" s="123"/>
      <c r="M37" s="120"/>
      <c r="N37" s="120"/>
      <c r="O37" s="120"/>
      <c r="P37" s="120"/>
      <c r="Q37" s="120"/>
      <c r="R37" s="120"/>
      <c r="S37" s="120"/>
      <c r="T37" s="120"/>
      <c r="U37" s="120"/>
      <c r="V37" s="119"/>
      <c r="W37" s="154"/>
      <c r="X37" s="118"/>
    </row>
    <row r="38" spans="1:24" s="51" customFormat="1" ht="16.05" customHeight="1" x14ac:dyDescent="0.85">
      <c r="A38" s="1107"/>
      <c r="B38" s="119"/>
      <c r="C38" s="120"/>
      <c r="D38" s="121"/>
      <c r="E38" s="121"/>
      <c r="F38" s="121"/>
      <c r="G38" s="122"/>
      <c r="H38" s="119"/>
      <c r="I38" s="119"/>
      <c r="J38" s="119"/>
      <c r="K38" s="121"/>
      <c r="L38" s="123"/>
      <c r="M38" s="120"/>
      <c r="N38" s="120"/>
      <c r="O38" s="120"/>
      <c r="P38" s="120"/>
      <c r="Q38" s="120"/>
      <c r="R38" s="120"/>
      <c r="S38" s="120"/>
      <c r="T38" s="120"/>
      <c r="U38" s="120"/>
      <c r="V38" s="119"/>
      <c r="W38" s="154"/>
      <c r="X38" s="118"/>
    </row>
    <row r="39" spans="1:24" s="51" customFormat="1" ht="16.05" customHeight="1" x14ac:dyDescent="0.85">
      <c r="A39" s="1107"/>
      <c r="B39" s="119"/>
      <c r="C39" s="120"/>
      <c r="D39" s="121"/>
      <c r="E39" s="121"/>
      <c r="F39" s="121"/>
      <c r="G39" s="122"/>
      <c r="H39" s="119"/>
      <c r="I39" s="119"/>
      <c r="J39" s="119"/>
      <c r="K39" s="121"/>
      <c r="L39" s="123"/>
      <c r="M39" s="120"/>
      <c r="N39" s="120"/>
      <c r="O39" s="120"/>
      <c r="P39" s="120"/>
      <c r="Q39" s="120"/>
      <c r="R39" s="120"/>
      <c r="S39" s="120"/>
      <c r="T39" s="120"/>
      <c r="U39" s="120"/>
      <c r="V39" s="119"/>
      <c r="W39" s="154"/>
      <c r="X39" s="118"/>
    </row>
    <row r="40" spans="1:24" s="51" customFormat="1" ht="16.05" customHeight="1" x14ac:dyDescent="0.85">
      <c r="A40" s="1107"/>
      <c r="B40" s="119"/>
      <c r="C40" s="120"/>
      <c r="D40" s="121"/>
      <c r="E40" s="121"/>
      <c r="F40" s="121"/>
      <c r="G40" s="122"/>
      <c r="H40" s="119"/>
      <c r="I40" s="119"/>
      <c r="J40" s="119"/>
      <c r="K40" s="121"/>
      <c r="L40" s="123"/>
      <c r="M40" s="120"/>
      <c r="N40" s="120"/>
      <c r="O40" s="120"/>
      <c r="P40" s="120"/>
      <c r="Q40" s="120"/>
      <c r="R40" s="120"/>
      <c r="S40" s="120"/>
      <c r="T40" s="120"/>
      <c r="U40" s="120"/>
      <c r="V40" s="119"/>
      <c r="W40" s="154"/>
      <c r="X40" s="118"/>
    </row>
    <row r="41" spans="1:24" s="51" customFormat="1" ht="16.05" customHeight="1" x14ac:dyDescent="0.85">
      <c r="A41" s="1107"/>
      <c r="B41" s="119"/>
      <c r="C41" s="120"/>
      <c r="D41" s="121"/>
      <c r="E41" s="121"/>
      <c r="F41" s="121"/>
      <c r="G41" s="122"/>
      <c r="H41" s="119"/>
      <c r="I41" s="119"/>
      <c r="J41" s="119"/>
      <c r="K41" s="121"/>
      <c r="L41" s="123"/>
      <c r="M41" s="120"/>
      <c r="N41" s="120"/>
      <c r="O41" s="120"/>
      <c r="P41" s="120"/>
      <c r="Q41" s="120"/>
      <c r="R41" s="120"/>
      <c r="S41" s="120"/>
      <c r="T41" s="120"/>
      <c r="U41" s="120"/>
      <c r="V41" s="119"/>
      <c r="W41" s="154"/>
      <c r="X41" s="118"/>
    </row>
    <row r="42" spans="1:24" s="51" customFormat="1" ht="16.05" customHeight="1" x14ac:dyDescent="0.85">
      <c r="A42" s="1107"/>
      <c r="B42" s="119"/>
      <c r="C42" s="120"/>
      <c r="D42" s="121"/>
      <c r="E42" s="121"/>
      <c r="F42" s="121"/>
      <c r="G42" s="122"/>
      <c r="H42" s="119"/>
      <c r="I42" s="119"/>
      <c r="J42" s="119"/>
      <c r="K42" s="121"/>
      <c r="L42" s="123"/>
      <c r="M42" s="120"/>
      <c r="N42" s="120"/>
      <c r="O42" s="120"/>
      <c r="P42" s="120"/>
      <c r="Q42" s="120"/>
      <c r="R42" s="120"/>
      <c r="S42" s="120"/>
      <c r="T42" s="120"/>
      <c r="U42" s="120"/>
      <c r="V42" s="119"/>
      <c r="W42" s="154"/>
      <c r="X42" s="118"/>
    </row>
    <row r="43" spans="1:24" s="51" customFormat="1" ht="16.05" customHeight="1" x14ac:dyDescent="0.85">
      <c r="A43" s="1107"/>
      <c r="B43" s="119"/>
      <c r="C43" s="120"/>
      <c r="D43" s="121"/>
      <c r="E43" s="121"/>
      <c r="F43" s="121"/>
      <c r="G43" s="122"/>
      <c r="H43" s="119"/>
      <c r="I43" s="119"/>
      <c r="J43" s="119"/>
      <c r="K43" s="121"/>
      <c r="L43" s="123"/>
      <c r="M43" s="120"/>
      <c r="N43" s="120"/>
      <c r="O43" s="120"/>
      <c r="P43" s="120"/>
      <c r="Q43" s="120"/>
      <c r="R43" s="120"/>
      <c r="S43" s="120"/>
      <c r="T43" s="120"/>
      <c r="U43" s="120"/>
      <c r="V43" s="119"/>
      <c r="W43" s="154"/>
      <c r="X43" s="118"/>
    </row>
    <row r="44" spans="1:24" s="51" customFormat="1" ht="16.05" customHeight="1" x14ac:dyDescent="0.85">
      <c r="A44" s="1107"/>
      <c r="B44" s="119"/>
      <c r="C44" s="120"/>
      <c r="D44" s="121"/>
      <c r="E44" s="121"/>
      <c r="F44" s="121"/>
      <c r="G44" s="122"/>
      <c r="H44" s="119"/>
      <c r="I44" s="119"/>
      <c r="J44" s="119"/>
      <c r="K44" s="121"/>
      <c r="L44" s="123"/>
      <c r="M44" s="120"/>
      <c r="N44" s="120"/>
      <c r="O44" s="120"/>
      <c r="P44" s="120"/>
      <c r="Q44" s="120"/>
      <c r="R44" s="120"/>
      <c r="S44" s="120"/>
      <c r="T44" s="120"/>
      <c r="U44" s="120"/>
      <c r="V44" s="119"/>
      <c r="W44" s="154"/>
      <c r="X44" s="118"/>
    </row>
    <row r="45" spans="1:24" s="51" customFormat="1" ht="16.05" customHeight="1" x14ac:dyDescent="0.85">
      <c r="A45" s="1107"/>
      <c r="B45" s="119"/>
      <c r="C45" s="120"/>
      <c r="D45" s="121"/>
      <c r="E45" s="121"/>
      <c r="F45" s="121"/>
      <c r="G45" s="122"/>
      <c r="H45" s="119"/>
      <c r="I45" s="119"/>
      <c r="J45" s="119"/>
      <c r="K45" s="121"/>
      <c r="L45" s="123"/>
      <c r="M45" s="120"/>
      <c r="N45" s="120"/>
      <c r="O45" s="120"/>
      <c r="P45" s="120"/>
      <c r="Q45" s="120"/>
      <c r="R45" s="120"/>
      <c r="S45" s="120"/>
      <c r="T45" s="120"/>
      <c r="U45" s="120"/>
      <c r="V45" s="119"/>
      <c r="W45" s="154"/>
      <c r="X45" s="118"/>
    </row>
    <row r="46" spans="1:24" s="51" customFormat="1" ht="16.05" customHeight="1" x14ac:dyDescent="0.85">
      <c r="A46" s="1107"/>
      <c r="B46" s="119"/>
      <c r="C46" s="120"/>
      <c r="D46" s="121"/>
      <c r="E46" s="121"/>
      <c r="F46" s="121"/>
      <c r="G46" s="122"/>
      <c r="H46" s="119"/>
      <c r="I46" s="119"/>
      <c r="J46" s="119"/>
      <c r="K46" s="121"/>
      <c r="L46" s="123"/>
      <c r="M46" s="120"/>
      <c r="N46" s="120"/>
      <c r="O46" s="120"/>
      <c r="P46" s="120"/>
      <c r="Q46" s="120"/>
      <c r="R46" s="120"/>
      <c r="S46" s="120"/>
      <c r="T46" s="120"/>
      <c r="U46" s="120"/>
      <c r="V46" s="119"/>
      <c r="W46" s="154"/>
      <c r="X46" s="118"/>
    </row>
    <row r="47" spans="1:24" s="51" customFormat="1" ht="16.05" customHeight="1" x14ac:dyDescent="0.85">
      <c r="A47" s="1107"/>
      <c r="B47" s="119"/>
      <c r="C47" s="120"/>
      <c r="D47" s="121"/>
      <c r="E47" s="121"/>
      <c r="F47" s="121"/>
      <c r="G47" s="122"/>
      <c r="H47" s="119"/>
      <c r="I47" s="119"/>
      <c r="J47" s="119"/>
      <c r="K47" s="121"/>
      <c r="L47" s="123"/>
      <c r="M47" s="120"/>
      <c r="N47" s="120"/>
      <c r="O47" s="120"/>
      <c r="P47" s="120"/>
      <c r="Q47" s="120"/>
      <c r="R47" s="120"/>
      <c r="S47" s="120"/>
      <c r="T47" s="120"/>
      <c r="U47" s="120"/>
      <c r="V47" s="119"/>
      <c r="W47" s="154"/>
      <c r="X47" s="118"/>
    </row>
    <row r="48" spans="1:24" s="51" customFormat="1" ht="16.05" customHeight="1" x14ac:dyDescent="0.85">
      <c r="A48" s="1107"/>
      <c r="B48" s="119"/>
      <c r="C48" s="120"/>
      <c r="D48" s="121"/>
      <c r="E48" s="121"/>
      <c r="F48" s="121"/>
      <c r="G48" s="122"/>
      <c r="H48" s="119"/>
      <c r="I48" s="119"/>
      <c r="J48" s="119"/>
      <c r="K48" s="121"/>
      <c r="L48" s="123"/>
      <c r="M48" s="120"/>
      <c r="N48" s="120"/>
      <c r="O48" s="120"/>
      <c r="P48" s="120"/>
      <c r="Q48" s="120"/>
      <c r="R48" s="120"/>
      <c r="S48" s="120"/>
      <c r="T48" s="120"/>
      <c r="U48" s="120"/>
      <c r="V48" s="119"/>
      <c r="W48" s="154"/>
      <c r="X48" s="118"/>
    </row>
    <row r="49" spans="1:24" s="51" customFormat="1" ht="16.05" customHeight="1" x14ac:dyDescent="0.85">
      <c r="A49" s="1107"/>
      <c r="B49" s="119"/>
      <c r="C49" s="120"/>
      <c r="D49" s="121"/>
      <c r="E49" s="121"/>
      <c r="F49" s="121"/>
      <c r="G49" s="122"/>
      <c r="H49" s="119"/>
      <c r="I49" s="119"/>
      <c r="J49" s="119"/>
      <c r="K49" s="121"/>
      <c r="L49" s="123"/>
      <c r="M49" s="120"/>
      <c r="N49" s="120"/>
      <c r="O49" s="120"/>
      <c r="P49" s="120"/>
      <c r="Q49" s="120"/>
      <c r="R49" s="120"/>
      <c r="S49" s="120"/>
      <c r="T49" s="120"/>
      <c r="U49" s="120"/>
      <c r="V49" s="119"/>
      <c r="W49" s="154"/>
      <c r="X49" s="118"/>
    </row>
    <row r="50" spans="1:24" s="51" customFormat="1" ht="16.05" customHeight="1" x14ac:dyDescent="0.85">
      <c r="A50" s="1107"/>
      <c r="B50" s="119"/>
      <c r="C50" s="120"/>
      <c r="D50" s="121"/>
      <c r="E50" s="121"/>
      <c r="F50" s="121"/>
      <c r="G50" s="122"/>
      <c r="H50" s="119"/>
      <c r="I50" s="119"/>
      <c r="J50" s="119"/>
      <c r="K50" s="121"/>
      <c r="L50" s="123"/>
      <c r="M50" s="120"/>
      <c r="N50" s="120"/>
      <c r="O50" s="120"/>
      <c r="P50" s="120"/>
      <c r="Q50" s="120"/>
      <c r="R50" s="120"/>
      <c r="S50" s="120"/>
      <c r="T50" s="120"/>
      <c r="U50" s="120"/>
      <c r="V50" s="119"/>
      <c r="W50" s="154"/>
      <c r="X50" s="118"/>
    </row>
    <row r="51" spans="1:24" s="51" customFormat="1" ht="16.05" customHeight="1" x14ac:dyDescent="0.85">
      <c r="A51" s="1107"/>
      <c r="B51" s="119"/>
      <c r="C51" s="120"/>
      <c r="D51" s="121"/>
      <c r="E51" s="121"/>
      <c r="F51" s="121"/>
      <c r="G51" s="122"/>
      <c r="H51" s="119"/>
      <c r="I51" s="119"/>
      <c r="J51" s="119"/>
      <c r="K51" s="121"/>
      <c r="L51" s="123"/>
      <c r="M51" s="120"/>
      <c r="N51" s="120"/>
      <c r="O51" s="120"/>
      <c r="P51" s="120"/>
      <c r="Q51" s="120"/>
      <c r="R51" s="120"/>
      <c r="S51" s="120"/>
      <c r="T51" s="120"/>
      <c r="U51" s="120"/>
      <c r="V51" s="119"/>
      <c r="W51" s="154"/>
      <c r="X51" s="118"/>
    </row>
    <row r="52" spans="1:24" s="51" customFormat="1" ht="16.05" customHeight="1" x14ac:dyDescent="0.85">
      <c r="A52" s="1107" t="s">
        <v>313</v>
      </c>
      <c r="B52" s="119"/>
      <c r="C52" s="120"/>
      <c r="D52" s="121"/>
      <c r="E52" s="121"/>
      <c r="F52" s="121"/>
      <c r="G52" s="122"/>
      <c r="H52" s="119"/>
      <c r="I52" s="119"/>
      <c r="J52" s="119"/>
      <c r="K52" s="121"/>
      <c r="L52" s="123"/>
      <c r="M52" s="120"/>
      <c r="N52" s="120"/>
      <c r="O52" s="120"/>
      <c r="P52" s="120"/>
      <c r="Q52" s="120"/>
      <c r="R52" s="120"/>
      <c r="S52" s="120"/>
      <c r="T52" s="120"/>
      <c r="U52" s="120"/>
      <c r="V52" s="119"/>
      <c r="W52" s="154"/>
      <c r="X52" s="118"/>
    </row>
    <row r="53" spans="1:24" s="51" customFormat="1" ht="16.05" customHeight="1" x14ac:dyDescent="0.85">
      <c r="A53" s="1107" t="s">
        <v>313</v>
      </c>
      <c r="B53" s="119"/>
      <c r="C53" s="120"/>
      <c r="D53" s="121"/>
      <c r="E53" s="121"/>
      <c r="F53" s="121"/>
      <c r="G53" s="122"/>
      <c r="H53" s="119"/>
      <c r="I53" s="119"/>
      <c r="J53" s="119"/>
      <c r="K53" s="121"/>
      <c r="L53" s="123"/>
      <c r="M53" s="120"/>
      <c r="N53" s="120"/>
      <c r="O53" s="120"/>
      <c r="P53" s="120"/>
      <c r="Q53" s="120"/>
      <c r="R53" s="120"/>
      <c r="S53" s="120"/>
      <c r="T53" s="120"/>
      <c r="U53" s="120"/>
      <c r="V53" s="119"/>
      <c r="W53" s="154"/>
      <c r="X53" s="118" t="s">
        <v>314</v>
      </c>
    </row>
    <row r="54" spans="1:24" s="51" customFormat="1" ht="16.05" customHeight="1" x14ac:dyDescent="0.85">
      <c r="A54" s="1107" t="s">
        <v>313</v>
      </c>
      <c r="B54" s="119"/>
      <c r="C54" s="120"/>
      <c r="D54" s="121"/>
      <c r="E54" s="121"/>
      <c r="F54" s="121"/>
      <c r="G54" s="122"/>
      <c r="H54" s="119"/>
      <c r="I54" s="119"/>
      <c r="J54" s="119"/>
      <c r="K54" s="121"/>
      <c r="L54" s="123"/>
      <c r="M54" s="120"/>
      <c r="N54" s="120"/>
      <c r="O54" s="120"/>
      <c r="P54" s="120"/>
      <c r="Q54" s="120"/>
      <c r="R54" s="120"/>
      <c r="S54" s="120"/>
      <c r="T54" s="120"/>
      <c r="U54" s="120"/>
      <c r="V54" s="119"/>
      <c r="W54" s="154"/>
      <c r="X54" s="118"/>
    </row>
    <row r="55" spans="1:24" s="51" customFormat="1" ht="16.05" customHeight="1" x14ac:dyDescent="0.85">
      <c r="A55" s="1107" t="s">
        <v>313</v>
      </c>
      <c r="B55" s="119"/>
      <c r="C55" s="120"/>
      <c r="D55" s="121"/>
      <c r="E55" s="121"/>
      <c r="F55" s="121"/>
      <c r="G55" s="122"/>
      <c r="H55" s="119"/>
      <c r="I55" s="119"/>
      <c r="J55" s="119"/>
      <c r="K55" s="121"/>
      <c r="L55" s="123"/>
      <c r="M55" s="120"/>
      <c r="N55" s="120"/>
      <c r="O55" s="120"/>
      <c r="P55" s="120"/>
      <c r="Q55" s="120"/>
      <c r="R55" s="120"/>
      <c r="S55" s="120"/>
      <c r="T55" s="120"/>
      <c r="U55" s="120"/>
      <c r="V55" s="119"/>
      <c r="W55" s="154"/>
      <c r="X55" s="118"/>
    </row>
    <row r="56" spans="1:24" s="51" customFormat="1" ht="16.05" customHeight="1" x14ac:dyDescent="0.85">
      <c r="A56" s="1107" t="s">
        <v>313</v>
      </c>
      <c r="B56" s="119"/>
      <c r="C56" s="120"/>
      <c r="D56" s="121"/>
      <c r="E56" s="121"/>
      <c r="F56" s="121"/>
      <c r="G56" s="122"/>
      <c r="H56" s="119"/>
      <c r="I56" s="119"/>
      <c r="J56" s="119"/>
      <c r="K56" s="121"/>
      <c r="L56" s="123"/>
      <c r="M56" s="120"/>
      <c r="N56" s="120"/>
      <c r="O56" s="120"/>
      <c r="P56" s="120"/>
      <c r="Q56" s="120"/>
      <c r="R56" s="120"/>
      <c r="S56" s="120"/>
      <c r="T56" s="120"/>
      <c r="U56" s="120"/>
      <c r="V56" s="119"/>
      <c r="W56" s="154"/>
      <c r="X56" s="118"/>
    </row>
    <row r="57" spans="1:24" s="51" customFormat="1" ht="16.05" customHeight="1" x14ac:dyDescent="0.85">
      <c r="A57" s="1107" t="s">
        <v>313</v>
      </c>
      <c r="B57" s="119"/>
      <c r="C57" s="120"/>
      <c r="D57" s="121"/>
      <c r="E57" s="121"/>
      <c r="F57" s="121"/>
      <c r="G57" s="122"/>
      <c r="H57" s="119"/>
      <c r="I57" s="119"/>
      <c r="J57" s="119"/>
      <c r="K57" s="121"/>
      <c r="L57" s="123"/>
      <c r="M57" s="120"/>
      <c r="N57" s="120"/>
      <c r="O57" s="120"/>
      <c r="P57" s="120"/>
      <c r="Q57" s="120"/>
      <c r="R57" s="120"/>
      <c r="S57" s="120"/>
      <c r="T57" s="120"/>
      <c r="U57" s="120"/>
      <c r="V57" s="119"/>
      <c r="W57" s="154"/>
      <c r="X57" s="118"/>
    </row>
    <row r="58" spans="1:24" s="51" customFormat="1" ht="16.05" customHeight="1" x14ac:dyDescent="0.85">
      <c r="A58" s="1107" t="s">
        <v>313</v>
      </c>
      <c r="B58" s="119"/>
      <c r="C58" s="120"/>
      <c r="D58" s="121"/>
      <c r="E58" s="121"/>
      <c r="F58" s="121"/>
      <c r="G58" s="122"/>
      <c r="H58" s="119"/>
      <c r="I58" s="119"/>
      <c r="J58" s="119"/>
      <c r="K58" s="121"/>
      <c r="L58" s="123"/>
      <c r="M58" s="120"/>
      <c r="N58" s="120"/>
      <c r="O58" s="120"/>
      <c r="P58" s="120"/>
      <c r="Q58" s="120"/>
      <c r="R58" s="120"/>
      <c r="S58" s="120"/>
      <c r="T58" s="120"/>
      <c r="U58" s="120"/>
      <c r="V58" s="119"/>
      <c r="W58" s="154"/>
      <c r="X58" s="118"/>
    </row>
    <row r="59" spans="1:24" s="51" customFormat="1" ht="16.05" customHeight="1" x14ac:dyDescent="0.85">
      <c r="A59" s="1107"/>
      <c r="B59" s="119"/>
      <c r="C59" s="120"/>
      <c r="D59" s="121"/>
      <c r="E59" s="121"/>
      <c r="F59" s="121"/>
      <c r="G59" s="122"/>
      <c r="H59" s="119"/>
      <c r="I59" s="119"/>
      <c r="J59" s="119"/>
      <c r="K59" s="121"/>
      <c r="L59" s="123"/>
      <c r="M59" s="120"/>
      <c r="N59" s="120"/>
      <c r="O59" s="120"/>
      <c r="P59" s="120"/>
      <c r="Q59" s="120"/>
      <c r="R59" s="120"/>
      <c r="S59" s="120"/>
      <c r="T59" s="120"/>
      <c r="U59" s="120"/>
      <c r="V59" s="119"/>
      <c r="W59" s="154"/>
      <c r="X59" s="118"/>
    </row>
    <row r="60" spans="1:24" s="51" customFormat="1" ht="16.05" customHeight="1" x14ac:dyDescent="0.85">
      <c r="A60" s="1107"/>
      <c r="B60" s="119"/>
      <c r="C60" s="120"/>
      <c r="D60" s="121"/>
      <c r="E60" s="121"/>
      <c r="F60" s="121"/>
      <c r="G60" s="122"/>
      <c r="H60" s="119"/>
      <c r="I60" s="119"/>
      <c r="J60" s="119"/>
      <c r="K60" s="121"/>
      <c r="L60" s="123"/>
      <c r="M60" s="120"/>
      <c r="N60" s="120"/>
      <c r="O60" s="120"/>
      <c r="P60" s="120"/>
      <c r="Q60" s="120"/>
      <c r="R60" s="120"/>
      <c r="S60" s="120"/>
      <c r="T60" s="120"/>
      <c r="U60" s="120"/>
      <c r="V60" s="119"/>
      <c r="W60" s="154"/>
      <c r="X60" s="118"/>
    </row>
    <row r="61" spans="1:24" s="51" customFormat="1" ht="16.05" customHeight="1" x14ac:dyDescent="0.85">
      <c r="A61" s="1107"/>
      <c r="B61" s="119"/>
      <c r="C61" s="120"/>
      <c r="D61" s="121"/>
      <c r="E61" s="121"/>
      <c r="F61" s="121"/>
      <c r="G61" s="122"/>
      <c r="H61" s="119"/>
      <c r="I61" s="119"/>
      <c r="J61" s="119"/>
      <c r="K61" s="121"/>
      <c r="L61" s="123"/>
      <c r="M61" s="120"/>
      <c r="N61" s="120"/>
      <c r="O61" s="120"/>
      <c r="P61" s="120"/>
      <c r="Q61" s="120"/>
      <c r="R61" s="120"/>
      <c r="S61" s="120"/>
      <c r="T61" s="120"/>
      <c r="U61" s="120"/>
      <c r="V61" s="119"/>
      <c r="W61" s="154"/>
      <c r="X61" s="118"/>
    </row>
    <row r="62" spans="1:24" s="51" customFormat="1" ht="16.05" customHeight="1" x14ac:dyDescent="0.85">
      <c r="A62" s="1107"/>
      <c r="B62" s="119"/>
      <c r="C62" s="120"/>
      <c r="D62" s="121"/>
      <c r="E62" s="121"/>
      <c r="F62" s="121"/>
      <c r="G62" s="122"/>
      <c r="H62" s="119"/>
      <c r="I62" s="119"/>
      <c r="J62" s="119"/>
      <c r="K62" s="121"/>
      <c r="L62" s="123"/>
      <c r="M62" s="120"/>
      <c r="N62" s="120"/>
      <c r="O62" s="120"/>
      <c r="P62" s="120"/>
      <c r="Q62" s="120"/>
      <c r="R62" s="120"/>
      <c r="S62" s="120"/>
      <c r="T62" s="120"/>
      <c r="U62" s="120"/>
      <c r="V62" s="119"/>
      <c r="W62" s="154"/>
      <c r="X62" s="118"/>
    </row>
    <row r="63" spans="1:24" s="51" customFormat="1" ht="16.05" customHeight="1" x14ac:dyDescent="0.85">
      <c r="A63" s="1107"/>
      <c r="B63" s="119"/>
      <c r="C63" s="120"/>
      <c r="D63" s="121"/>
      <c r="E63" s="121"/>
      <c r="F63" s="121"/>
      <c r="G63" s="122"/>
      <c r="H63" s="119"/>
      <c r="I63" s="119"/>
      <c r="J63" s="119"/>
      <c r="K63" s="121"/>
      <c r="L63" s="123"/>
      <c r="M63" s="120"/>
      <c r="N63" s="120"/>
      <c r="O63" s="120"/>
      <c r="P63" s="120"/>
      <c r="Q63" s="120"/>
      <c r="R63" s="120"/>
      <c r="S63" s="120"/>
      <c r="T63" s="120"/>
      <c r="U63" s="120"/>
      <c r="V63" s="119"/>
      <c r="W63" s="154"/>
      <c r="X63" s="118"/>
    </row>
    <row r="64" spans="1:24" s="51" customFormat="1" ht="16.05" customHeight="1" x14ac:dyDescent="0.85">
      <c r="A64" s="1107"/>
      <c r="B64" s="119"/>
      <c r="C64" s="120"/>
      <c r="D64" s="121"/>
      <c r="E64" s="121"/>
      <c r="F64" s="121"/>
      <c r="G64" s="122"/>
      <c r="H64" s="119"/>
      <c r="I64" s="119"/>
      <c r="J64" s="119"/>
      <c r="K64" s="121"/>
      <c r="L64" s="123"/>
      <c r="M64" s="120"/>
      <c r="N64" s="120"/>
      <c r="O64" s="120"/>
      <c r="P64" s="120"/>
      <c r="Q64" s="120"/>
      <c r="R64" s="120"/>
      <c r="S64" s="120"/>
      <c r="T64" s="120"/>
      <c r="U64" s="120"/>
      <c r="V64" s="119"/>
      <c r="W64" s="154"/>
      <c r="X64" s="118"/>
    </row>
    <row r="65" spans="1:24" s="51" customFormat="1" ht="16.05" customHeight="1" x14ac:dyDescent="0.85">
      <c r="A65" s="1107"/>
      <c r="B65" s="119"/>
      <c r="C65" s="120"/>
      <c r="D65" s="121"/>
      <c r="E65" s="121"/>
      <c r="F65" s="121"/>
      <c r="G65" s="122"/>
      <c r="H65" s="119"/>
      <c r="I65" s="119"/>
      <c r="J65" s="119"/>
      <c r="K65" s="121"/>
      <c r="L65" s="123"/>
      <c r="M65" s="120"/>
      <c r="N65" s="120"/>
      <c r="O65" s="120"/>
      <c r="P65" s="120"/>
      <c r="Q65" s="120"/>
      <c r="R65" s="120"/>
      <c r="S65" s="120"/>
      <c r="T65" s="120"/>
      <c r="U65" s="120"/>
      <c r="V65" s="119"/>
      <c r="W65" s="154"/>
      <c r="X65" s="118"/>
    </row>
    <row r="66" spans="1:24" s="51" customFormat="1" ht="16.05" customHeight="1" x14ac:dyDescent="0.85">
      <c r="A66" s="1107"/>
      <c r="B66" s="119"/>
      <c r="C66" s="120"/>
      <c r="D66" s="121"/>
      <c r="E66" s="121"/>
      <c r="F66" s="121"/>
      <c r="G66" s="122"/>
      <c r="H66" s="119"/>
      <c r="I66" s="119"/>
      <c r="J66" s="119"/>
      <c r="K66" s="121"/>
      <c r="L66" s="123"/>
      <c r="M66" s="120"/>
      <c r="N66" s="120"/>
      <c r="O66" s="120"/>
      <c r="P66" s="120"/>
      <c r="Q66" s="120"/>
      <c r="R66" s="120"/>
      <c r="S66" s="120"/>
      <c r="T66" s="120"/>
      <c r="U66" s="120"/>
      <c r="V66" s="119"/>
      <c r="W66" s="154"/>
      <c r="X66" s="118"/>
    </row>
    <row r="67" spans="1:24" s="51" customFormat="1" ht="16.05" customHeight="1" x14ac:dyDescent="0.85">
      <c r="A67" s="1107"/>
      <c r="B67" s="119"/>
      <c r="C67" s="120"/>
      <c r="D67" s="121"/>
      <c r="E67" s="121"/>
      <c r="F67" s="121"/>
      <c r="G67" s="122"/>
      <c r="H67" s="119"/>
      <c r="I67" s="119"/>
      <c r="J67" s="119"/>
      <c r="K67" s="121"/>
      <c r="L67" s="123"/>
      <c r="M67" s="120"/>
      <c r="N67" s="120"/>
      <c r="O67" s="120"/>
      <c r="P67" s="120"/>
      <c r="Q67" s="120"/>
      <c r="R67" s="120"/>
      <c r="S67" s="120"/>
      <c r="T67" s="120"/>
      <c r="U67" s="120"/>
      <c r="V67" s="119"/>
      <c r="W67" s="154"/>
      <c r="X67" s="118"/>
    </row>
    <row r="68" spans="1:24" s="51" customFormat="1" ht="16.05" customHeight="1" x14ac:dyDescent="0.85">
      <c r="A68" s="1107"/>
      <c r="B68" s="119"/>
      <c r="C68" s="120"/>
      <c r="D68" s="121"/>
      <c r="E68" s="121"/>
      <c r="F68" s="121"/>
      <c r="G68" s="122"/>
      <c r="H68" s="119"/>
      <c r="I68" s="119"/>
      <c r="J68" s="119"/>
      <c r="K68" s="121"/>
      <c r="L68" s="123"/>
      <c r="M68" s="120"/>
      <c r="N68" s="120"/>
      <c r="O68" s="120"/>
      <c r="P68" s="120"/>
      <c r="Q68" s="120"/>
      <c r="R68" s="120"/>
      <c r="S68" s="120"/>
      <c r="T68" s="120"/>
      <c r="U68" s="120"/>
      <c r="V68" s="119"/>
      <c r="W68" s="154"/>
      <c r="X68" s="118"/>
    </row>
    <row r="69" spans="1:24" s="51" customFormat="1" ht="16.05" customHeight="1" x14ac:dyDescent="0.85">
      <c r="A69" s="1107"/>
      <c r="B69" s="119"/>
      <c r="C69" s="120"/>
      <c r="D69" s="121"/>
      <c r="E69" s="121"/>
      <c r="F69" s="121"/>
      <c r="G69" s="122"/>
      <c r="H69" s="119"/>
      <c r="I69" s="119"/>
      <c r="J69" s="119"/>
      <c r="K69" s="121"/>
      <c r="L69" s="123"/>
      <c r="M69" s="120"/>
      <c r="N69" s="120"/>
      <c r="O69" s="120"/>
      <c r="P69" s="120"/>
      <c r="Q69" s="120"/>
      <c r="R69" s="120"/>
      <c r="S69" s="120"/>
      <c r="T69" s="120"/>
      <c r="U69" s="120"/>
      <c r="V69" s="119"/>
      <c r="W69" s="154"/>
      <c r="X69" s="118"/>
    </row>
    <row r="70" spans="1:24" s="51" customFormat="1" ht="16.05" customHeight="1" x14ac:dyDescent="0.85">
      <c r="A70" s="1107"/>
      <c r="B70" s="119"/>
      <c r="C70" s="120"/>
      <c r="D70" s="121"/>
      <c r="E70" s="121"/>
      <c r="F70" s="121"/>
      <c r="G70" s="122"/>
      <c r="H70" s="119"/>
      <c r="I70" s="119"/>
      <c r="J70" s="119"/>
      <c r="K70" s="121"/>
      <c r="L70" s="123"/>
      <c r="M70" s="120"/>
      <c r="N70" s="120"/>
      <c r="O70" s="120"/>
      <c r="P70" s="120"/>
      <c r="Q70" s="120"/>
      <c r="R70" s="120"/>
      <c r="S70" s="120"/>
      <c r="T70" s="120"/>
      <c r="U70" s="120"/>
      <c r="V70" s="119"/>
      <c r="W70" s="154"/>
      <c r="X70" s="118"/>
    </row>
    <row r="71" spans="1:24" s="51" customFormat="1" ht="16.05" customHeight="1" x14ac:dyDescent="0.85">
      <c r="A71" s="1107"/>
      <c r="B71" s="119"/>
      <c r="C71" s="120"/>
      <c r="D71" s="121"/>
      <c r="E71" s="121"/>
      <c r="F71" s="121"/>
      <c r="G71" s="122"/>
      <c r="H71" s="119"/>
      <c r="I71" s="119"/>
      <c r="J71" s="119"/>
      <c r="K71" s="121"/>
      <c r="L71" s="123"/>
      <c r="M71" s="120"/>
      <c r="N71" s="120"/>
      <c r="O71" s="120"/>
      <c r="P71" s="120"/>
      <c r="Q71" s="120"/>
      <c r="R71" s="120"/>
      <c r="S71" s="120"/>
      <c r="T71" s="120"/>
      <c r="U71" s="120"/>
      <c r="V71" s="119"/>
      <c r="W71" s="154"/>
      <c r="X71" s="118"/>
    </row>
    <row r="72" spans="1:24" s="51" customFormat="1" ht="16.05" customHeight="1" x14ac:dyDescent="0.85">
      <c r="A72" s="1107"/>
      <c r="B72" s="119"/>
      <c r="C72" s="120"/>
      <c r="D72" s="121"/>
      <c r="E72" s="121"/>
      <c r="F72" s="121"/>
      <c r="G72" s="122"/>
      <c r="H72" s="119"/>
      <c r="I72" s="119"/>
      <c r="J72" s="119"/>
      <c r="K72" s="121"/>
      <c r="L72" s="123"/>
      <c r="M72" s="120"/>
      <c r="N72" s="120"/>
      <c r="O72" s="120"/>
      <c r="P72" s="120"/>
      <c r="Q72" s="120"/>
      <c r="R72" s="120"/>
      <c r="S72" s="120"/>
      <c r="T72" s="120"/>
      <c r="U72" s="120"/>
      <c r="V72" s="119"/>
      <c r="W72" s="154"/>
      <c r="X72" s="118"/>
    </row>
    <row r="73" spans="1:24" s="51" customFormat="1" ht="16.05" customHeight="1" x14ac:dyDescent="0.85">
      <c r="A73" s="1107"/>
      <c r="B73" s="119"/>
      <c r="C73" s="120"/>
      <c r="D73" s="121"/>
      <c r="E73" s="121"/>
      <c r="F73" s="121"/>
      <c r="G73" s="122"/>
      <c r="H73" s="119"/>
      <c r="I73" s="119"/>
      <c r="J73" s="119"/>
      <c r="K73" s="121"/>
      <c r="L73" s="123"/>
      <c r="M73" s="120"/>
      <c r="N73" s="120"/>
      <c r="O73" s="120"/>
      <c r="P73" s="120"/>
      <c r="Q73" s="120"/>
      <c r="R73" s="120"/>
      <c r="S73" s="120"/>
      <c r="T73" s="120"/>
      <c r="U73" s="120"/>
      <c r="V73" s="119"/>
      <c r="W73" s="154"/>
      <c r="X73" s="118"/>
    </row>
    <row r="74" spans="1:24" s="51" customFormat="1" ht="16.05" customHeight="1" x14ac:dyDescent="0.85">
      <c r="A74" s="1107"/>
      <c r="B74" s="119"/>
      <c r="C74" s="120"/>
      <c r="D74" s="121"/>
      <c r="E74" s="121"/>
      <c r="F74" s="121"/>
      <c r="G74" s="122"/>
      <c r="H74" s="119"/>
      <c r="I74" s="119"/>
      <c r="J74" s="119"/>
      <c r="K74" s="121"/>
      <c r="L74" s="123"/>
      <c r="M74" s="120"/>
      <c r="N74" s="120"/>
      <c r="O74" s="120"/>
      <c r="P74" s="120"/>
      <c r="Q74" s="120"/>
      <c r="R74" s="120"/>
      <c r="S74" s="120"/>
      <c r="T74" s="120"/>
      <c r="U74" s="120"/>
      <c r="V74" s="119"/>
      <c r="W74" s="154"/>
      <c r="X74" s="118"/>
    </row>
    <row r="75" spans="1:24" s="51" customFormat="1" ht="16.05" customHeight="1" x14ac:dyDescent="0.85">
      <c r="A75" s="1107"/>
      <c r="B75" s="119"/>
      <c r="C75" s="120"/>
      <c r="D75" s="121"/>
      <c r="E75" s="121"/>
      <c r="F75" s="121"/>
      <c r="G75" s="122"/>
      <c r="H75" s="119"/>
      <c r="I75" s="119"/>
      <c r="J75" s="119"/>
      <c r="K75" s="121"/>
      <c r="L75" s="123"/>
      <c r="M75" s="120"/>
      <c r="N75" s="120"/>
      <c r="O75" s="120"/>
      <c r="P75" s="120"/>
      <c r="Q75" s="120"/>
      <c r="R75" s="120"/>
      <c r="S75" s="120"/>
      <c r="T75" s="120"/>
      <c r="U75" s="120"/>
      <c r="V75" s="119"/>
      <c r="W75" s="154"/>
      <c r="X75" s="118"/>
    </row>
    <row r="76" spans="1:24" s="51" customFormat="1" ht="16.05" customHeight="1" x14ac:dyDescent="0.85">
      <c r="A76" s="1107"/>
      <c r="B76" s="119"/>
      <c r="C76" s="120"/>
      <c r="D76" s="121"/>
      <c r="E76" s="121"/>
      <c r="F76" s="121"/>
      <c r="G76" s="122"/>
      <c r="H76" s="119"/>
      <c r="I76" s="119"/>
      <c r="J76" s="119"/>
      <c r="K76" s="121"/>
      <c r="L76" s="123"/>
      <c r="M76" s="120"/>
      <c r="N76" s="120"/>
      <c r="O76" s="120"/>
      <c r="P76" s="120"/>
      <c r="Q76" s="120"/>
      <c r="R76" s="120"/>
      <c r="S76" s="120"/>
      <c r="T76" s="120"/>
      <c r="U76" s="120"/>
      <c r="V76" s="119"/>
      <c r="W76" s="154"/>
      <c r="X76" s="118"/>
    </row>
    <row r="77" spans="1:24" s="51" customFormat="1" ht="16.05" customHeight="1" x14ac:dyDescent="0.85">
      <c r="A77" s="1107"/>
      <c r="B77" s="119"/>
      <c r="C77" s="120"/>
      <c r="D77" s="121"/>
      <c r="E77" s="121"/>
      <c r="F77" s="121"/>
      <c r="G77" s="122"/>
      <c r="H77" s="119"/>
      <c r="I77" s="119"/>
      <c r="J77" s="119"/>
      <c r="K77" s="121"/>
      <c r="L77" s="123"/>
      <c r="M77" s="120"/>
      <c r="N77" s="120"/>
      <c r="O77" s="120"/>
      <c r="P77" s="120"/>
      <c r="Q77" s="120"/>
      <c r="R77" s="120"/>
      <c r="S77" s="120"/>
      <c r="T77" s="120"/>
      <c r="U77" s="120"/>
      <c r="V77" s="119"/>
      <c r="W77" s="154"/>
      <c r="X77" s="118"/>
    </row>
    <row r="78" spans="1:24" s="51" customFormat="1" ht="16.05" customHeight="1" x14ac:dyDescent="0.85">
      <c r="A78" s="1107"/>
      <c r="B78" s="119"/>
      <c r="C78" s="120"/>
      <c r="D78" s="121"/>
      <c r="E78" s="121"/>
      <c r="F78" s="121"/>
      <c r="G78" s="122"/>
      <c r="H78" s="119"/>
      <c r="I78" s="119"/>
      <c r="J78" s="119"/>
      <c r="K78" s="121"/>
      <c r="L78" s="123"/>
      <c r="M78" s="120"/>
      <c r="N78" s="120"/>
      <c r="O78" s="120"/>
      <c r="P78" s="120"/>
      <c r="Q78" s="120"/>
      <c r="R78" s="120"/>
      <c r="S78" s="120"/>
      <c r="T78" s="120"/>
      <c r="U78" s="120"/>
      <c r="V78" s="119"/>
      <c r="W78" s="154"/>
      <c r="X78" s="118"/>
    </row>
    <row r="79" spans="1:24" s="51" customFormat="1" ht="16.05" customHeight="1" x14ac:dyDescent="0.85">
      <c r="A79" s="1107"/>
      <c r="B79" s="119"/>
      <c r="C79" s="120"/>
      <c r="D79" s="121"/>
      <c r="E79" s="121"/>
      <c r="F79" s="121"/>
      <c r="G79" s="122"/>
      <c r="H79" s="119"/>
      <c r="I79" s="119"/>
      <c r="J79" s="119"/>
      <c r="K79" s="121"/>
      <c r="L79" s="123"/>
      <c r="M79" s="120"/>
      <c r="N79" s="120"/>
      <c r="O79" s="120"/>
      <c r="P79" s="120"/>
      <c r="Q79" s="120"/>
      <c r="R79" s="120"/>
      <c r="S79" s="120"/>
      <c r="T79" s="120"/>
      <c r="U79" s="120"/>
      <c r="V79" s="119"/>
      <c r="W79" s="154"/>
      <c r="X79" s="118"/>
    </row>
    <row r="80" spans="1:24" s="51" customFormat="1" ht="16.05" customHeight="1" x14ac:dyDescent="0.85">
      <c r="A80" s="1107"/>
      <c r="B80" s="119"/>
      <c r="C80" s="120"/>
      <c r="D80" s="121"/>
      <c r="E80" s="121"/>
      <c r="F80" s="121"/>
      <c r="G80" s="122"/>
      <c r="H80" s="119"/>
      <c r="I80" s="119"/>
      <c r="J80" s="119"/>
      <c r="K80" s="121"/>
      <c r="L80" s="123"/>
      <c r="M80" s="120"/>
      <c r="N80" s="120"/>
      <c r="O80" s="120"/>
      <c r="P80" s="120"/>
      <c r="Q80" s="120"/>
      <c r="R80" s="120"/>
      <c r="S80" s="120"/>
      <c r="T80" s="120"/>
      <c r="U80" s="120"/>
      <c r="V80" s="119"/>
      <c r="W80" s="154"/>
      <c r="X80" s="118"/>
    </row>
    <row r="81" spans="1:24" s="51" customFormat="1" ht="16.05" customHeight="1" x14ac:dyDescent="0.85">
      <c r="A81" s="1107"/>
      <c r="B81" s="119"/>
      <c r="C81" s="120"/>
      <c r="D81" s="121"/>
      <c r="E81" s="121"/>
      <c r="F81" s="121"/>
      <c r="G81" s="122"/>
      <c r="H81" s="119"/>
      <c r="I81" s="119"/>
      <c r="J81" s="119"/>
      <c r="K81" s="121"/>
      <c r="L81" s="123"/>
      <c r="M81" s="120"/>
      <c r="N81" s="120"/>
      <c r="O81" s="120"/>
      <c r="P81" s="120"/>
      <c r="Q81" s="120"/>
      <c r="R81" s="120"/>
      <c r="S81" s="120"/>
      <c r="T81" s="120"/>
      <c r="U81" s="120"/>
      <c r="V81" s="119"/>
      <c r="W81" s="154"/>
      <c r="X81" s="118"/>
    </row>
    <row r="82" spans="1:24" s="51" customFormat="1" ht="16.05" customHeight="1" x14ac:dyDescent="0.85">
      <c r="A82" s="1107"/>
      <c r="B82" s="119"/>
      <c r="C82" s="120"/>
      <c r="D82" s="121"/>
      <c r="E82" s="121"/>
      <c r="F82" s="121"/>
      <c r="G82" s="122"/>
      <c r="H82" s="119"/>
      <c r="I82" s="119"/>
      <c r="J82" s="119"/>
      <c r="K82" s="121"/>
      <c r="L82" s="123"/>
      <c r="M82" s="120"/>
      <c r="N82" s="120"/>
      <c r="O82" s="120"/>
      <c r="P82" s="120"/>
      <c r="Q82" s="120"/>
      <c r="R82" s="120"/>
      <c r="S82" s="120"/>
      <c r="T82" s="120"/>
      <c r="U82" s="120"/>
      <c r="V82" s="119"/>
      <c r="W82" s="154"/>
      <c r="X82" s="118"/>
    </row>
    <row r="83" spans="1:24" s="51" customFormat="1" ht="16.05" customHeight="1" x14ac:dyDescent="0.85">
      <c r="A83" s="1107"/>
      <c r="B83" s="119"/>
      <c r="C83" s="120"/>
      <c r="D83" s="121"/>
      <c r="E83" s="121"/>
      <c r="F83" s="121"/>
      <c r="G83" s="122"/>
      <c r="H83" s="119"/>
      <c r="I83" s="119"/>
      <c r="J83" s="119"/>
      <c r="K83" s="121"/>
      <c r="L83" s="123"/>
      <c r="M83" s="120"/>
      <c r="N83" s="120"/>
      <c r="O83" s="120"/>
      <c r="P83" s="120"/>
      <c r="Q83" s="120"/>
      <c r="R83" s="120"/>
      <c r="S83" s="120"/>
      <c r="T83" s="120"/>
      <c r="U83" s="120"/>
      <c r="V83" s="119"/>
      <c r="W83" s="154"/>
      <c r="X83" s="118"/>
    </row>
    <row r="84" spans="1:24" s="51" customFormat="1" ht="16.05" customHeight="1" x14ac:dyDescent="0.85">
      <c r="A84" s="1107"/>
      <c r="B84" s="119"/>
      <c r="C84" s="120"/>
      <c r="D84" s="121"/>
      <c r="E84" s="121"/>
      <c r="F84" s="121"/>
      <c r="G84" s="122"/>
      <c r="H84" s="119"/>
      <c r="I84" s="119"/>
      <c r="J84" s="119"/>
      <c r="K84" s="121"/>
      <c r="L84" s="123"/>
      <c r="M84" s="120"/>
      <c r="N84" s="120"/>
      <c r="O84" s="120"/>
      <c r="P84" s="120"/>
      <c r="Q84" s="120"/>
      <c r="R84" s="120"/>
      <c r="S84" s="120"/>
      <c r="T84" s="120"/>
      <c r="U84" s="120"/>
      <c r="V84" s="119"/>
      <c r="W84" s="154"/>
      <c r="X84" s="118"/>
    </row>
    <row r="85" spans="1:24" s="51" customFormat="1" ht="16.05" customHeight="1" x14ac:dyDescent="0.85">
      <c r="A85" s="1107"/>
      <c r="B85" s="119"/>
      <c r="C85" s="120"/>
      <c r="D85" s="121"/>
      <c r="E85" s="121"/>
      <c r="F85" s="121"/>
      <c r="G85" s="122"/>
      <c r="H85" s="119"/>
      <c r="I85" s="119"/>
      <c r="J85" s="119"/>
      <c r="K85" s="121"/>
      <c r="L85" s="123"/>
      <c r="M85" s="120"/>
      <c r="N85" s="120"/>
      <c r="O85" s="120"/>
      <c r="P85" s="120"/>
      <c r="Q85" s="120"/>
      <c r="R85" s="120"/>
      <c r="S85" s="120"/>
      <c r="T85" s="120"/>
      <c r="U85" s="120"/>
      <c r="V85" s="119"/>
      <c r="W85" s="154"/>
      <c r="X85" s="118"/>
    </row>
    <row r="86" spans="1:24" s="51" customFormat="1" ht="16.05" customHeight="1" x14ac:dyDescent="0.85">
      <c r="A86" s="1107"/>
      <c r="B86" s="119"/>
      <c r="C86" s="120"/>
      <c r="D86" s="121"/>
      <c r="E86" s="121"/>
      <c r="F86" s="121"/>
      <c r="G86" s="122"/>
      <c r="H86" s="119"/>
      <c r="I86" s="119"/>
      <c r="J86" s="119"/>
      <c r="K86" s="121"/>
      <c r="L86" s="123"/>
      <c r="M86" s="120"/>
      <c r="N86" s="120"/>
      <c r="O86" s="120"/>
      <c r="P86" s="120"/>
      <c r="Q86" s="120"/>
      <c r="R86" s="120"/>
      <c r="S86" s="120"/>
      <c r="T86" s="120"/>
      <c r="U86" s="120"/>
      <c r="V86" s="119"/>
      <c r="W86" s="154"/>
      <c r="X86" s="118"/>
    </row>
    <row r="87" spans="1:24" s="51" customFormat="1" ht="16.05" customHeight="1" x14ac:dyDescent="0.85">
      <c r="A87" s="1107"/>
      <c r="B87" s="119"/>
      <c r="C87" s="120"/>
      <c r="D87" s="121"/>
      <c r="E87" s="121"/>
      <c r="F87" s="121"/>
      <c r="G87" s="122"/>
      <c r="H87" s="119"/>
      <c r="I87" s="119"/>
      <c r="J87" s="119"/>
      <c r="K87" s="121"/>
      <c r="L87" s="123"/>
      <c r="M87" s="120"/>
      <c r="N87" s="120"/>
      <c r="O87" s="120"/>
      <c r="P87" s="120"/>
      <c r="Q87" s="120"/>
      <c r="R87" s="120"/>
      <c r="S87" s="120"/>
      <c r="T87" s="120"/>
      <c r="U87" s="120"/>
      <c r="V87" s="119"/>
      <c r="W87" s="154"/>
      <c r="X87" s="118"/>
    </row>
    <row r="88" spans="1:24" s="51" customFormat="1" ht="16.05" customHeight="1" x14ac:dyDescent="0.85">
      <c r="A88" s="1107"/>
      <c r="B88" s="119"/>
      <c r="C88" s="120"/>
      <c r="D88" s="121"/>
      <c r="E88" s="121"/>
      <c r="F88" s="121"/>
      <c r="G88" s="122"/>
      <c r="H88" s="119"/>
      <c r="I88" s="119"/>
      <c r="J88" s="119"/>
      <c r="K88" s="121"/>
      <c r="L88" s="123"/>
      <c r="M88" s="120"/>
      <c r="N88" s="120"/>
      <c r="O88" s="120"/>
      <c r="P88" s="120"/>
      <c r="Q88" s="120"/>
      <c r="R88" s="120"/>
      <c r="S88" s="120"/>
      <c r="T88" s="120"/>
      <c r="U88" s="120"/>
      <c r="V88" s="119"/>
      <c r="W88" s="154"/>
      <c r="X88" s="118"/>
    </row>
    <row r="89" spans="1:24" s="51" customFormat="1" ht="16.05" customHeight="1" x14ac:dyDescent="0.85">
      <c r="A89" s="1107"/>
      <c r="B89" s="119"/>
      <c r="C89" s="120"/>
      <c r="D89" s="121"/>
      <c r="E89" s="121"/>
      <c r="F89" s="121"/>
      <c r="G89" s="122"/>
      <c r="H89" s="119"/>
      <c r="I89" s="119"/>
      <c r="J89" s="119"/>
      <c r="K89" s="121"/>
      <c r="L89" s="123"/>
      <c r="M89" s="120"/>
      <c r="N89" s="120"/>
      <c r="O89" s="120"/>
      <c r="P89" s="120"/>
      <c r="Q89" s="120"/>
      <c r="R89" s="120"/>
      <c r="S89" s="120"/>
      <c r="T89" s="120"/>
      <c r="U89" s="120"/>
      <c r="V89" s="119"/>
      <c r="W89" s="154"/>
      <c r="X89" s="118"/>
    </row>
    <row r="90" spans="1:24" s="51" customFormat="1" ht="16.05" customHeight="1" x14ac:dyDescent="0.85">
      <c r="A90" s="1107"/>
      <c r="B90" s="119"/>
      <c r="C90" s="120"/>
      <c r="D90" s="121"/>
      <c r="E90" s="121"/>
      <c r="F90" s="121"/>
      <c r="G90" s="122"/>
      <c r="H90" s="119"/>
      <c r="I90" s="119"/>
      <c r="J90" s="119"/>
      <c r="K90" s="121"/>
      <c r="L90" s="123"/>
      <c r="M90" s="120"/>
      <c r="N90" s="120"/>
      <c r="O90" s="120"/>
      <c r="P90" s="120"/>
      <c r="Q90" s="120"/>
      <c r="R90" s="120"/>
      <c r="S90" s="120"/>
      <c r="T90" s="120"/>
      <c r="U90" s="120"/>
      <c r="V90" s="119"/>
      <c r="W90" s="154"/>
      <c r="X90" s="118"/>
    </row>
    <row r="91" spans="1:24" s="51" customFormat="1" ht="16.05" customHeight="1" x14ac:dyDescent="0.85">
      <c r="A91" s="1107"/>
      <c r="B91" s="119"/>
      <c r="C91" s="120"/>
      <c r="D91" s="121"/>
      <c r="E91" s="121"/>
      <c r="F91" s="121"/>
      <c r="G91" s="122"/>
      <c r="H91" s="119"/>
      <c r="I91" s="119"/>
      <c r="J91" s="119"/>
      <c r="K91" s="121"/>
      <c r="L91" s="123"/>
      <c r="M91" s="120"/>
      <c r="N91" s="120"/>
      <c r="O91" s="120"/>
      <c r="P91" s="120"/>
      <c r="Q91" s="120"/>
      <c r="R91" s="120"/>
      <c r="S91" s="120"/>
      <c r="T91" s="120"/>
      <c r="U91" s="120"/>
      <c r="V91" s="119"/>
      <c r="W91" s="154"/>
      <c r="X91" s="118"/>
    </row>
    <row r="92" spans="1:24" s="51" customFormat="1" ht="16.05" customHeight="1" x14ac:dyDescent="0.85">
      <c r="A92" s="1107"/>
      <c r="B92" s="119"/>
      <c r="C92" s="120"/>
      <c r="D92" s="121"/>
      <c r="E92" s="121"/>
      <c r="F92" s="121"/>
      <c r="G92" s="122"/>
      <c r="H92" s="119"/>
      <c r="I92" s="119"/>
      <c r="J92" s="119"/>
      <c r="K92" s="121"/>
      <c r="L92" s="123"/>
      <c r="M92" s="120"/>
      <c r="N92" s="120"/>
      <c r="O92" s="120"/>
      <c r="P92" s="120"/>
      <c r="Q92" s="120"/>
      <c r="R92" s="120"/>
      <c r="S92" s="120"/>
      <c r="T92" s="120"/>
      <c r="U92" s="120"/>
      <c r="V92" s="119"/>
      <c r="W92" s="154"/>
      <c r="X92" s="118"/>
    </row>
    <row r="93" spans="1:24" s="51" customFormat="1" ht="16.05" customHeight="1" x14ac:dyDescent="0.85">
      <c r="A93" s="1107"/>
      <c r="B93" s="119"/>
      <c r="C93" s="120"/>
      <c r="D93" s="121"/>
      <c r="E93" s="121"/>
      <c r="F93" s="121"/>
      <c r="G93" s="122"/>
      <c r="H93" s="119"/>
      <c r="I93" s="119"/>
      <c r="J93" s="119"/>
      <c r="K93" s="121"/>
      <c r="L93" s="123"/>
      <c r="M93" s="120"/>
      <c r="N93" s="120"/>
      <c r="O93" s="120"/>
      <c r="P93" s="120"/>
      <c r="Q93" s="120"/>
      <c r="R93" s="120"/>
      <c r="S93" s="120"/>
      <c r="T93" s="120"/>
      <c r="U93" s="120"/>
      <c r="V93" s="119"/>
      <c r="W93" s="154"/>
      <c r="X93" s="118"/>
    </row>
    <row r="94" spans="1:24" s="51" customFormat="1" ht="16.05" customHeight="1" x14ac:dyDescent="0.85">
      <c r="A94" s="1107"/>
      <c r="B94" s="119"/>
      <c r="C94" s="120"/>
      <c r="D94" s="121"/>
      <c r="E94" s="121"/>
      <c r="F94" s="121"/>
      <c r="G94" s="122"/>
      <c r="H94" s="119"/>
      <c r="I94" s="119"/>
      <c r="J94" s="119"/>
      <c r="K94" s="121"/>
      <c r="L94" s="123"/>
      <c r="M94" s="120"/>
      <c r="N94" s="120"/>
      <c r="O94" s="120"/>
      <c r="P94" s="120"/>
      <c r="Q94" s="120"/>
      <c r="R94" s="120"/>
      <c r="S94" s="120"/>
      <c r="T94" s="120"/>
      <c r="U94" s="120"/>
      <c r="V94" s="119"/>
      <c r="W94" s="154"/>
      <c r="X94" s="118"/>
    </row>
    <row r="95" spans="1:24" s="51" customFormat="1" ht="16.05" customHeight="1" x14ac:dyDescent="0.85">
      <c r="A95" s="1107"/>
      <c r="B95" s="119"/>
      <c r="C95" s="120"/>
      <c r="D95" s="121"/>
      <c r="E95" s="121"/>
      <c r="F95" s="121"/>
      <c r="G95" s="122"/>
      <c r="H95" s="119"/>
      <c r="I95" s="119"/>
      <c r="J95" s="119"/>
      <c r="K95" s="121"/>
      <c r="L95" s="123"/>
      <c r="M95" s="120"/>
      <c r="N95" s="120"/>
      <c r="O95" s="120"/>
      <c r="P95" s="120"/>
      <c r="Q95" s="120"/>
      <c r="R95" s="120"/>
      <c r="S95" s="120"/>
      <c r="T95" s="120"/>
      <c r="U95" s="120"/>
      <c r="V95" s="119"/>
      <c r="W95" s="154"/>
      <c r="X95" s="118"/>
    </row>
    <row r="96" spans="1:24" s="51" customFormat="1" ht="16.05" customHeight="1" x14ac:dyDescent="0.85">
      <c r="A96" s="1107"/>
      <c r="B96" s="119"/>
      <c r="C96" s="120"/>
      <c r="D96" s="121"/>
      <c r="E96" s="121"/>
      <c r="F96" s="121"/>
      <c r="G96" s="122"/>
      <c r="H96" s="119"/>
      <c r="I96" s="119"/>
      <c r="J96" s="119"/>
      <c r="K96" s="121"/>
      <c r="L96" s="123"/>
      <c r="M96" s="120"/>
      <c r="N96" s="120"/>
      <c r="O96" s="120"/>
      <c r="P96" s="120"/>
      <c r="Q96" s="120"/>
      <c r="R96" s="120"/>
      <c r="S96" s="120"/>
      <c r="T96" s="120"/>
      <c r="U96" s="120"/>
      <c r="V96" s="119"/>
      <c r="W96" s="154"/>
      <c r="X96" s="118"/>
    </row>
    <row r="97" spans="1:24" s="51" customFormat="1" ht="16.05" customHeight="1" x14ac:dyDescent="0.85">
      <c r="A97" s="1107"/>
      <c r="B97" s="119"/>
      <c r="C97" s="120"/>
      <c r="D97" s="121"/>
      <c r="E97" s="121"/>
      <c r="F97" s="121"/>
      <c r="G97" s="122"/>
      <c r="H97" s="119"/>
      <c r="I97" s="119"/>
      <c r="J97" s="119"/>
      <c r="K97" s="121"/>
      <c r="L97" s="123"/>
      <c r="M97" s="120"/>
      <c r="N97" s="120"/>
      <c r="O97" s="120"/>
      <c r="P97" s="120"/>
      <c r="Q97" s="120"/>
      <c r="R97" s="120"/>
      <c r="S97" s="120"/>
      <c r="T97" s="120"/>
      <c r="U97" s="120"/>
      <c r="V97" s="119"/>
      <c r="W97" s="154"/>
      <c r="X97" s="118"/>
    </row>
    <row r="98" spans="1:24" s="51" customFormat="1" ht="16.05" customHeight="1" x14ac:dyDescent="0.85">
      <c r="A98" s="1107"/>
      <c r="B98" s="119"/>
      <c r="C98" s="120"/>
      <c r="D98" s="121"/>
      <c r="E98" s="121"/>
      <c r="F98" s="121"/>
      <c r="G98" s="122"/>
      <c r="H98" s="119"/>
      <c r="I98" s="119"/>
      <c r="J98" s="119"/>
      <c r="K98" s="121"/>
      <c r="L98" s="123"/>
      <c r="M98" s="120"/>
      <c r="N98" s="120"/>
      <c r="O98" s="120"/>
      <c r="P98" s="120"/>
      <c r="Q98" s="120"/>
      <c r="R98" s="120"/>
      <c r="S98" s="120"/>
      <c r="T98" s="120"/>
      <c r="U98" s="120"/>
      <c r="V98" s="119"/>
      <c r="W98" s="154"/>
      <c r="X98" s="118"/>
    </row>
    <row r="99" spans="1:24" s="51" customFormat="1" ht="16.05" customHeight="1" x14ac:dyDescent="0.85">
      <c r="A99" s="1107"/>
      <c r="B99" s="119"/>
      <c r="C99" s="120"/>
      <c r="D99" s="121"/>
      <c r="E99" s="121"/>
      <c r="F99" s="121"/>
      <c r="G99" s="121"/>
      <c r="H99" s="119"/>
      <c r="I99" s="119"/>
      <c r="J99" s="119"/>
      <c r="K99" s="121"/>
      <c r="L99" s="123"/>
      <c r="M99" s="120"/>
      <c r="N99" s="120"/>
      <c r="O99" s="120"/>
      <c r="P99" s="120"/>
      <c r="Q99" s="120"/>
      <c r="R99" s="120"/>
      <c r="S99" s="120"/>
      <c r="T99" s="120"/>
      <c r="U99" s="120"/>
      <c r="V99" s="119"/>
      <c r="W99" s="154"/>
      <c r="X99" s="118"/>
    </row>
    <row r="100" spans="1:24" s="51" customFormat="1" ht="16.05" customHeight="1" x14ac:dyDescent="0.85">
      <c r="A100" s="1109"/>
      <c r="B100" s="1098"/>
      <c r="C100" s="1110"/>
      <c r="D100" s="1111"/>
      <c r="E100" s="1111"/>
      <c r="F100" s="1111"/>
      <c r="G100" s="1111"/>
      <c r="H100" s="1098"/>
      <c r="I100" s="1098"/>
      <c r="J100" s="1098"/>
      <c r="K100" s="1111"/>
      <c r="L100" s="125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098"/>
      <c r="W100" s="1099"/>
      <c r="X100" s="118"/>
    </row>
    <row r="101" spans="1:24" s="51" customFormat="1" ht="16.05" customHeight="1" x14ac:dyDescent="0.85">
      <c r="A101" s="118"/>
      <c r="B101" s="119"/>
      <c r="C101" s="120"/>
      <c r="D101" s="121"/>
      <c r="E101" s="121"/>
      <c r="F101" s="121"/>
      <c r="G101" s="121"/>
      <c r="H101" s="119"/>
      <c r="I101" s="119"/>
      <c r="J101" s="119"/>
      <c r="K101" s="121"/>
      <c r="L101" s="123"/>
      <c r="M101" s="120"/>
      <c r="N101" s="120"/>
      <c r="O101" s="120"/>
      <c r="P101" s="120"/>
      <c r="Q101" s="120"/>
      <c r="R101" s="120"/>
      <c r="S101" s="120"/>
      <c r="T101" s="120"/>
      <c r="U101" s="120"/>
      <c r="V101" s="119"/>
      <c r="W101" s="124"/>
      <c r="X101" s="118"/>
    </row>
    <row r="102" spans="1:24" s="51" customFormat="1" ht="16.05" customHeight="1" x14ac:dyDescent="0.85">
      <c r="A102" s="118"/>
      <c r="B102" s="119"/>
      <c r="C102" s="120"/>
      <c r="D102" s="121"/>
      <c r="E102" s="121"/>
      <c r="F102" s="121"/>
      <c r="G102" s="121"/>
      <c r="H102" s="119"/>
      <c r="I102" s="119"/>
      <c r="J102" s="119"/>
      <c r="K102" s="121"/>
      <c r="L102" s="123"/>
      <c r="M102" s="120"/>
      <c r="N102" s="120"/>
      <c r="O102" s="120"/>
      <c r="P102" s="120"/>
      <c r="Q102" s="120"/>
      <c r="R102" s="120"/>
      <c r="S102" s="120"/>
      <c r="T102" s="120"/>
      <c r="U102" s="120"/>
      <c r="V102" s="119"/>
      <c r="W102" s="124"/>
      <c r="X102" s="118"/>
    </row>
    <row r="103" spans="1:24" s="51" customFormat="1" ht="16.05" customHeight="1" x14ac:dyDescent="0.85">
      <c r="A103" s="118"/>
      <c r="B103" s="119"/>
      <c r="C103" s="120"/>
      <c r="D103" s="121"/>
      <c r="E103" s="121"/>
      <c r="F103" s="121"/>
      <c r="G103" s="121"/>
      <c r="H103" s="119"/>
      <c r="I103" s="119"/>
      <c r="J103" s="119"/>
      <c r="K103" s="121"/>
      <c r="L103" s="123"/>
      <c r="M103" s="120"/>
      <c r="N103" s="120"/>
      <c r="O103" s="120"/>
      <c r="P103" s="120"/>
      <c r="Q103" s="120"/>
      <c r="R103" s="120"/>
      <c r="S103" s="120"/>
      <c r="T103" s="120"/>
      <c r="U103" s="120"/>
      <c r="V103" s="119"/>
      <c r="W103" s="124"/>
      <c r="X103" s="118"/>
    </row>
    <row r="104" spans="1:24" s="51" customFormat="1" ht="16.05" customHeight="1" x14ac:dyDescent="0.85">
      <c r="A104" s="118"/>
      <c r="B104" s="119"/>
      <c r="C104" s="120"/>
      <c r="D104" s="121"/>
      <c r="E104" s="121"/>
      <c r="F104" s="121"/>
      <c r="G104" s="121"/>
      <c r="H104" s="119"/>
      <c r="I104" s="119"/>
      <c r="J104" s="119"/>
      <c r="K104" s="121"/>
      <c r="L104" s="123"/>
      <c r="M104" s="120"/>
      <c r="N104" s="120"/>
      <c r="O104" s="120"/>
      <c r="P104" s="120"/>
      <c r="Q104" s="120"/>
      <c r="R104" s="120"/>
      <c r="S104" s="120"/>
      <c r="T104" s="120"/>
      <c r="U104" s="120"/>
      <c r="V104" s="119"/>
      <c r="W104" s="124"/>
      <c r="X104" s="118"/>
    </row>
    <row r="105" spans="1:24" s="51" customFormat="1" ht="16.05" customHeight="1" x14ac:dyDescent="0.85">
      <c r="A105" s="118"/>
      <c r="B105" s="119"/>
      <c r="C105" s="120"/>
      <c r="D105" s="121"/>
      <c r="E105" s="121"/>
      <c r="F105" s="121"/>
      <c r="G105" s="121"/>
      <c r="H105" s="119"/>
      <c r="I105" s="119"/>
      <c r="J105" s="119"/>
      <c r="K105" s="121"/>
      <c r="L105" s="123"/>
      <c r="M105" s="120"/>
      <c r="N105" s="120"/>
      <c r="O105" s="120"/>
      <c r="P105" s="120"/>
      <c r="Q105" s="120"/>
      <c r="R105" s="120"/>
      <c r="S105" s="120"/>
      <c r="T105" s="120"/>
      <c r="U105" s="120"/>
      <c r="V105" s="119"/>
      <c r="W105" s="124"/>
      <c r="X105" s="118"/>
    </row>
    <row r="106" spans="1:24" s="51" customFormat="1" ht="16.05" customHeight="1" x14ac:dyDescent="0.85">
      <c r="A106" s="118"/>
      <c r="B106" s="119"/>
      <c r="C106" s="120"/>
      <c r="D106" s="121"/>
      <c r="E106" s="121"/>
      <c r="F106" s="121"/>
      <c r="G106" s="121"/>
      <c r="H106" s="119"/>
      <c r="I106" s="119"/>
      <c r="J106" s="119"/>
      <c r="K106" s="121"/>
      <c r="L106" s="123"/>
      <c r="M106" s="120"/>
      <c r="N106" s="120"/>
      <c r="O106" s="120"/>
      <c r="P106" s="120"/>
      <c r="Q106" s="120"/>
      <c r="R106" s="120"/>
      <c r="S106" s="120"/>
      <c r="T106" s="120"/>
      <c r="U106" s="120"/>
      <c r="V106" s="119"/>
      <c r="W106" s="124"/>
      <c r="X106" s="118"/>
    </row>
    <row r="107" spans="1:24" s="51" customFormat="1" ht="16.05" customHeight="1" x14ac:dyDescent="0.85">
      <c r="A107" s="118"/>
      <c r="B107" s="119"/>
      <c r="C107" s="120"/>
      <c r="D107" s="121"/>
      <c r="E107" s="121"/>
      <c r="F107" s="121"/>
      <c r="G107" s="121"/>
      <c r="H107" s="119"/>
      <c r="I107" s="119"/>
      <c r="J107" s="119"/>
      <c r="K107" s="121"/>
      <c r="L107" s="123"/>
      <c r="M107" s="120"/>
      <c r="N107" s="120"/>
      <c r="O107" s="120"/>
      <c r="P107" s="120"/>
      <c r="Q107" s="120"/>
      <c r="R107" s="120"/>
      <c r="S107" s="120"/>
      <c r="T107" s="120"/>
      <c r="U107" s="120"/>
      <c r="V107" s="119"/>
      <c r="W107" s="124"/>
      <c r="X107" s="118"/>
    </row>
    <row r="108" spans="1:24" s="51" customFormat="1" ht="16.05" customHeight="1" x14ac:dyDescent="0.85">
      <c r="A108" s="118"/>
      <c r="B108" s="119"/>
      <c r="C108" s="120"/>
      <c r="D108" s="121"/>
      <c r="E108" s="121"/>
      <c r="F108" s="121"/>
      <c r="G108" s="121"/>
      <c r="H108" s="119"/>
      <c r="I108" s="119"/>
      <c r="J108" s="119"/>
      <c r="K108" s="121"/>
      <c r="L108" s="123"/>
      <c r="M108" s="120"/>
      <c r="N108" s="120"/>
      <c r="O108" s="120"/>
      <c r="P108" s="120"/>
      <c r="Q108" s="120"/>
      <c r="R108" s="120"/>
      <c r="S108" s="120"/>
      <c r="T108" s="120"/>
      <c r="U108" s="120"/>
      <c r="V108" s="119"/>
      <c r="W108" s="124"/>
      <c r="X108" s="118"/>
    </row>
    <row r="109" spans="1:24" s="51" customFormat="1" ht="16.05" customHeight="1" x14ac:dyDescent="0.85">
      <c r="A109" s="118"/>
      <c r="B109" s="119"/>
      <c r="C109" s="120"/>
      <c r="D109" s="121"/>
      <c r="E109" s="121"/>
      <c r="F109" s="121"/>
      <c r="G109" s="121"/>
      <c r="H109" s="119"/>
      <c r="I109" s="119"/>
      <c r="J109" s="119"/>
      <c r="K109" s="121"/>
      <c r="L109" s="123"/>
      <c r="M109" s="120"/>
      <c r="N109" s="120"/>
      <c r="O109" s="120"/>
      <c r="P109" s="120"/>
      <c r="Q109" s="120"/>
      <c r="R109" s="120"/>
      <c r="S109" s="120"/>
      <c r="T109" s="120"/>
      <c r="U109" s="120"/>
      <c r="V109" s="119"/>
      <c r="W109" s="124"/>
      <c r="X109" s="118"/>
    </row>
    <row r="110" spans="1:24" s="51" customFormat="1" ht="16.05" customHeight="1" x14ac:dyDescent="0.85">
      <c r="A110" s="118"/>
      <c r="B110" s="119"/>
      <c r="C110" s="120"/>
      <c r="D110" s="121"/>
      <c r="E110" s="121"/>
      <c r="F110" s="121"/>
      <c r="G110" s="121"/>
      <c r="H110" s="119"/>
      <c r="I110" s="119"/>
      <c r="J110" s="119"/>
      <c r="K110" s="121"/>
      <c r="L110" s="123"/>
      <c r="M110" s="120"/>
      <c r="N110" s="120"/>
      <c r="O110" s="120"/>
      <c r="P110" s="120"/>
      <c r="Q110" s="120"/>
      <c r="R110" s="120"/>
      <c r="S110" s="120"/>
      <c r="T110" s="120"/>
      <c r="U110" s="120"/>
      <c r="V110" s="119"/>
      <c r="W110" s="124"/>
      <c r="X110" s="118"/>
    </row>
    <row r="111" spans="1:24" s="51" customFormat="1" ht="16.05" customHeight="1" x14ac:dyDescent="0.85">
      <c r="A111" s="118"/>
      <c r="B111" s="119"/>
      <c r="C111" s="120"/>
      <c r="D111" s="121"/>
      <c r="E111" s="121"/>
      <c r="F111" s="121"/>
      <c r="G111" s="121"/>
      <c r="H111" s="119"/>
      <c r="I111" s="119"/>
      <c r="J111" s="119"/>
      <c r="K111" s="121"/>
      <c r="L111" s="123"/>
      <c r="M111" s="120"/>
      <c r="N111" s="120"/>
      <c r="O111" s="120"/>
      <c r="P111" s="120"/>
      <c r="Q111" s="120"/>
      <c r="R111" s="120"/>
      <c r="S111" s="120"/>
      <c r="T111" s="120"/>
      <c r="U111" s="120"/>
      <c r="V111" s="119"/>
      <c r="W111" s="124"/>
      <c r="X111" s="118"/>
    </row>
    <row r="112" spans="1:24" s="51" customFormat="1" ht="16.05" customHeight="1" x14ac:dyDescent="0.85">
      <c r="A112" s="118"/>
      <c r="B112" s="119"/>
      <c r="C112" s="120"/>
      <c r="D112" s="121"/>
      <c r="E112" s="121"/>
      <c r="F112" s="121"/>
      <c r="G112" s="121"/>
      <c r="H112" s="119"/>
      <c r="I112" s="119"/>
      <c r="J112" s="119"/>
      <c r="K112" s="121"/>
      <c r="L112" s="123"/>
      <c r="M112" s="120"/>
      <c r="N112" s="120"/>
      <c r="O112" s="120"/>
      <c r="P112" s="120"/>
      <c r="Q112" s="120"/>
      <c r="R112" s="120"/>
      <c r="S112" s="120"/>
      <c r="T112" s="120"/>
      <c r="U112" s="120"/>
      <c r="V112" s="119"/>
      <c r="W112" s="124"/>
      <c r="X112" s="118"/>
    </row>
    <row r="113" spans="1:24" s="51" customFormat="1" ht="16.05" customHeight="1" x14ac:dyDescent="0.85">
      <c r="A113" s="118"/>
      <c r="B113" s="119"/>
      <c r="C113" s="120"/>
      <c r="D113" s="121"/>
      <c r="E113" s="121"/>
      <c r="F113" s="121"/>
      <c r="G113" s="121"/>
      <c r="H113" s="119"/>
      <c r="I113" s="119"/>
      <c r="J113" s="119"/>
      <c r="K113" s="121"/>
      <c r="L113" s="123"/>
      <c r="M113" s="120"/>
      <c r="N113" s="120"/>
      <c r="O113" s="120"/>
      <c r="P113" s="120"/>
      <c r="Q113" s="120"/>
      <c r="R113" s="120"/>
      <c r="S113" s="120"/>
      <c r="T113" s="120"/>
      <c r="U113" s="120"/>
      <c r="V113" s="119"/>
      <c r="W113" s="124"/>
      <c r="X113" s="118"/>
    </row>
    <row r="114" spans="1:24" s="51" customFormat="1" ht="16.05" customHeight="1" x14ac:dyDescent="0.85">
      <c r="A114" s="118"/>
      <c r="B114" s="119"/>
      <c r="C114" s="120"/>
      <c r="D114" s="121"/>
      <c r="E114" s="121"/>
      <c r="F114" s="121"/>
      <c r="G114" s="121"/>
      <c r="H114" s="119"/>
      <c r="I114" s="119"/>
      <c r="J114" s="119"/>
      <c r="K114" s="121"/>
      <c r="L114" s="123"/>
      <c r="M114" s="120"/>
      <c r="N114" s="120"/>
      <c r="O114" s="120"/>
      <c r="P114" s="120"/>
      <c r="Q114" s="120"/>
      <c r="R114" s="120"/>
      <c r="S114" s="120"/>
      <c r="T114" s="120"/>
      <c r="U114" s="120"/>
      <c r="V114" s="119"/>
      <c r="W114" s="124"/>
      <c r="X114" s="118"/>
    </row>
    <row r="115" spans="1:24" s="51" customFormat="1" ht="16.05" customHeight="1" x14ac:dyDescent="0.85">
      <c r="A115" s="118"/>
      <c r="B115" s="119"/>
      <c r="C115" s="120"/>
      <c r="D115" s="121"/>
      <c r="E115" s="121"/>
      <c r="F115" s="121"/>
      <c r="G115" s="121"/>
      <c r="H115" s="119"/>
      <c r="I115" s="119"/>
      <c r="J115" s="119"/>
      <c r="K115" s="121"/>
      <c r="L115" s="123"/>
      <c r="M115" s="120"/>
      <c r="N115" s="120"/>
      <c r="O115" s="120"/>
      <c r="P115" s="120"/>
      <c r="Q115" s="120"/>
      <c r="R115" s="120"/>
      <c r="S115" s="120"/>
      <c r="T115" s="120"/>
      <c r="U115" s="120"/>
      <c r="V115" s="119"/>
      <c r="W115" s="124"/>
      <c r="X115" s="118"/>
    </row>
    <row r="116" spans="1:24" s="51" customFormat="1" ht="16.05" customHeight="1" x14ac:dyDescent="0.85">
      <c r="A116" s="118"/>
      <c r="B116" s="119"/>
      <c r="C116" s="120"/>
      <c r="D116" s="121"/>
      <c r="E116" s="121"/>
      <c r="F116" s="121"/>
      <c r="G116" s="121"/>
      <c r="H116" s="119"/>
      <c r="I116" s="119"/>
      <c r="J116" s="119"/>
      <c r="K116" s="121"/>
      <c r="L116" s="123"/>
      <c r="M116" s="120"/>
      <c r="N116" s="120"/>
      <c r="O116" s="120"/>
      <c r="P116" s="120"/>
      <c r="Q116" s="120"/>
      <c r="R116" s="120"/>
      <c r="S116" s="120"/>
      <c r="T116" s="120"/>
      <c r="U116" s="120"/>
      <c r="V116" s="119"/>
      <c r="W116" s="124"/>
      <c r="X116" s="118"/>
    </row>
    <row r="117" spans="1:24" s="51" customFormat="1" ht="16.05" customHeight="1" x14ac:dyDescent="0.85">
      <c r="A117" s="118"/>
      <c r="B117" s="119"/>
      <c r="C117" s="120"/>
      <c r="D117" s="121"/>
      <c r="E117" s="121"/>
      <c r="F117" s="121"/>
      <c r="G117" s="121"/>
      <c r="H117" s="119"/>
      <c r="I117" s="119"/>
      <c r="J117" s="119"/>
      <c r="K117" s="121"/>
      <c r="L117" s="123"/>
      <c r="M117" s="120"/>
      <c r="N117" s="120"/>
      <c r="O117" s="120"/>
      <c r="P117" s="120"/>
      <c r="Q117" s="120"/>
      <c r="R117" s="120"/>
      <c r="S117" s="120"/>
      <c r="T117" s="120"/>
      <c r="U117" s="120"/>
      <c r="V117" s="119"/>
      <c r="W117" s="124"/>
      <c r="X117" s="118"/>
    </row>
    <row r="118" spans="1:24" s="51" customFormat="1" ht="16.05" customHeight="1" x14ac:dyDescent="0.85">
      <c r="A118" s="118"/>
      <c r="B118" s="119"/>
      <c r="C118" s="120"/>
      <c r="D118" s="121"/>
      <c r="E118" s="121"/>
      <c r="F118" s="121"/>
      <c r="G118" s="121"/>
      <c r="H118" s="119"/>
      <c r="I118" s="119"/>
      <c r="J118" s="119"/>
      <c r="K118" s="121"/>
      <c r="L118" s="123"/>
      <c r="M118" s="120"/>
      <c r="N118" s="120"/>
      <c r="O118" s="120"/>
      <c r="P118" s="120"/>
      <c r="Q118" s="120"/>
      <c r="R118" s="120"/>
      <c r="S118" s="120"/>
      <c r="T118" s="120"/>
      <c r="U118" s="120"/>
      <c r="V118" s="119"/>
      <c r="W118" s="124"/>
      <c r="X118" s="118"/>
    </row>
    <row r="119" spans="1:24" s="51" customFormat="1" ht="16.05" customHeight="1" x14ac:dyDescent="0.85">
      <c r="A119" s="118"/>
      <c r="B119" s="119"/>
      <c r="C119" s="120"/>
      <c r="D119" s="121"/>
      <c r="E119" s="121"/>
      <c r="F119" s="121"/>
      <c r="G119" s="121"/>
      <c r="H119" s="119"/>
      <c r="I119" s="119"/>
      <c r="J119" s="119"/>
      <c r="K119" s="121"/>
      <c r="L119" s="123"/>
      <c r="M119" s="120"/>
      <c r="N119" s="120"/>
      <c r="O119" s="120"/>
      <c r="P119" s="120"/>
      <c r="Q119" s="120"/>
      <c r="R119" s="120"/>
      <c r="S119" s="120"/>
      <c r="T119" s="120"/>
      <c r="U119" s="120"/>
      <c r="V119" s="119"/>
      <c r="W119" s="124"/>
      <c r="X119" s="118"/>
    </row>
    <row r="120" spans="1:24" s="51" customFormat="1" ht="16.05" customHeight="1" x14ac:dyDescent="0.85">
      <c r="A120" s="118"/>
      <c r="B120" s="119"/>
      <c r="C120" s="120"/>
      <c r="D120" s="121"/>
      <c r="E120" s="121"/>
      <c r="F120" s="121"/>
      <c r="G120" s="121"/>
      <c r="H120" s="119"/>
      <c r="I120" s="119"/>
      <c r="J120" s="119"/>
      <c r="K120" s="121"/>
      <c r="L120" s="123"/>
      <c r="M120" s="120"/>
      <c r="N120" s="120"/>
      <c r="O120" s="120"/>
      <c r="P120" s="120"/>
      <c r="Q120" s="120"/>
      <c r="R120" s="120"/>
      <c r="S120" s="120"/>
      <c r="T120" s="120"/>
      <c r="U120" s="120"/>
      <c r="V120" s="119"/>
      <c r="W120" s="124"/>
      <c r="X120" s="118"/>
    </row>
    <row r="121" spans="1:24" s="51" customFormat="1" ht="16.05" customHeight="1" x14ac:dyDescent="0.85">
      <c r="A121" s="118"/>
      <c r="B121" s="119"/>
      <c r="C121" s="120"/>
      <c r="D121" s="121"/>
      <c r="E121" s="121"/>
      <c r="F121" s="121"/>
      <c r="G121" s="121"/>
      <c r="H121" s="119"/>
      <c r="I121" s="119"/>
      <c r="J121" s="119"/>
      <c r="K121" s="121"/>
      <c r="L121" s="123"/>
      <c r="M121" s="120"/>
      <c r="N121" s="120"/>
      <c r="O121" s="120"/>
      <c r="P121" s="120"/>
      <c r="Q121" s="120"/>
      <c r="R121" s="120"/>
      <c r="S121" s="120"/>
      <c r="T121" s="120"/>
      <c r="U121" s="120"/>
      <c r="V121" s="119"/>
      <c r="W121" s="124"/>
      <c r="X121" s="118"/>
    </row>
    <row r="122" spans="1:24" s="51" customFormat="1" ht="16.05" customHeight="1" x14ac:dyDescent="0.85">
      <c r="A122" s="118"/>
      <c r="B122" s="119"/>
      <c r="C122" s="120"/>
      <c r="D122" s="121"/>
      <c r="E122" s="121"/>
      <c r="F122" s="121"/>
      <c r="G122" s="121"/>
      <c r="H122" s="119"/>
      <c r="I122" s="119"/>
      <c r="J122" s="119"/>
      <c r="K122" s="121"/>
      <c r="L122" s="123"/>
      <c r="M122" s="120"/>
      <c r="N122" s="120"/>
      <c r="O122" s="120"/>
      <c r="P122" s="120"/>
      <c r="Q122" s="120"/>
      <c r="R122" s="120"/>
      <c r="S122" s="120"/>
      <c r="T122" s="120"/>
      <c r="U122" s="120"/>
      <c r="V122" s="119"/>
      <c r="W122" s="124"/>
      <c r="X122" s="118"/>
    </row>
    <row r="123" spans="1:24" s="51" customFormat="1" ht="16.05" customHeight="1" x14ac:dyDescent="0.85">
      <c r="A123" s="118"/>
      <c r="B123" s="119"/>
      <c r="C123" s="120"/>
      <c r="D123" s="121"/>
      <c r="E123" s="121"/>
      <c r="F123" s="121"/>
      <c r="G123" s="121"/>
      <c r="H123" s="119"/>
      <c r="I123" s="119"/>
      <c r="J123" s="119"/>
      <c r="K123" s="121"/>
      <c r="L123" s="123"/>
      <c r="M123" s="120"/>
      <c r="N123" s="120"/>
      <c r="O123" s="120"/>
      <c r="P123" s="120"/>
      <c r="Q123" s="120"/>
      <c r="R123" s="120"/>
      <c r="S123" s="120"/>
      <c r="T123" s="120"/>
      <c r="U123" s="120"/>
      <c r="V123" s="119"/>
      <c r="W123" s="124"/>
      <c r="X123" s="118"/>
    </row>
    <row r="124" spans="1:24" s="51" customFormat="1" ht="16.05" customHeight="1" x14ac:dyDescent="0.85">
      <c r="A124" s="118"/>
      <c r="B124" s="119"/>
      <c r="C124" s="120"/>
      <c r="D124" s="121"/>
      <c r="E124" s="121"/>
      <c r="F124" s="121"/>
      <c r="G124" s="121"/>
      <c r="H124" s="119"/>
      <c r="I124" s="119"/>
      <c r="J124" s="119"/>
      <c r="K124" s="121"/>
      <c r="L124" s="123"/>
      <c r="M124" s="120"/>
      <c r="N124" s="120"/>
      <c r="O124" s="120"/>
      <c r="P124" s="120"/>
      <c r="Q124" s="120"/>
      <c r="R124" s="120"/>
      <c r="S124" s="120"/>
      <c r="T124" s="120"/>
      <c r="U124" s="120"/>
      <c r="V124" s="119"/>
      <c r="W124" s="124"/>
      <c r="X124" s="118"/>
    </row>
    <row r="125" spans="1:24" s="51" customFormat="1" ht="16.05" customHeight="1" x14ac:dyDescent="0.85">
      <c r="A125" s="118"/>
      <c r="B125" s="119"/>
      <c r="C125" s="120"/>
      <c r="D125" s="121"/>
      <c r="E125" s="121"/>
      <c r="F125" s="121"/>
      <c r="G125" s="121"/>
      <c r="H125" s="119"/>
      <c r="I125" s="119"/>
      <c r="J125" s="119"/>
      <c r="K125" s="121"/>
      <c r="L125" s="123"/>
      <c r="M125" s="120"/>
      <c r="N125" s="120"/>
      <c r="O125" s="120"/>
      <c r="P125" s="120"/>
      <c r="Q125" s="120"/>
      <c r="R125" s="120"/>
      <c r="S125" s="120"/>
      <c r="T125" s="120"/>
      <c r="U125" s="120"/>
      <c r="V125" s="119"/>
      <c r="W125" s="124"/>
      <c r="X125" s="118"/>
    </row>
    <row r="126" spans="1:24" s="51" customFormat="1" ht="16.05" customHeight="1" x14ac:dyDescent="0.85">
      <c r="A126" s="118"/>
      <c r="B126" s="119"/>
      <c r="C126" s="120"/>
      <c r="D126" s="121"/>
      <c r="E126" s="121"/>
      <c r="F126" s="121"/>
      <c r="G126" s="121"/>
      <c r="H126" s="119"/>
      <c r="I126" s="119"/>
      <c r="J126" s="119"/>
      <c r="K126" s="121"/>
      <c r="L126" s="123"/>
      <c r="M126" s="120"/>
      <c r="N126" s="120"/>
      <c r="O126" s="120"/>
      <c r="P126" s="120"/>
      <c r="Q126" s="120"/>
      <c r="R126" s="120"/>
      <c r="S126" s="120"/>
      <c r="T126" s="120"/>
      <c r="U126" s="120"/>
      <c r="V126" s="119"/>
      <c r="W126" s="124"/>
      <c r="X126" s="118"/>
    </row>
    <row r="127" spans="1:24" s="51" customFormat="1" ht="16.05" customHeight="1" x14ac:dyDescent="0.85">
      <c r="A127" s="118"/>
      <c r="B127" s="119"/>
      <c r="C127" s="120"/>
      <c r="D127" s="121"/>
      <c r="E127" s="121"/>
      <c r="F127" s="121"/>
      <c r="G127" s="121"/>
      <c r="H127" s="119"/>
      <c r="I127" s="119"/>
      <c r="J127" s="119"/>
      <c r="K127" s="121"/>
      <c r="L127" s="123"/>
      <c r="M127" s="120"/>
      <c r="N127" s="120"/>
      <c r="O127" s="120"/>
      <c r="P127" s="120"/>
      <c r="Q127" s="120"/>
      <c r="R127" s="120"/>
      <c r="S127" s="120"/>
      <c r="T127" s="120"/>
      <c r="U127" s="120"/>
      <c r="V127" s="119"/>
      <c r="W127" s="124"/>
      <c r="X127" s="118"/>
    </row>
    <row r="128" spans="1:24" s="51" customFormat="1" ht="16.05" customHeight="1" x14ac:dyDescent="0.85">
      <c r="A128" s="118"/>
      <c r="B128" s="119"/>
      <c r="C128" s="120"/>
      <c r="D128" s="121"/>
      <c r="E128" s="121"/>
      <c r="F128" s="121"/>
      <c r="G128" s="121"/>
      <c r="H128" s="119"/>
      <c r="I128" s="119"/>
      <c r="J128" s="119"/>
      <c r="K128" s="121"/>
      <c r="L128" s="123"/>
      <c r="M128" s="120"/>
      <c r="N128" s="120"/>
      <c r="O128" s="120"/>
      <c r="P128" s="120"/>
      <c r="Q128" s="120"/>
      <c r="R128" s="120"/>
      <c r="S128" s="120"/>
      <c r="T128" s="120"/>
      <c r="U128" s="120"/>
      <c r="V128" s="119"/>
      <c r="W128" s="124"/>
      <c r="X128" s="118"/>
    </row>
    <row r="129" spans="1:24" s="51" customFormat="1" ht="16.05" customHeight="1" x14ac:dyDescent="0.85">
      <c r="A129" s="118"/>
      <c r="B129" s="119"/>
      <c r="C129" s="120"/>
      <c r="D129" s="121"/>
      <c r="E129" s="121"/>
      <c r="F129" s="121"/>
      <c r="G129" s="121"/>
      <c r="H129" s="119"/>
      <c r="I129" s="119"/>
      <c r="J129" s="119"/>
      <c r="K129" s="121"/>
      <c r="L129" s="123"/>
      <c r="M129" s="120"/>
      <c r="N129" s="120"/>
      <c r="O129" s="120"/>
      <c r="P129" s="120"/>
      <c r="Q129" s="120"/>
      <c r="R129" s="120"/>
      <c r="S129" s="120"/>
      <c r="T129" s="120"/>
      <c r="U129" s="120"/>
      <c r="V129" s="119"/>
      <c r="W129" s="124"/>
      <c r="X129" s="118"/>
    </row>
    <row r="130" spans="1:24" s="51" customFormat="1" ht="16.05" customHeight="1" x14ac:dyDescent="0.85">
      <c r="A130" s="118"/>
      <c r="B130" s="119"/>
      <c r="C130" s="120"/>
      <c r="D130" s="121"/>
      <c r="E130" s="121"/>
      <c r="F130" s="121"/>
      <c r="G130" s="121"/>
      <c r="H130" s="119"/>
      <c r="I130" s="119"/>
      <c r="J130" s="119"/>
      <c r="K130" s="121"/>
      <c r="L130" s="123"/>
      <c r="M130" s="120"/>
      <c r="N130" s="120"/>
      <c r="O130" s="120"/>
      <c r="P130" s="120"/>
      <c r="Q130" s="120"/>
      <c r="R130" s="120"/>
      <c r="S130" s="120"/>
      <c r="T130" s="120"/>
      <c r="U130" s="120"/>
      <c r="V130" s="119"/>
      <c r="W130" s="124"/>
      <c r="X130" s="118"/>
    </row>
    <row r="131" spans="1:24" s="51" customFormat="1" ht="16.05" customHeight="1" x14ac:dyDescent="0.85">
      <c r="A131" s="118"/>
      <c r="B131" s="119"/>
      <c r="C131" s="120"/>
      <c r="D131" s="121"/>
      <c r="E131" s="121"/>
      <c r="F131" s="121"/>
      <c r="G131" s="121"/>
      <c r="H131" s="119"/>
      <c r="I131" s="119"/>
      <c r="J131" s="119"/>
      <c r="K131" s="121"/>
      <c r="L131" s="123"/>
      <c r="M131" s="120"/>
      <c r="N131" s="120"/>
      <c r="O131" s="120"/>
      <c r="P131" s="120"/>
      <c r="Q131" s="120"/>
      <c r="R131" s="120"/>
      <c r="S131" s="120"/>
      <c r="T131" s="120"/>
      <c r="U131" s="120"/>
      <c r="V131" s="119"/>
      <c r="W131" s="124"/>
      <c r="X131" s="118"/>
    </row>
    <row r="132" spans="1:24" s="51" customFormat="1" ht="16.05" customHeight="1" x14ac:dyDescent="0.85">
      <c r="A132" s="118"/>
      <c r="B132" s="119"/>
      <c r="C132" s="120"/>
      <c r="D132" s="121"/>
      <c r="E132" s="121"/>
      <c r="F132" s="121"/>
      <c r="G132" s="121"/>
      <c r="H132" s="119"/>
      <c r="I132" s="119"/>
      <c r="J132" s="119"/>
      <c r="K132" s="121"/>
      <c r="L132" s="123"/>
      <c r="M132" s="120"/>
      <c r="N132" s="120"/>
      <c r="O132" s="120"/>
      <c r="P132" s="120"/>
      <c r="Q132" s="120"/>
      <c r="R132" s="120"/>
      <c r="S132" s="120"/>
      <c r="T132" s="120"/>
      <c r="U132" s="120"/>
      <c r="V132" s="119"/>
      <c r="W132" s="124"/>
      <c r="X132" s="118"/>
    </row>
    <row r="133" spans="1:24" s="51" customFormat="1" ht="16.05" customHeight="1" x14ac:dyDescent="0.85">
      <c r="A133" s="118"/>
      <c r="B133" s="119"/>
      <c r="C133" s="120"/>
      <c r="D133" s="121"/>
      <c r="E133" s="121"/>
      <c r="F133" s="121"/>
      <c r="G133" s="121"/>
      <c r="H133" s="119"/>
      <c r="I133" s="119"/>
      <c r="J133" s="119"/>
      <c r="K133" s="121"/>
      <c r="L133" s="123"/>
      <c r="M133" s="120"/>
      <c r="N133" s="120"/>
      <c r="O133" s="120"/>
      <c r="P133" s="120"/>
      <c r="Q133" s="120"/>
      <c r="R133" s="120"/>
      <c r="S133" s="120"/>
      <c r="T133" s="120"/>
      <c r="U133" s="120"/>
      <c r="V133" s="119"/>
      <c r="W133" s="124"/>
      <c r="X133" s="118"/>
    </row>
    <row r="134" spans="1:24" s="51" customFormat="1" ht="16.05" customHeight="1" x14ac:dyDescent="0.85">
      <c r="A134" s="118"/>
      <c r="B134" s="119"/>
      <c r="C134" s="120"/>
      <c r="D134" s="121"/>
      <c r="E134" s="121"/>
      <c r="F134" s="121"/>
      <c r="G134" s="121"/>
      <c r="H134" s="119"/>
      <c r="I134" s="119"/>
      <c r="J134" s="119"/>
      <c r="K134" s="121"/>
      <c r="L134" s="123"/>
      <c r="M134" s="120"/>
      <c r="N134" s="120"/>
      <c r="O134" s="120"/>
      <c r="P134" s="120"/>
      <c r="Q134" s="120"/>
      <c r="R134" s="120"/>
      <c r="S134" s="120"/>
      <c r="T134" s="120"/>
      <c r="U134" s="120"/>
      <c r="V134" s="119"/>
      <c r="W134" s="124"/>
      <c r="X134" s="118"/>
    </row>
    <row r="135" spans="1:24" s="51" customFormat="1" ht="16.05" customHeight="1" x14ac:dyDescent="0.85">
      <c r="A135" s="118"/>
      <c r="B135" s="119"/>
      <c r="C135" s="120"/>
      <c r="D135" s="121"/>
      <c r="E135" s="121"/>
      <c r="F135" s="121"/>
      <c r="G135" s="121"/>
      <c r="H135" s="119"/>
      <c r="I135" s="119"/>
      <c r="J135" s="119"/>
      <c r="K135" s="121"/>
      <c r="L135" s="123"/>
      <c r="M135" s="120"/>
      <c r="N135" s="120"/>
      <c r="O135" s="120"/>
      <c r="P135" s="120"/>
      <c r="Q135" s="120"/>
      <c r="R135" s="120"/>
      <c r="S135" s="120"/>
      <c r="T135" s="120"/>
      <c r="U135" s="120"/>
      <c r="V135" s="119"/>
      <c r="W135" s="124"/>
      <c r="X135" s="118"/>
    </row>
    <row r="136" spans="1:24" s="51" customFormat="1" ht="16.05" customHeight="1" x14ac:dyDescent="0.85">
      <c r="A136" s="118"/>
      <c r="B136" s="119"/>
      <c r="C136" s="120"/>
      <c r="D136" s="121"/>
      <c r="E136" s="121"/>
      <c r="F136" s="121"/>
      <c r="G136" s="121"/>
      <c r="H136" s="119"/>
      <c r="I136" s="119"/>
      <c r="J136" s="119"/>
      <c r="K136" s="121"/>
      <c r="L136" s="123"/>
      <c r="M136" s="120"/>
      <c r="N136" s="120"/>
      <c r="O136" s="120"/>
      <c r="P136" s="120"/>
      <c r="Q136" s="120"/>
      <c r="R136" s="120"/>
      <c r="S136" s="120"/>
      <c r="T136" s="120"/>
      <c r="U136" s="120"/>
      <c r="V136" s="119"/>
      <c r="W136" s="124"/>
      <c r="X136" s="118"/>
    </row>
    <row r="137" spans="1:24" s="51" customFormat="1" ht="16.05" customHeight="1" x14ac:dyDescent="0.85">
      <c r="A137" s="118"/>
      <c r="B137" s="119"/>
      <c r="C137" s="120"/>
      <c r="D137" s="121"/>
      <c r="E137" s="121"/>
      <c r="F137" s="121"/>
      <c r="G137" s="121"/>
      <c r="H137" s="119"/>
      <c r="I137" s="119"/>
      <c r="J137" s="119"/>
      <c r="K137" s="121"/>
      <c r="L137" s="123"/>
      <c r="M137" s="120"/>
      <c r="N137" s="120"/>
      <c r="O137" s="120"/>
      <c r="P137" s="120"/>
      <c r="Q137" s="120"/>
      <c r="R137" s="120"/>
      <c r="S137" s="120"/>
      <c r="T137" s="120"/>
      <c r="U137" s="120"/>
      <c r="V137" s="119"/>
      <c r="W137" s="124"/>
      <c r="X137" s="118"/>
    </row>
    <row r="138" spans="1:24" s="51" customFormat="1" ht="16.05" customHeight="1" x14ac:dyDescent="0.85">
      <c r="A138" s="118"/>
      <c r="B138" s="119"/>
      <c r="C138" s="120"/>
      <c r="D138" s="121"/>
      <c r="E138" s="121"/>
      <c r="F138" s="121"/>
      <c r="G138" s="121"/>
      <c r="H138" s="119"/>
      <c r="I138" s="119"/>
      <c r="J138" s="119"/>
      <c r="K138" s="121"/>
      <c r="L138" s="123"/>
      <c r="M138" s="120"/>
      <c r="N138" s="120"/>
      <c r="O138" s="120"/>
      <c r="P138" s="120"/>
      <c r="Q138" s="120"/>
      <c r="R138" s="120"/>
      <c r="S138" s="120"/>
      <c r="T138" s="120"/>
      <c r="U138" s="120"/>
      <c r="V138" s="119"/>
      <c r="W138" s="124"/>
      <c r="X138" s="118"/>
    </row>
    <row r="139" spans="1:24" s="51" customFormat="1" ht="16.05" customHeight="1" x14ac:dyDescent="0.85">
      <c r="A139" s="118"/>
      <c r="B139" s="119"/>
      <c r="C139" s="120"/>
      <c r="D139" s="121"/>
      <c r="E139" s="121"/>
      <c r="F139" s="121"/>
      <c r="G139" s="121"/>
      <c r="H139" s="119"/>
      <c r="I139" s="119"/>
      <c r="J139" s="119"/>
      <c r="K139" s="121"/>
      <c r="L139" s="123"/>
      <c r="M139" s="120"/>
      <c r="N139" s="120"/>
      <c r="O139" s="120"/>
      <c r="P139" s="120"/>
      <c r="Q139" s="120"/>
      <c r="R139" s="120"/>
      <c r="S139" s="120"/>
      <c r="T139" s="120"/>
      <c r="U139" s="120"/>
      <c r="V139" s="119"/>
      <c r="W139" s="124"/>
      <c r="X139" s="118"/>
    </row>
    <row r="140" spans="1:24" s="51" customFormat="1" ht="16.05" customHeight="1" x14ac:dyDescent="0.85">
      <c r="A140" s="118"/>
      <c r="B140" s="119"/>
      <c r="C140" s="120"/>
      <c r="D140" s="121"/>
      <c r="E140" s="121"/>
      <c r="F140" s="121"/>
      <c r="G140" s="121"/>
      <c r="H140" s="119"/>
      <c r="I140" s="119"/>
      <c r="J140" s="119"/>
      <c r="K140" s="121"/>
      <c r="L140" s="123"/>
      <c r="M140" s="120"/>
      <c r="N140" s="120"/>
      <c r="O140" s="120"/>
      <c r="P140" s="120"/>
      <c r="Q140" s="120"/>
      <c r="R140" s="120"/>
      <c r="S140" s="120"/>
      <c r="T140" s="120"/>
      <c r="U140" s="120"/>
      <c r="V140" s="119"/>
      <c r="W140" s="124"/>
      <c r="X140" s="118"/>
    </row>
    <row r="141" spans="1:24" s="51" customFormat="1" ht="16.05" customHeight="1" x14ac:dyDescent="0.85">
      <c r="A141" s="118"/>
      <c r="B141" s="119"/>
      <c r="C141" s="120"/>
      <c r="D141" s="121"/>
      <c r="E141" s="121"/>
      <c r="F141" s="121"/>
      <c r="G141" s="121"/>
      <c r="H141" s="119"/>
      <c r="I141" s="119"/>
      <c r="J141" s="119"/>
      <c r="K141" s="121"/>
      <c r="L141" s="123"/>
      <c r="M141" s="120"/>
      <c r="N141" s="120"/>
      <c r="O141" s="120"/>
      <c r="P141" s="120"/>
      <c r="Q141" s="120"/>
      <c r="R141" s="120"/>
      <c r="S141" s="120"/>
      <c r="T141" s="120"/>
      <c r="U141" s="120"/>
      <c r="V141" s="119"/>
      <c r="W141" s="124"/>
      <c r="X141" s="118"/>
    </row>
    <row r="142" spans="1:24" s="51" customFormat="1" ht="16.05" customHeight="1" x14ac:dyDescent="0.85">
      <c r="A142" s="118"/>
      <c r="B142" s="119"/>
      <c r="C142" s="120"/>
      <c r="D142" s="121"/>
      <c r="E142" s="121"/>
      <c r="F142" s="121"/>
      <c r="G142" s="121"/>
      <c r="H142" s="119"/>
      <c r="I142" s="119"/>
      <c r="J142" s="119"/>
      <c r="K142" s="121"/>
      <c r="L142" s="123"/>
      <c r="M142" s="120"/>
      <c r="N142" s="120"/>
      <c r="O142" s="120"/>
      <c r="P142" s="120"/>
      <c r="Q142" s="120"/>
      <c r="R142" s="120"/>
      <c r="S142" s="120"/>
      <c r="T142" s="120"/>
      <c r="U142" s="120"/>
      <c r="V142" s="119"/>
      <c r="W142" s="124"/>
      <c r="X142" s="118"/>
    </row>
    <row r="143" spans="1:24" s="51" customFormat="1" ht="16.05" customHeight="1" x14ac:dyDescent="0.85">
      <c r="A143" s="118"/>
      <c r="B143" s="119"/>
      <c r="C143" s="120"/>
      <c r="D143" s="121"/>
      <c r="E143" s="121"/>
      <c r="F143" s="121"/>
      <c r="G143" s="121"/>
      <c r="H143" s="119"/>
      <c r="I143" s="119"/>
      <c r="J143" s="119"/>
      <c r="K143" s="121"/>
      <c r="L143" s="123"/>
      <c r="M143" s="120"/>
      <c r="N143" s="120"/>
      <c r="O143" s="120"/>
      <c r="P143" s="120"/>
      <c r="Q143" s="120"/>
      <c r="R143" s="120"/>
      <c r="S143" s="120"/>
      <c r="T143" s="120"/>
      <c r="U143" s="120"/>
      <c r="V143" s="119"/>
      <c r="W143" s="124"/>
      <c r="X143" s="118"/>
    </row>
    <row r="144" spans="1:24" s="51" customFormat="1" ht="16.05" customHeight="1" x14ac:dyDescent="0.85">
      <c r="A144" s="118"/>
      <c r="B144" s="119"/>
      <c r="C144" s="120"/>
      <c r="D144" s="121"/>
      <c r="E144" s="121"/>
      <c r="F144" s="121"/>
      <c r="G144" s="121"/>
      <c r="H144" s="119"/>
      <c r="I144" s="119"/>
      <c r="J144" s="119"/>
      <c r="K144" s="121"/>
      <c r="L144" s="123"/>
      <c r="M144" s="120"/>
      <c r="N144" s="120"/>
      <c r="O144" s="120"/>
      <c r="P144" s="120"/>
      <c r="Q144" s="120"/>
      <c r="R144" s="120"/>
      <c r="S144" s="120"/>
      <c r="T144" s="120"/>
      <c r="U144" s="120"/>
      <c r="V144" s="119"/>
      <c r="W144" s="124"/>
      <c r="X144" s="118"/>
    </row>
    <row r="145" spans="1:24" s="51" customFormat="1" ht="16.05" customHeight="1" x14ac:dyDescent="0.85">
      <c r="A145" s="118"/>
      <c r="B145" s="119"/>
      <c r="C145" s="120"/>
      <c r="D145" s="121"/>
      <c r="E145" s="121"/>
      <c r="F145" s="121"/>
      <c r="G145" s="121"/>
      <c r="H145" s="119"/>
      <c r="I145" s="119"/>
      <c r="J145" s="119"/>
      <c r="K145" s="121"/>
      <c r="L145" s="123"/>
      <c r="M145" s="120"/>
      <c r="N145" s="120"/>
      <c r="O145" s="120"/>
      <c r="P145" s="120"/>
      <c r="Q145" s="120"/>
      <c r="R145" s="120"/>
      <c r="S145" s="120"/>
      <c r="T145" s="120"/>
      <c r="U145" s="120"/>
      <c r="V145" s="119"/>
      <c r="W145" s="124"/>
      <c r="X145" s="118"/>
    </row>
    <row r="146" spans="1:24" s="51" customFormat="1" ht="16.05" customHeight="1" x14ac:dyDescent="0.85">
      <c r="A146" s="118"/>
      <c r="B146" s="119"/>
      <c r="C146" s="120"/>
      <c r="D146" s="121"/>
      <c r="E146" s="121"/>
      <c r="F146" s="121"/>
      <c r="G146" s="121"/>
      <c r="H146" s="119"/>
      <c r="I146" s="119"/>
      <c r="J146" s="119"/>
      <c r="K146" s="121"/>
      <c r="L146" s="123"/>
      <c r="M146" s="120"/>
      <c r="N146" s="120"/>
      <c r="O146" s="120"/>
      <c r="P146" s="120"/>
      <c r="Q146" s="120"/>
      <c r="R146" s="120"/>
      <c r="S146" s="120"/>
      <c r="T146" s="120"/>
      <c r="U146" s="120"/>
      <c r="V146" s="119"/>
      <c r="W146" s="124"/>
      <c r="X146" s="118"/>
    </row>
    <row r="147" spans="1:24" s="51" customFormat="1" ht="16.05" customHeight="1" x14ac:dyDescent="0.85">
      <c r="A147" s="118"/>
      <c r="B147" s="119"/>
      <c r="C147" s="120"/>
      <c r="D147" s="121"/>
      <c r="E147" s="121"/>
      <c r="F147" s="121"/>
      <c r="G147" s="121"/>
      <c r="H147" s="119"/>
      <c r="I147" s="119"/>
      <c r="J147" s="119"/>
      <c r="K147" s="121"/>
      <c r="L147" s="123"/>
      <c r="M147" s="120"/>
      <c r="N147" s="120"/>
      <c r="O147" s="120"/>
      <c r="P147" s="120"/>
      <c r="Q147" s="120"/>
      <c r="R147" s="120"/>
      <c r="S147" s="120"/>
      <c r="T147" s="120"/>
      <c r="U147" s="120"/>
      <c r="V147" s="119"/>
      <c r="W147" s="124"/>
      <c r="X147" s="118"/>
    </row>
    <row r="148" spans="1:24" s="51" customFormat="1" ht="16.05" customHeight="1" x14ac:dyDescent="0.85">
      <c r="A148" s="118"/>
      <c r="B148" s="119"/>
      <c r="C148" s="120"/>
      <c r="D148" s="121"/>
      <c r="E148" s="121"/>
      <c r="F148" s="121"/>
      <c r="G148" s="121"/>
      <c r="H148" s="119"/>
      <c r="I148" s="119"/>
      <c r="J148" s="119"/>
      <c r="K148" s="121"/>
      <c r="L148" s="123"/>
      <c r="M148" s="120"/>
      <c r="N148" s="120"/>
      <c r="O148" s="120"/>
      <c r="P148" s="120"/>
      <c r="Q148" s="120"/>
      <c r="R148" s="120"/>
      <c r="S148" s="120"/>
      <c r="T148" s="120"/>
      <c r="U148" s="120"/>
      <c r="V148" s="119"/>
      <c r="W148" s="124"/>
      <c r="X148" s="118"/>
    </row>
    <row r="149" spans="1:24" s="51" customFormat="1" ht="16.05" customHeight="1" x14ac:dyDescent="0.85">
      <c r="A149" s="118"/>
      <c r="B149" s="119"/>
      <c r="C149" s="120"/>
      <c r="D149" s="121"/>
      <c r="E149" s="121"/>
      <c r="F149" s="121"/>
      <c r="G149" s="121"/>
      <c r="H149" s="119"/>
      <c r="I149" s="119"/>
      <c r="J149" s="119"/>
      <c r="K149" s="121"/>
      <c r="L149" s="123"/>
      <c r="M149" s="120"/>
      <c r="N149" s="120"/>
      <c r="O149" s="120"/>
      <c r="P149" s="120"/>
      <c r="Q149" s="120"/>
      <c r="R149" s="120"/>
      <c r="S149" s="120"/>
      <c r="T149" s="120"/>
      <c r="U149" s="120"/>
      <c r="V149" s="119"/>
      <c r="W149" s="124"/>
      <c r="X149" s="118"/>
    </row>
    <row r="150" spans="1:24" s="51" customFormat="1" ht="16.05" customHeight="1" x14ac:dyDescent="0.85">
      <c r="A150" s="118"/>
      <c r="B150" s="119"/>
      <c r="C150" s="120"/>
      <c r="D150" s="121"/>
      <c r="E150" s="121"/>
      <c r="F150" s="121"/>
      <c r="G150" s="121"/>
      <c r="H150" s="119"/>
      <c r="I150" s="119"/>
      <c r="J150" s="119"/>
      <c r="K150" s="121"/>
      <c r="L150" s="123"/>
      <c r="M150" s="120"/>
      <c r="N150" s="120"/>
      <c r="O150" s="120"/>
      <c r="P150" s="120"/>
      <c r="Q150" s="120"/>
      <c r="R150" s="120"/>
      <c r="S150" s="120"/>
      <c r="T150" s="120"/>
      <c r="U150" s="120"/>
      <c r="V150" s="119"/>
      <c r="W150" s="124"/>
      <c r="X150" s="118"/>
    </row>
    <row r="151" spans="1:24" s="51" customFormat="1" ht="16.05" customHeight="1" x14ac:dyDescent="0.85">
      <c r="A151" s="118"/>
      <c r="B151" s="119"/>
      <c r="C151" s="120"/>
      <c r="D151" s="121"/>
      <c r="E151" s="121"/>
      <c r="F151" s="121"/>
      <c r="G151" s="121"/>
      <c r="H151" s="119"/>
      <c r="I151" s="119"/>
      <c r="J151" s="119"/>
      <c r="K151" s="121"/>
      <c r="L151" s="123" t="str">
        <f>IF(A151="","",L48+1)</f>
        <v/>
      </c>
      <c r="M151" s="120"/>
      <c r="N151" s="120"/>
      <c r="O151" s="120"/>
      <c r="P151" s="120"/>
      <c r="Q151" s="120"/>
      <c r="R151" s="120"/>
      <c r="S151" s="120"/>
      <c r="T151" s="120"/>
      <c r="U151" s="120"/>
      <c r="V151" s="119"/>
      <c r="W151" s="124"/>
      <c r="X151" s="118"/>
    </row>
    <row r="152" spans="1:24" s="51" customFormat="1" ht="16.05" customHeight="1" x14ac:dyDescent="0.85">
      <c r="A152" s="118"/>
      <c r="B152" s="119"/>
      <c r="C152" s="120"/>
      <c r="D152" s="121"/>
      <c r="E152" s="121"/>
      <c r="F152" s="121"/>
      <c r="G152" s="121"/>
      <c r="H152" s="119"/>
      <c r="I152" s="119"/>
      <c r="J152" s="119"/>
      <c r="K152" s="121"/>
      <c r="L152" s="123" t="str">
        <f>IF(A152="","",L151+1)</f>
        <v/>
      </c>
      <c r="M152" s="120"/>
      <c r="N152" s="120"/>
      <c r="O152" s="120"/>
      <c r="P152" s="120"/>
      <c r="Q152" s="120"/>
      <c r="R152" s="120"/>
      <c r="S152" s="120"/>
      <c r="T152" s="120"/>
      <c r="U152" s="120"/>
      <c r="V152" s="119"/>
      <c r="W152" s="124"/>
      <c r="X152" s="118"/>
    </row>
    <row r="153" spans="1:24" s="51" customFormat="1" ht="16.05" customHeight="1" x14ac:dyDescent="0.85">
      <c r="A153" s="118"/>
      <c r="B153" s="119"/>
      <c r="C153" s="120"/>
      <c r="D153" s="121"/>
      <c r="E153" s="121"/>
      <c r="F153" s="121"/>
      <c r="G153" s="121"/>
      <c r="H153" s="119"/>
      <c r="I153" s="119"/>
      <c r="J153" s="119"/>
      <c r="K153" s="121"/>
      <c r="L153" s="125" t="str">
        <f>IF(A153="","",L152+1)</f>
        <v/>
      </c>
      <c r="M153" s="120"/>
      <c r="N153" s="120"/>
      <c r="O153" s="120"/>
      <c r="P153" s="120"/>
      <c r="Q153" s="120"/>
      <c r="R153" s="120"/>
      <c r="S153" s="120"/>
      <c r="T153" s="120"/>
      <c r="U153" s="120"/>
      <c r="V153" s="119"/>
      <c r="W153" s="124"/>
      <c r="X153" s="118"/>
    </row>
    <row r="154" spans="1:24" s="51" customFormat="1" ht="16.05" customHeight="1" x14ac:dyDescent="0.85">
      <c r="A154" s="118"/>
      <c r="B154" s="119"/>
      <c r="C154" s="120"/>
      <c r="D154" s="121"/>
      <c r="E154" s="121"/>
      <c r="F154" s="121"/>
      <c r="G154" s="121"/>
      <c r="H154" s="119"/>
      <c r="I154" s="119"/>
      <c r="J154" s="119"/>
      <c r="K154" s="121"/>
      <c r="L154" s="126" t="str">
        <f>IF(A154="","",L153+1)</f>
        <v/>
      </c>
      <c r="M154" s="120"/>
      <c r="N154" s="120"/>
      <c r="O154" s="120"/>
      <c r="P154" s="120"/>
      <c r="Q154" s="120"/>
      <c r="R154" s="120"/>
      <c r="S154" s="120"/>
      <c r="T154" s="120"/>
      <c r="U154" s="120"/>
      <c r="V154" s="119"/>
      <c r="W154" s="124"/>
      <c r="X154" s="118"/>
    </row>
    <row r="155" spans="1:24" s="51" customFormat="1" ht="16.05" customHeight="1" x14ac:dyDescent="0.85">
      <c r="A155" s="118"/>
      <c r="B155" s="119"/>
      <c r="C155" s="120"/>
      <c r="D155" s="121"/>
      <c r="E155" s="121"/>
      <c r="F155" s="121"/>
      <c r="G155" s="121"/>
      <c r="H155" s="119"/>
      <c r="I155" s="119"/>
      <c r="J155" s="119"/>
      <c r="K155" s="121"/>
      <c r="L155" s="126" t="str">
        <f>IF(A155="","",L154+1)</f>
        <v/>
      </c>
      <c r="M155" s="120"/>
      <c r="N155" s="120"/>
      <c r="O155" s="120"/>
      <c r="P155" s="120"/>
      <c r="Q155" s="120"/>
      <c r="R155" s="120"/>
      <c r="S155" s="120"/>
      <c r="T155" s="120"/>
      <c r="U155" s="120"/>
      <c r="V155" s="119"/>
      <c r="W155" s="124"/>
      <c r="X155" s="118"/>
    </row>
    <row r="156" spans="1:24" s="51" customFormat="1" ht="16.05" customHeight="1" thickBot="1" x14ac:dyDescent="0.9">
      <c r="A156" s="127"/>
      <c r="B156" s="128"/>
      <c r="C156" s="129"/>
      <c r="D156" s="130"/>
      <c r="E156" s="130"/>
      <c r="F156" s="130"/>
      <c r="G156" s="130"/>
      <c r="H156" s="128"/>
      <c r="I156" s="128"/>
      <c r="J156" s="128"/>
      <c r="K156" s="130"/>
      <c r="L156" s="131" t="str">
        <f>IF(A156="","",L155+1)</f>
        <v/>
      </c>
      <c r="M156" s="129"/>
      <c r="N156" s="129"/>
      <c r="O156" s="129"/>
      <c r="P156" s="129"/>
      <c r="Q156" s="129"/>
      <c r="R156" s="129"/>
      <c r="S156" s="129"/>
      <c r="T156" s="129"/>
      <c r="U156" s="129"/>
      <c r="V156" s="128"/>
      <c r="W156" s="132"/>
      <c r="X156" s="118"/>
    </row>
    <row r="157" spans="1:24" s="51" customFormat="1" ht="15.4" x14ac:dyDescent="0.85">
      <c r="B157" s="133"/>
      <c r="C157" s="133"/>
      <c r="H157" s="133"/>
      <c r="I157" s="133"/>
      <c r="J157" s="133"/>
    </row>
    <row r="158" spans="1:24" s="51" customFormat="1" ht="15" customHeight="1" x14ac:dyDescent="0.85">
      <c r="B158" s="133"/>
      <c r="C158" s="133"/>
      <c r="H158" s="133"/>
      <c r="I158" s="133"/>
      <c r="J158" s="133"/>
    </row>
    <row r="159" spans="1:24" s="51" customFormat="1" ht="15.4" x14ac:dyDescent="0.85">
      <c r="B159" s="133"/>
      <c r="C159" s="134"/>
      <c r="D159" s="135"/>
      <c r="E159" s="135"/>
      <c r="F159" s="135"/>
      <c r="G159" s="135"/>
      <c r="H159" s="133"/>
      <c r="I159" s="133"/>
      <c r="J159" s="133"/>
      <c r="K159" s="135"/>
    </row>
    <row r="160" spans="1:24" s="51" customFormat="1" ht="15.4" x14ac:dyDescent="0.85">
      <c r="B160" s="133"/>
      <c r="C160" s="133"/>
      <c r="D160" s="135"/>
      <c r="E160" s="135"/>
      <c r="F160" s="135"/>
      <c r="G160" s="135"/>
      <c r="H160" s="133"/>
      <c r="I160" s="133"/>
      <c r="J160" s="133"/>
      <c r="K160" s="135"/>
    </row>
    <row r="161" spans="1:11" s="51" customFormat="1" ht="15.4" x14ac:dyDescent="0.85">
      <c r="B161" s="133"/>
      <c r="C161" s="133"/>
      <c r="H161" s="133"/>
      <c r="I161" s="133"/>
      <c r="J161" s="133"/>
    </row>
    <row r="162" spans="1:11" s="51" customFormat="1" ht="15.4" x14ac:dyDescent="0.85">
      <c r="B162" s="133"/>
      <c r="C162" s="133"/>
      <c r="H162" s="133"/>
      <c r="I162" s="133"/>
      <c r="J162" s="133"/>
    </row>
    <row r="163" spans="1:11" s="51" customFormat="1" ht="15.4" x14ac:dyDescent="0.85">
      <c r="B163" s="133"/>
      <c r="C163" s="133"/>
      <c r="H163" s="133"/>
      <c r="I163" s="133"/>
      <c r="J163" s="133"/>
    </row>
    <row r="164" spans="1:11" s="51" customFormat="1" ht="15.4" x14ac:dyDescent="0.85">
      <c r="B164" s="133"/>
      <c r="C164" s="133"/>
      <c r="H164" s="133"/>
      <c r="I164" s="133"/>
      <c r="J164" s="133"/>
    </row>
    <row r="165" spans="1:11" s="51" customFormat="1" ht="15.4" x14ac:dyDescent="0.85">
      <c r="A165" s="135"/>
      <c r="B165" s="133"/>
      <c r="C165" s="133"/>
      <c r="H165" s="133"/>
      <c r="I165" s="133"/>
      <c r="J165" s="133"/>
    </row>
    <row r="166" spans="1:11" s="51" customFormat="1" ht="15.4" x14ac:dyDescent="0.85">
      <c r="B166" s="133"/>
      <c r="C166" s="133"/>
      <c r="H166" s="133"/>
      <c r="I166" s="133"/>
      <c r="J166" s="133"/>
    </row>
    <row r="167" spans="1:11" s="51" customFormat="1" ht="15.4" x14ac:dyDescent="0.85">
      <c r="B167" s="136"/>
      <c r="C167" s="136"/>
      <c r="D167" s="136"/>
      <c r="E167" s="136"/>
      <c r="F167" s="136"/>
      <c r="G167" s="136"/>
      <c r="H167" s="136"/>
      <c r="I167" s="136"/>
      <c r="J167" s="136"/>
      <c r="K167" s="136"/>
    </row>
    <row r="168" spans="1:11" s="51" customFormat="1" ht="15.4" x14ac:dyDescent="0.85">
      <c r="C168" s="133"/>
    </row>
    <row r="169" spans="1:11" s="51" customFormat="1" ht="15.4" x14ac:dyDescent="0.85">
      <c r="C169" s="133"/>
    </row>
    <row r="170" spans="1:11" s="51" customFormat="1" ht="15.4" x14ac:dyDescent="0.85">
      <c r="C170" s="133"/>
    </row>
    <row r="171" spans="1:11" s="51" customFormat="1" ht="15.4" x14ac:dyDescent="0.85">
      <c r="C171" s="133"/>
    </row>
    <row r="172" spans="1:11" s="51" customFormat="1" ht="15.4" x14ac:dyDescent="0.85">
      <c r="C172" s="133"/>
    </row>
    <row r="173" spans="1:11" s="51" customFormat="1" ht="15.4" x14ac:dyDescent="0.85">
      <c r="C173" s="133"/>
    </row>
    <row r="174" spans="1:11" s="51" customFormat="1" ht="15.4" x14ac:dyDescent="0.85">
      <c r="C174" s="133"/>
    </row>
    <row r="175" spans="1:11" s="51" customFormat="1" ht="15.4" x14ac:dyDescent="0.85">
      <c r="C175" s="133"/>
    </row>
    <row r="176" spans="1:11" s="51" customFormat="1" ht="15.4" x14ac:dyDescent="0.85">
      <c r="C176" s="133"/>
    </row>
    <row r="177" spans="3:3" s="51" customFormat="1" ht="15.4" x14ac:dyDescent="0.85">
      <c r="C177" s="133"/>
    </row>
    <row r="178" spans="3:3" s="51" customFormat="1" ht="15.4" x14ac:dyDescent="0.85">
      <c r="C178" s="133"/>
    </row>
    <row r="179" spans="3:3" s="51" customFormat="1" ht="15.4" x14ac:dyDescent="0.85">
      <c r="C179" s="133"/>
    </row>
  </sheetData>
  <sheetProtection formatColumns="0" insertRows="0" deleteRows="0" sort="0"/>
  <mergeCells count="1">
    <mergeCell ref="A1:F1"/>
  </mergeCells>
  <dataValidations count="7">
    <dataValidation type="textLength" allowBlank="1" showInputMessage="1" showErrorMessage="1" sqref="A4:A156" xr:uid="{00000000-0002-0000-0600-000000000000}">
      <formula1>0</formula1>
      <formula2>25</formula2>
    </dataValidation>
    <dataValidation type="textLength" allowBlank="1" showInputMessage="1" showErrorMessage="1" sqref="B4:B156" xr:uid="{00000000-0002-0000-0600-000001000000}">
      <formula1>0</formula1>
      <formula2>155</formula2>
    </dataValidation>
    <dataValidation type="textLength" allowBlank="1" showInputMessage="1" showErrorMessage="1" sqref="D4:D156" xr:uid="{00000000-0002-0000-0600-000002000000}">
      <formula1>0</formula1>
      <formula2>100</formula2>
    </dataValidation>
    <dataValidation type="textLength" operator="lessThanOrEqual" allowBlank="1" showInputMessage="1" showErrorMessage="1" sqref="E4:E156" xr:uid="{00000000-0002-0000-0600-000003000000}">
      <formula1>50</formula1>
    </dataValidation>
    <dataValidation type="textLength" operator="lessThanOrEqual" allowBlank="1" showInputMessage="1" showErrorMessage="1" sqref="K4:K156" xr:uid="{00000000-0002-0000-0600-000004000000}">
      <formula1>64</formula1>
    </dataValidation>
    <dataValidation type="textLength" operator="lessThanOrEqual" allowBlank="1" showInputMessage="1" showErrorMessage="1" sqref="F4:G156" xr:uid="{00000000-0002-0000-0600-000005000000}">
      <formula1>20</formula1>
    </dataValidation>
    <dataValidation type="whole" allowBlank="1" showInputMessage="1" showErrorMessage="1" sqref="V4:W156" xr:uid="{00000000-0002-0000-0600-000006000000}">
      <formula1>0</formula1>
      <formula2>10000</formula2>
    </dataValidation>
  </dataValidations>
  <hyperlinks>
    <hyperlink ref="J1" location="Menu!A1" display="MENU" xr:uid="{00000000-0004-0000-0600-000000000000}"/>
  </hyperlinks>
  <pageMargins left="0.7" right="0.7" top="0.75" bottom="0.75" header="0.3" footer="0.3"/>
  <pageSetup paperSize="9" orientation="portrait" horizontalDpi="90" verticalDpi="9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4" r:id="rId4" name="Drop Down 4">
              <controlPr locked="0" defaultSize="0" print="0" autoLine="0" autoPict="0">
                <anchor moveWithCells="1">
                  <from>
                    <xdr:col>10</xdr:col>
                    <xdr:colOff>0</xdr:colOff>
                    <xdr:row>0</xdr:row>
                    <xdr:rowOff>190500</xdr:rowOff>
                  </from>
                  <to>
                    <xdr:col>13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600-000007000000}">
          <x14:formula1>
            <xm:f>Values!$N$3:$N$4</xm:f>
          </x14:formula1>
          <xm:sqref>C4:C156 M4:U156</xm:sqref>
        </x14:dataValidation>
        <x14:dataValidation type="list" allowBlank="1" showInputMessage="1" showErrorMessage="1" xr:uid="{00000000-0002-0000-0600-000008000000}">
          <x14:formula1>
            <xm:f>Branches!$A$4:$A$14</xm:f>
          </x14:formula1>
          <xm:sqref>H4:H157</xm:sqref>
        </x14:dataValidation>
        <x14:dataValidation type="list" allowBlank="1" showInputMessage="1" showErrorMessage="1" xr:uid="{00000000-0002-0000-0600-000009000000}">
          <x14:formula1>
            <xm:f>Departments!$A$4:$A$14</xm:f>
          </x14:formula1>
          <xm:sqref>I4:I156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T113"/>
  <sheetViews>
    <sheetView zoomScaleNormal="100" workbookViewId="0">
      <pane ySplit="1" topLeftCell="A90" activePane="bottomLeft" state="frozen"/>
      <selection activeCell="G29" sqref="G29"/>
      <selection pane="bottomLeft" activeCell="L105" sqref="L105"/>
    </sheetView>
  </sheetViews>
  <sheetFormatPr defaultColWidth="9.19921875" defaultRowHeight="21" x14ac:dyDescent="1.1499999999999999"/>
  <cols>
    <col min="1" max="1" width="62.19921875" style="41" customWidth="1"/>
    <col min="2" max="2" width="38.19921875" style="107" customWidth="1"/>
    <col min="3" max="3" width="18" style="51" bestFit="1" customWidth="1"/>
    <col min="4" max="4" width="19.53125" style="91" customWidth="1"/>
    <col min="5" max="5" width="41.46484375" style="95" hidden="1" customWidth="1"/>
    <col min="6" max="16384" width="9.19921875" style="41"/>
  </cols>
  <sheetData>
    <row r="1" spans="1:46" s="29" customFormat="1" ht="17.25" customHeight="1" thickBot="1" x14ac:dyDescent="1.2">
      <c r="A1" s="108" t="s">
        <v>35</v>
      </c>
      <c r="B1" s="75" t="s">
        <v>205</v>
      </c>
      <c r="C1" s="51"/>
      <c r="D1" s="91"/>
      <c r="E1" s="95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46" s="99" customFormat="1" ht="22.5" customHeight="1" thickBot="1" x14ac:dyDescent="0.5">
      <c r="A2" s="1319" t="s">
        <v>67</v>
      </c>
      <c r="B2" s="1320"/>
      <c r="C2" s="1024" t="s">
        <v>206</v>
      </c>
      <c r="D2" s="97"/>
      <c r="E2" s="98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s="29" customFormat="1" ht="21.4" thickBot="1" x14ac:dyDescent="1.2">
      <c r="A3" s="1102" t="s">
        <v>315</v>
      </c>
      <c r="B3" s="1103" t="s">
        <v>316</v>
      </c>
      <c r="C3" s="100"/>
      <c r="D3" s="91" t="s">
        <v>317</v>
      </c>
      <c r="E3" s="95" t="s">
        <v>318</v>
      </c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</row>
    <row r="4" spans="1:46" s="101" customFormat="1" ht="21.4" thickBot="1" x14ac:dyDescent="1.2">
      <c r="A4" s="1100" t="s">
        <v>319</v>
      </c>
      <c r="B4" s="1101"/>
      <c r="C4" s="100"/>
      <c r="D4" s="91" t="s">
        <v>317</v>
      </c>
      <c r="E4" s="95" t="s">
        <v>318</v>
      </c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</row>
    <row r="5" spans="1:46" s="29" customFormat="1" ht="21.4" thickBot="1" x14ac:dyDescent="1.2">
      <c r="A5" s="1100" t="s">
        <v>320</v>
      </c>
      <c r="B5" s="1101"/>
      <c r="C5" s="100"/>
      <c r="D5" s="91" t="s">
        <v>317</v>
      </c>
      <c r="E5" s="95" t="s">
        <v>318</v>
      </c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</row>
    <row r="6" spans="1:46" s="29" customFormat="1" ht="21.4" thickBot="1" x14ac:dyDescent="1.2">
      <c r="A6" s="1100" t="s">
        <v>321</v>
      </c>
      <c r="B6" s="1101"/>
      <c r="C6" s="100"/>
      <c r="D6" s="91" t="s">
        <v>317</v>
      </c>
      <c r="E6" s="95" t="s">
        <v>318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</row>
    <row r="7" spans="1:46" s="29" customFormat="1" ht="21.4" thickBot="1" x14ac:dyDescent="1.2">
      <c r="A7" s="1100" t="s">
        <v>322</v>
      </c>
      <c r="B7" s="1101"/>
      <c r="C7" s="100"/>
      <c r="D7" s="91" t="s">
        <v>323</v>
      </c>
      <c r="E7" s="95" t="s">
        <v>318</v>
      </c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</row>
    <row r="8" spans="1:46" s="29" customFormat="1" ht="21.4" thickBot="1" x14ac:dyDescent="1.2">
      <c r="A8" s="1100" t="s">
        <v>324</v>
      </c>
      <c r="B8" s="1101"/>
      <c r="C8" s="100"/>
      <c r="D8" s="91" t="s">
        <v>317</v>
      </c>
      <c r="E8" s="95" t="s">
        <v>318</v>
      </c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</row>
    <row r="9" spans="1:46" s="29" customFormat="1" ht="21.4" thickBot="1" x14ac:dyDescent="1.2">
      <c r="A9" s="1100" t="s">
        <v>325</v>
      </c>
      <c r="B9" s="1101"/>
      <c r="C9" s="100"/>
      <c r="D9" s="91" t="s">
        <v>323</v>
      </c>
      <c r="E9" s="95" t="s">
        <v>318</v>
      </c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</row>
    <row r="10" spans="1:46" s="29" customFormat="1" ht="21.4" thickBot="1" x14ac:dyDescent="1.2">
      <c r="A10" s="1100" t="s">
        <v>326</v>
      </c>
      <c r="B10" s="1101"/>
      <c r="C10" s="100"/>
      <c r="D10" s="91" t="s">
        <v>317</v>
      </c>
      <c r="E10" s="95" t="s">
        <v>318</v>
      </c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</row>
    <row r="11" spans="1:46" s="29" customFormat="1" ht="21.4" thickBot="1" x14ac:dyDescent="1.2">
      <c r="A11" s="1100" t="s">
        <v>327</v>
      </c>
      <c r="B11" s="1101"/>
      <c r="C11" s="100"/>
      <c r="D11" s="91" t="s">
        <v>317</v>
      </c>
      <c r="E11" s="95" t="s">
        <v>318</v>
      </c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</row>
    <row r="12" spans="1:46" s="29" customFormat="1" ht="21.4" thickBot="1" x14ac:dyDescent="1.2">
      <c r="A12" s="1100" t="s">
        <v>328</v>
      </c>
      <c r="B12" s="1101"/>
      <c r="C12" s="100"/>
      <c r="D12" s="91" t="s">
        <v>317</v>
      </c>
      <c r="E12" s="95" t="s">
        <v>318</v>
      </c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</row>
    <row r="13" spans="1:46" s="29" customFormat="1" ht="21.4" thickBot="1" x14ac:dyDescent="1.2">
      <c r="A13" s="1100" t="s">
        <v>329</v>
      </c>
      <c r="B13" s="1101"/>
      <c r="C13" s="100"/>
      <c r="D13" s="91" t="s">
        <v>323</v>
      </c>
      <c r="E13" s="95" t="s">
        <v>318</v>
      </c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</row>
    <row r="14" spans="1:46" s="29" customFormat="1" ht="21.4" thickBot="1" x14ac:dyDescent="1.2">
      <c r="A14" s="1100" t="s">
        <v>330</v>
      </c>
      <c r="B14" s="1101"/>
      <c r="C14" s="100"/>
      <c r="D14" s="91" t="s">
        <v>317</v>
      </c>
      <c r="E14" s="95" t="s">
        <v>318</v>
      </c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</row>
    <row r="15" spans="1:46" s="29" customFormat="1" ht="21.4" thickBot="1" x14ac:dyDescent="1.2">
      <c r="A15" s="1100" t="s">
        <v>331</v>
      </c>
      <c r="B15" s="1101"/>
      <c r="C15" s="100"/>
      <c r="D15" s="91" t="s">
        <v>332</v>
      </c>
      <c r="E15" s="95" t="s">
        <v>318</v>
      </c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</row>
    <row r="16" spans="1:46" s="29" customFormat="1" ht="21.4" thickBot="1" x14ac:dyDescent="1.2">
      <c r="A16" s="1100" t="s">
        <v>333</v>
      </c>
      <c r="B16" s="1101"/>
      <c r="C16" s="100"/>
      <c r="D16" s="91" t="s">
        <v>317</v>
      </c>
      <c r="E16" s="95" t="s">
        <v>318</v>
      </c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</row>
    <row r="17" spans="1:34" s="29" customFormat="1" ht="21.4" thickBot="1" x14ac:dyDescent="1.2">
      <c r="A17" s="1100" t="s">
        <v>334</v>
      </c>
      <c r="B17" s="1101"/>
      <c r="C17" s="100"/>
      <c r="D17" s="91" t="s">
        <v>317</v>
      </c>
      <c r="E17" s="95" t="s">
        <v>318</v>
      </c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</row>
    <row r="18" spans="1:34" s="29" customFormat="1" ht="21.4" thickBot="1" x14ac:dyDescent="1.2">
      <c r="A18" s="1100" t="s">
        <v>335</v>
      </c>
      <c r="B18" s="1101"/>
      <c r="C18" s="100"/>
      <c r="D18" s="91" t="s">
        <v>317</v>
      </c>
      <c r="E18" s="95" t="s">
        <v>318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</row>
    <row r="19" spans="1:34" s="29" customFormat="1" ht="21.4" thickBot="1" x14ac:dyDescent="1.2">
      <c r="A19" s="1100" t="s">
        <v>336</v>
      </c>
      <c r="B19" s="1101"/>
      <c r="C19" s="100"/>
      <c r="D19" s="91" t="s">
        <v>317</v>
      </c>
      <c r="E19" s="95" t="s">
        <v>318</v>
      </c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</row>
    <row r="20" spans="1:34" s="29" customFormat="1" ht="21.4" thickBot="1" x14ac:dyDescent="1.2">
      <c r="A20" s="1100" t="s">
        <v>337</v>
      </c>
      <c r="B20" s="1101"/>
      <c r="C20" s="100"/>
      <c r="D20" s="91" t="s">
        <v>332</v>
      </c>
      <c r="E20" s="95" t="s">
        <v>318</v>
      </c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</row>
    <row r="21" spans="1:34" s="29" customFormat="1" ht="21.4" thickBot="1" x14ac:dyDescent="1.2">
      <c r="A21" s="1100" t="s">
        <v>338</v>
      </c>
      <c r="B21" s="1101"/>
      <c r="C21" s="100"/>
      <c r="D21" s="91" t="s">
        <v>317</v>
      </c>
      <c r="E21" s="95" t="s">
        <v>318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</row>
    <row r="22" spans="1:34" s="29" customFormat="1" ht="21.4" thickBot="1" x14ac:dyDescent="1.2">
      <c r="A22" s="1100" t="s">
        <v>339</v>
      </c>
      <c r="B22" s="1101"/>
      <c r="C22" s="100"/>
      <c r="D22" s="91" t="s">
        <v>317</v>
      </c>
      <c r="E22" s="95" t="s">
        <v>340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</row>
    <row r="23" spans="1:34" s="29" customFormat="1" ht="21.4" thickBot="1" x14ac:dyDescent="1.2">
      <c r="A23" s="1100" t="s">
        <v>341</v>
      </c>
      <c r="B23" s="1101"/>
      <c r="C23" s="100"/>
      <c r="D23" s="91" t="s">
        <v>317</v>
      </c>
      <c r="E23" s="95" t="s">
        <v>342</v>
      </c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</row>
    <row r="24" spans="1:34" s="29" customFormat="1" ht="21.4" thickBot="1" x14ac:dyDescent="1.2">
      <c r="A24" s="1100" t="s">
        <v>343</v>
      </c>
      <c r="B24" s="1101"/>
      <c r="C24" s="100"/>
      <c r="D24" s="91" t="s">
        <v>317</v>
      </c>
      <c r="E24" s="95" t="s">
        <v>342</v>
      </c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</row>
    <row r="25" spans="1:34" s="29" customFormat="1" ht="21.4" thickBot="1" x14ac:dyDescent="1.2">
      <c r="A25" s="1100" t="s">
        <v>344</v>
      </c>
      <c r="B25" s="1101"/>
      <c r="C25" s="100"/>
      <c r="D25" s="91" t="s">
        <v>317</v>
      </c>
      <c r="E25" s="95" t="s">
        <v>342</v>
      </c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</row>
    <row r="26" spans="1:34" s="29" customFormat="1" ht="21.4" thickBot="1" x14ac:dyDescent="1.2">
      <c r="A26" s="1100" t="s">
        <v>345</v>
      </c>
      <c r="B26" s="1101"/>
      <c r="C26" s="100"/>
      <c r="D26" s="91" t="s">
        <v>317</v>
      </c>
      <c r="E26" s="95" t="s">
        <v>342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</row>
    <row r="27" spans="1:34" s="29" customFormat="1" ht="21.4" thickBot="1" x14ac:dyDescent="1.2">
      <c r="A27" s="1100" t="s">
        <v>346</v>
      </c>
      <c r="B27" s="1101"/>
      <c r="C27" s="100"/>
      <c r="D27" s="91" t="s">
        <v>317</v>
      </c>
      <c r="E27" s="95" t="s">
        <v>342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</row>
    <row r="28" spans="1:34" s="29" customFormat="1" ht="21.4" thickBot="1" x14ac:dyDescent="1.2">
      <c r="A28" s="1100" t="s">
        <v>347</v>
      </c>
      <c r="B28" s="1101"/>
      <c r="C28" s="100"/>
      <c r="D28" s="91"/>
      <c r="E28" s="95" t="s">
        <v>342</v>
      </c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</row>
    <row r="29" spans="1:34" s="29" customFormat="1" ht="21.4" thickBot="1" x14ac:dyDescent="1.2">
      <c r="A29" s="1100" t="s">
        <v>348</v>
      </c>
      <c r="B29" s="1101"/>
      <c r="C29" s="100"/>
      <c r="D29" s="91" t="s">
        <v>317</v>
      </c>
      <c r="E29" s="95" t="s">
        <v>342</v>
      </c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</row>
    <row r="30" spans="1:34" s="29" customFormat="1" ht="21.4" thickBot="1" x14ac:dyDescent="1.2">
      <c r="A30" s="1100" t="s">
        <v>349</v>
      </c>
      <c r="B30" s="1101"/>
      <c r="C30" s="100"/>
      <c r="D30" s="91" t="s">
        <v>317</v>
      </c>
      <c r="E30" s="95" t="s">
        <v>342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</row>
    <row r="31" spans="1:34" s="29" customFormat="1" ht="21.4" thickBot="1" x14ac:dyDescent="1.2">
      <c r="A31" s="1100" t="s">
        <v>350</v>
      </c>
      <c r="B31" s="1101"/>
      <c r="C31" s="100"/>
      <c r="D31" s="91" t="s">
        <v>317</v>
      </c>
      <c r="E31" s="95" t="s">
        <v>342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</row>
    <row r="32" spans="1:34" s="29" customFormat="1" ht="21.4" thickBot="1" x14ac:dyDescent="1.2">
      <c r="A32" s="1100" t="s">
        <v>351</v>
      </c>
      <c r="B32" s="1101"/>
      <c r="C32" s="100"/>
      <c r="D32" s="91" t="s">
        <v>323</v>
      </c>
      <c r="E32" s="95" t="s">
        <v>342</v>
      </c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</row>
    <row r="33" spans="1:34" s="29" customFormat="1" ht="21.4" thickBot="1" x14ac:dyDescent="1.2">
      <c r="A33" s="1100" t="s">
        <v>352</v>
      </c>
      <c r="B33" s="1101"/>
      <c r="C33" s="100"/>
      <c r="D33" s="91" t="s">
        <v>317</v>
      </c>
      <c r="E33" s="95" t="s">
        <v>342</v>
      </c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</row>
    <row r="34" spans="1:34" s="29" customFormat="1" ht="21.4" thickBot="1" x14ac:dyDescent="1.2">
      <c r="A34" s="1100" t="s">
        <v>353</v>
      </c>
      <c r="B34" s="1101"/>
      <c r="C34" s="100"/>
      <c r="D34" s="91" t="s">
        <v>317</v>
      </c>
      <c r="E34" s="95" t="s">
        <v>342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</row>
    <row r="35" spans="1:34" s="29" customFormat="1" ht="21.4" thickBot="1" x14ac:dyDescent="1.2">
      <c r="A35" s="1100" t="s">
        <v>354</v>
      </c>
      <c r="B35" s="1101"/>
      <c r="C35" s="100"/>
      <c r="D35" s="91" t="s">
        <v>317</v>
      </c>
      <c r="E35" s="95" t="s">
        <v>342</v>
      </c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</row>
    <row r="36" spans="1:34" s="29" customFormat="1" ht="21.4" thickBot="1" x14ac:dyDescent="1.2">
      <c r="A36" s="1100" t="s">
        <v>355</v>
      </c>
      <c r="B36" s="1101"/>
      <c r="C36" s="100"/>
      <c r="D36" s="91" t="s">
        <v>323</v>
      </c>
      <c r="E36" s="95" t="s">
        <v>342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</row>
    <row r="37" spans="1:34" s="29" customFormat="1" ht="21.4" thickBot="1" x14ac:dyDescent="1.2">
      <c r="A37" s="1100" t="s">
        <v>356</v>
      </c>
      <c r="B37" s="1101"/>
      <c r="C37" s="100"/>
      <c r="D37" s="91" t="s">
        <v>317</v>
      </c>
      <c r="E37" s="95" t="s">
        <v>342</v>
      </c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</row>
    <row r="38" spans="1:34" s="29" customFormat="1" ht="21.4" thickBot="1" x14ac:dyDescent="1.2">
      <c r="A38" s="1100" t="s">
        <v>357</v>
      </c>
      <c r="B38" s="1101"/>
      <c r="C38" s="100"/>
      <c r="D38" s="91" t="s">
        <v>317</v>
      </c>
      <c r="E38" s="95" t="s">
        <v>342</v>
      </c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</row>
    <row r="39" spans="1:34" s="29" customFormat="1" ht="21.4" thickBot="1" x14ac:dyDescent="1.2">
      <c r="A39" s="1100" t="s">
        <v>358</v>
      </c>
      <c r="B39" s="1101"/>
      <c r="C39" s="100"/>
      <c r="D39" s="91" t="s">
        <v>317</v>
      </c>
      <c r="E39" s="95" t="s">
        <v>342</v>
      </c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</row>
    <row r="40" spans="1:34" s="29" customFormat="1" ht="21.4" thickBot="1" x14ac:dyDescent="1.2">
      <c r="A40" s="1100" t="s">
        <v>359</v>
      </c>
      <c r="B40" s="1101"/>
      <c r="C40" s="100"/>
      <c r="D40" s="91" t="s">
        <v>317</v>
      </c>
      <c r="E40" s="95" t="s">
        <v>342</v>
      </c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</row>
    <row r="41" spans="1:34" s="29" customFormat="1" ht="21.4" thickBot="1" x14ac:dyDescent="1.2">
      <c r="A41" s="1100" t="s">
        <v>360</v>
      </c>
      <c r="B41" s="1101"/>
      <c r="C41" s="100"/>
      <c r="D41" s="91" t="s">
        <v>317</v>
      </c>
      <c r="E41" s="95" t="s">
        <v>342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</row>
    <row r="42" spans="1:34" s="29" customFormat="1" ht="21.4" thickBot="1" x14ac:dyDescent="1.2">
      <c r="A42" s="1100" t="s">
        <v>361</v>
      </c>
      <c r="B42" s="1101"/>
      <c r="C42" s="100"/>
      <c r="D42" s="91" t="s">
        <v>317</v>
      </c>
      <c r="E42" s="95" t="s">
        <v>342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</row>
    <row r="43" spans="1:34" s="29" customFormat="1" ht="21.4" thickBot="1" x14ac:dyDescent="1.2">
      <c r="A43" s="1100" t="s">
        <v>362</v>
      </c>
      <c r="B43" s="1101"/>
      <c r="C43" s="100"/>
      <c r="D43" s="91" t="s">
        <v>317</v>
      </c>
      <c r="E43" s="95" t="s">
        <v>363</v>
      </c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</row>
    <row r="44" spans="1:34" s="29" customFormat="1" ht="21.4" thickBot="1" x14ac:dyDescent="1.2">
      <c r="A44" s="1100" t="s">
        <v>364</v>
      </c>
      <c r="B44" s="1101"/>
      <c r="C44" s="100"/>
      <c r="D44" s="91" t="s">
        <v>365</v>
      </c>
      <c r="E44" s="95" t="s">
        <v>366</v>
      </c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</row>
    <row r="45" spans="1:34" s="29" customFormat="1" ht="21.4" thickBot="1" x14ac:dyDescent="1.2">
      <c r="A45" s="1100" t="s">
        <v>367</v>
      </c>
      <c r="B45" s="1101"/>
      <c r="C45" s="100"/>
      <c r="D45" s="91" t="s">
        <v>365</v>
      </c>
      <c r="E45" s="95" t="s">
        <v>368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</row>
    <row r="46" spans="1:34" s="29" customFormat="1" ht="21.4" thickBot="1" x14ac:dyDescent="1.2">
      <c r="A46" s="1100" t="s">
        <v>369</v>
      </c>
      <c r="B46" s="1101"/>
      <c r="C46" s="100"/>
      <c r="D46" s="91" t="s">
        <v>317</v>
      </c>
      <c r="E46" s="95" t="s">
        <v>370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104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</row>
    <row r="47" spans="1:34" s="29" customFormat="1" ht="21.4" thickBot="1" x14ac:dyDescent="1.2">
      <c r="A47" s="1100" t="s">
        <v>371</v>
      </c>
      <c r="B47" s="1101"/>
      <c r="C47" s="100"/>
      <c r="D47" s="91" t="s">
        <v>317</v>
      </c>
      <c r="E47" s="95" t="s">
        <v>370</v>
      </c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104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</row>
    <row r="48" spans="1:34" s="29" customFormat="1" ht="21.4" thickBot="1" x14ac:dyDescent="1.2">
      <c r="A48" s="1100" t="s">
        <v>372</v>
      </c>
      <c r="B48" s="1101"/>
      <c r="C48" s="100"/>
      <c r="D48" s="91"/>
      <c r="E48" s="95" t="s">
        <v>370</v>
      </c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104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</row>
    <row r="49" spans="1:34" s="29" customFormat="1" ht="21.4" thickBot="1" x14ac:dyDescent="1.2">
      <c r="A49" s="1100" t="s">
        <v>373</v>
      </c>
      <c r="B49" s="1101"/>
      <c r="C49" s="100"/>
      <c r="D49" s="91"/>
      <c r="E49" s="95" t="s">
        <v>370</v>
      </c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</row>
    <row r="50" spans="1:34" s="29" customFormat="1" ht="21.4" thickBot="1" x14ac:dyDescent="1.2">
      <c r="A50" s="1100" t="s">
        <v>374</v>
      </c>
      <c r="B50" s="1101"/>
      <c r="C50" s="100"/>
      <c r="D50" s="91"/>
      <c r="E50" s="95" t="s">
        <v>370</v>
      </c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</row>
    <row r="51" spans="1:34" s="29" customFormat="1" ht="21.4" thickBot="1" x14ac:dyDescent="1.2">
      <c r="A51" s="1100" t="s">
        <v>375</v>
      </c>
      <c r="B51" s="1101"/>
      <c r="C51" s="100"/>
      <c r="D51" s="91" t="s">
        <v>365</v>
      </c>
      <c r="E51" s="95" t="s">
        <v>376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</row>
    <row r="52" spans="1:34" s="29" customFormat="1" ht="21.4" thickBot="1" x14ac:dyDescent="1.2">
      <c r="A52" s="1100" t="s">
        <v>377</v>
      </c>
      <c r="B52" s="1101"/>
      <c r="C52" s="100"/>
      <c r="D52" s="91" t="s">
        <v>365</v>
      </c>
      <c r="E52" s="95" t="s">
        <v>376</v>
      </c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</row>
    <row r="53" spans="1:34" s="29" customFormat="1" ht="21.4" thickBot="1" x14ac:dyDescent="1.2">
      <c r="A53" s="1100" t="s">
        <v>378</v>
      </c>
      <c r="B53" s="1101"/>
      <c r="C53" s="100"/>
      <c r="D53" s="91" t="s">
        <v>317</v>
      </c>
      <c r="E53" s="95" t="s">
        <v>379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</row>
    <row r="54" spans="1:34" s="29" customFormat="1" ht="21.4" thickBot="1" x14ac:dyDescent="1.2">
      <c r="A54" s="1100" t="s">
        <v>380</v>
      </c>
      <c r="B54" s="1101"/>
      <c r="C54" s="100"/>
      <c r="D54" s="91" t="s">
        <v>317</v>
      </c>
      <c r="E54" s="95" t="s">
        <v>103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</row>
    <row r="55" spans="1:34" s="29" customFormat="1" ht="21.4" thickBot="1" x14ac:dyDescent="1.2">
      <c r="A55" s="1100" t="s">
        <v>381</v>
      </c>
      <c r="B55" s="1101"/>
      <c r="C55" s="100"/>
      <c r="D55" s="91" t="s">
        <v>317</v>
      </c>
      <c r="E55" s="95" t="s">
        <v>382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</row>
    <row r="56" spans="1:34" s="29" customFormat="1" ht="21.4" thickBot="1" x14ac:dyDescent="1.2">
      <c r="A56" s="1100" t="s">
        <v>383</v>
      </c>
      <c r="B56" s="1101"/>
      <c r="C56" s="100"/>
      <c r="D56" s="91" t="s">
        <v>317</v>
      </c>
      <c r="E56" s="95" t="s">
        <v>382</v>
      </c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</row>
    <row r="57" spans="1:34" s="29" customFormat="1" ht="21.4" thickBot="1" x14ac:dyDescent="1.2">
      <c r="A57" s="1100" t="s">
        <v>384</v>
      </c>
      <c r="B57" s="1101"/>
      <c r="C57" s="100"/>
      <c r="D57" s="91"/>
      <c r="E57" s="95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</row>
    <row r="58" spans="1:34" s="29" customFormat="1" ht="21.4" thickBot="1" x14ac:dyDescent="1.2">
      <c r="A58" s="1100" t="s">
        <v>385</v>
      </c>
      <c r="B58" s="1101"/>
      <c r="C58" s="100"/>
      <c r="D58" s="91" t="s">
        <v>317</v>
      </c>
      <c r="E58" s="95" t="s">
        <v>382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</row>
    <row r="59" spans="1:34" s="29" customFormat="1" ht="21.4" thickBot="1" x14ac:dyDescent="1.2">
      <c r="A59" s="1100" t="s">
        <v>386</v>
      </c>
      <c r="B59" s="1101"/>
      <c r="C59" s="100"/>
      <c r="D59" s="91" t="s">
        <v>317</v>
      </c>
      <c r="E59" s="95" t="s">
        <v>382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</row>
    <row r="60" spans="1:34" s="29" customFormat="1" ht="21.4" thickBot="1" x14ac:dyDescent="1.2">
      <c r="A60" s="1100" t="s">
        <v>387</v>
      </c>
      <c r="B60" s="1101"/>
      <c r="C60" s="100"/>
      <c r="D60" s="91" t="s">
        <v>317</v>
      </c>
      <c r="E60" s="95" t="s">
        <v>382</v>
      </c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</row>
    <row r="61" spans="1:34" s="29" customFormat="1" ht="21.4" thickBot="1" x14ac:dyDescent="1.2">
      <c r="A61" s="1100" t="s">
        <v>388</v>
      </c>
      <c r="B61" s="1101"/>
      <c r="C61" s="100"/>
      <c r="D61" s="91" t="s">
        <v>317</v>
      </c>
      <c r="E61" s="95" t="s">
        <v>382</v>
      </c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</row>
    <row r="62" spans="1:34" s="29" customFormat="1" ht="21.4" thickBot="1" x14ac:dyDescent="1.2">
      <c r="A62" s="1100" t="s">
        <v>389</v>
      </c>
      <c r="B62" s="1101"/>
      <c r="C62" s="100"/>
      <c r="D62" s="91" t="s">
        <v>317</v>
      </c>
      <c r="E62" s="95" t="s">
        <v>382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</row>
    <row r="63" spans="1:34" s="29" customFormat="1" ht="21.4" thickBot="1" x14ac:dyDescent="1.2">
      <c r="A63" s="1100" t="s">
        <v>390</v>
      </c>
      <c r="B63" s="1101"/>
      <c r="C63" s="100"/>
      <c r="D63" s="91" t="s">
        <v>317</v>
      </c>
      <c r="E63" s="95" t="s">
        <v>382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</row>
    <row r="64" spans="1:34" s="29" customFormat="1" ht="21.4" thickBot="1" x14ac:dyDescent="1.2">
      <c r="A64" s="1100" t="s">
        <v>391</v>
      </c>
      <c r="B64" s="1101"/>
      <c r="C64" s="100"/>
      <c r="D64" s="91" t="s">
        <v>317</v>
      </c>
      <c r="E64" s="95" t="s">
        <v>382</v>
      </c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</row>
    <row r="65" spans="1:34" s="29" customFormat="1" ht="21.4" thickBot="1" x14ac:dyDescent="1.2">
      <c r="A65" s="1100" t="s">
        <v>392</v>
      </c>
      <c r="B65" s="1101"/>
      <c r="C65" s="100"/>
      <c r="D65" s="91" t="s">
        <v>317</v>
      </c>
      <c r="E65" s="95" t="s">
        <v>382</v>
      </c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</row>
    <row r="66" spans="1:34" s="29" customFormat="1" ht="21.4" thickBot="1" x14ac:dyDescent="1.2">
      <c r="A66" s="1100" t="s">
        <v>393</v>
      </c>
      <c r="B66" s="1101"/>
      <c r="C66" s="100"/>
      <c r="D66" s="91" t="s">
        <v>317</v>
      </c>
      <c r="E66" s="95" t="s">
        <v>382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</row>
    <row r="67" spans="1:34" s="29" customFormat="1" ht="21.4" thickBot="1" x14ac:dyDescent="1.2">
      <c r="A67" s="1100" t="s">
        <v>394</v>
      </c>
      <c r="B67" s="1101"/>
      <c r="C67" s="100"/>
      <c r="D67" s="91" t="s">
        <v>317</v>
      </c>
      <c r="E67" s="95" t="s">
        <v>382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</row>
    <row r="68" spans="1:34" s="29" customFormat="1" ht="21.4" thickBot="1" x14ac:dyDescent="1.2">
      <c r="A68" s="1100" t="s">
        <v>395</v>
      </c>
      <c r="B68" s="1101"/>
      <c r="C68" s="100"/>
      <c r="D68" s="91" t="s">
        <v>317</v>
      </c>
      <c r="E68" s="95" t="s">
        <v>382</v>
      </c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</row>
    <row r="69" spans="1:34" s="29" customFormat="1" ht="21.4" thickBot="1" x14ac:dyDescent="1.2">
      <c r="A69" s="1100" t="s">
        <v>396</v>
      </c>
      <c r="B69" s="1101"/>
      <c r="C69" s="100"/>
      <c r="D69" s="91" t="s">
        <v>317</v>
      </c>
      <c r="E69" s="95" t="s">
        <v>382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</row>
    <row r="70" spans="1:34" s="29" customFormat="1" ht="21.4" thickBot="1" x14ac:dyDescent="1.2">
      <c r="A70" s="1100" t="s">
        <v>397</v>
      </c>
      <c r="B70" s="1101"/>
      <c r="C70" s="100"/>
      <c r="D70" s="91" t="s">
        <v>332</v>
      </c>
      <c r="E70" s="95" t="s">
        <v>382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</row>
    <row r="71" spans="1:34" s="29" customFormat="1" ht="21.4" thickBot="1" x14ac:dyDescent="1.2">
      <c r="A71" s="1100" t="s">
        <v>398</v>
      </c>
      <c r="B71" s="1101"/>
      <c r="C71" s="100"/>
      <c r="D71" s="91" t="s">
        <v>317</v>
      </c>
      <c r="E71" s="95" t="s">
        <v>399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</row>
    <row r="72" spans="1:34" s="29" customFormat="1" ht="21.4" thickBot="1" x14ac:dyDescent="1.2">
      <c r="A72" s="1100" t="s">
        <v>400</v>
      </c>
      <c r="B72" s="1101"/>
      <c r="C72" s="100"/>
      <c r="D72" s="91" t="s">
        <v>317</v>
      </c>
      <c r="E72" s="95" t="s">
        <v>399</v>
      </c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</row>
    <row r="73" spans="1:34" s="29" customFormat="1" ht="21.4" thickBot="1" x14ac:dyDescent="1.2">
      <c r="A73" s="1100" t="s">
        <v>401</v>
      </c>
      <c r="B73" s="1101"/>
      <c r="C73" s="100"/>
      <c r="D73" s="91" t="s">
        <v>317</v>
      </c>
      <c r="E73" s="95" t="s">
        <v>399</v>
      </c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</row>
    <row r="74" spans="1:34" s="29" customFormat="1" ht="21.4" thickBot="1" x14ac:dyDescent="1.2">
      <c r="A74" s="1100" t="s">
        <v>402</v>
      </c>
      <c r="B74" s="1101"/>
      <c r="C74" s="100"/>
      <c r="D74" s="91"/>
      <c r="E74" s="95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</row>
    <row r="75" spans="1:34" s="29" customFormat="1" ht="21.4" thickBot="1" x14ac:dyDescent="1.2">
      <c r="A75" s="1100" t="s">
        <v>403</v>
      </c>
      <c r="B75" s="1101"/>
      <c r="C75" s="100"/>
      <c r="D75" s="91" t="s">
        <v>317</v>
      </c>
      <c r="E75" s="95" t="s">
        <v>399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</row>
    <row r="76" spans="1:34" s="29" customFormat="1" ht="21.4" thickBot="1" x14ac:dyDescent="1.2">
      <c r="A76" s="1100" t="s">
        <v>404</v>
      </c>
      <c r="B76" s="1101"/>
      <c r="C76" s="100"/>
      <c r="D76" s="91" t="s">
        <v>317</v>
      </c>
      <c r="E76" s="95" t="s">
        <v>399</v>
      </c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</row>
    <row r="77" spans="1:34" s="29" customFormat="1" ht="21.4" thickBot="1" x14ac:dyDescent="1.2">
      <c r="A77" s="1100" t="s">
        <v>405</v>
      </c>
      <c r="B77" s="1101"/>
      <c r="C77" s="100"/>
      <c r="D77" s="91" t="s">
        <v>317</v>
      </c>
      <c r="E77" s="95" t="s">
        <v>399</v>
      </c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</row>
    <row r="78" spans="1:34" s="29" customFormat="1" ht="21.4" thickBot="1" x14ac:dyDescent="1.2">
      <c r="A78" s="1100" t="s">
        <v>406</v>
      </c>
      <c r="B78" s="1101"/>
      <c r="C78" s="100"/>
      <c r="D78" s="91" t="s">
        <v>317</v>
      </c>
      <c r="E78" s="95" t="s">
        <v>399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</row>
    <row r="79" spans="1:34" s="29" customFormat="1" ht="21.4" thickBot="1" x14ac:dyDescent="1.2">
      <c r="A79" s="1100" t="s">
        <v>407</v>
      </c>
      <c r="B79" s="1101"/>
      <c r="C79" s="100"/>
      <c r="D79" s="91"/>
      <c r="E79" s="95" t="s">
        <v>408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</row>
    <row r="80" spans="1:34" s="29" customFormat="1" ht="21.4" thickBot="1" x14ac:dyDescent="1.2">
      <c r="A80" s="1100" t="s">
        <v>207</v>
      </c>
      <c r="B80" s="1101"/>
      <c r="C80" s="100"/>
      <c r="D80" s="91" t="s">
        <v>317</v>
      </c>
      <c r="E80" s="95" t="s">
        <v>408</v>
      </c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</row>
    <row r="81" spans="1:34" s="29" customFormat="1" ht="21.4" thickBot="1" x14ac:dyDescent="1.2">
      <c r="A81" s="1100" t="s">
        <v>409</v>
      </c>
      <c r="B81" s="1101"/>
      <c r="C81" s="100"/>
      <c r="D81" s="91" t="s">
        <v>317</v>
      </c>
      <c r="E81" s="95" t="s">
        <v>408</v>
      </c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</row>
    <row r="82" spans="1:34" s="29" customFormat="1" ht="21.4" thickBot="1" x14ac:dyDescent="1.2">
      <c r="A82" s="1100" t="s">
        <v>410</v>
      </c>
      <c r="B82" s="1101"/>
      <c r="C82" s="100"/>
      <c r="D82" s="91" t="s">
        <v>317</v>
      </c>
      <c r="E82" s="95" t="s">
        <v>408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</row>
    <row r="83" spans="1:34" s="29" customFormat="1" ht="21.4" thickBot="1" x14ac:dyDescent="1.2">
      <c r="A83" s="1100" t="s">
        <v>411</v>
      </c>
      <c r="B83" s="1101"/>
      <c r="C83" s="100"/>
      <c r="D83" s="91" t="s">
        <v>317</v>
      </c>
      <c r="E83" s="95" t="s">
        <v>408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</row>
    <row r="84" spans="1:34" s="29" customFormat="1" ht="21.4" thickBot="1" x14ac:dyDescent="1.2">
      <c r="A84" s="1100" t="s">
        <v>412</v>
      </c>
      <c r="B84" s="1101"/>
      <c r="C84" s="100"/>
      <c r="D84" s="91" t="s">
        <v>317</v>
      </c>
      <c r="E84" s="95" t="s">
        <v>408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</row>
    <row r="85" spans="1:34" s="29" customFormat="1" ht="21.4" thickBot="1" x14ac:dyDescent="1.2">
      <c r="A85" s="1100" t="s">
        <v>413</v>
      </c>
      <c r="B85" s="1101"/>
      <c r="C85" s="100"/>
      <c r="D85" s="91" t="s">
        <v>317</v>
      </c>
      <c r="E85" s="95" t="s">
        <v>408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</row>
    <row r="86" spans="1:34" s="29" customFormat="1" ht="21.4" thickBot="1" x14ac:dyDescent="1.2">
      <c r="A86" s="1100" t="s">
        <v>414</v>
      </c>
      <c r="B86" s="1101"/>
      <c r="C86" s="100"/>
      <c r="D86" s="91" t="s">
        <v>317</v>
      </c>
      <c r="E86" s="95" t="s">
        <v>408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</row>
    <row r="87" spans="1:34" s="29" customFormat="1" ht="21.4" thickBot="1" x14ac:dyDescent="1.2">
      <c r="A87" s="1100" t="s">
        <v>415</v>
      </c>
      <c r="B87" s="1101"/>
      <c r="C87" s="100"/>
      <c r="D87" s="91" t="s">
        <v>317</v>
      </c>
      <c r="E87" s="95" t="s">
        <v>408</v>
      </c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</row>
    <row r="88" spans="1:34" s="29" customFormat="1" ht="21.4" thickBot="1" x14ac:dyDescent="1.2">
      <c r="A88" s="1100" t="s">
        <v>416</v>
      </c>
      <c r="B88" s="1101"/>
      <c r="C88" s="100"/>
      <c r="D88" s="91" t="s">
        <v>317</v>
      </c>
      <c r="E88" s="95" t="s">
        <v>408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</row>
    <row r="89" spans="1:34" s="29" customFormat="1" ht="21.4" thickBot="1" x14ac:dyDescent="1.2">
      <c r="A89" s="1100" t="s">
        <v>417</v>
      </c>
      <c r="B89" s="1101"/>
      <c r="C89" s="100"/>
      <c r="D89" s="91" t="s">
        <v>317</v>
      </c>
      <c r="E89" s="95" t="s">
        <v>408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</row>
    <row r="90" spans="1:34" s="29" customFormat="1" ht="21.4" thickBot="1" x14ac:dyDescent="1.2">
      <c r="A90" s="1100" t="s">
        <v>418</v>
      </c>
      <c r="B90" s="1101"/>
      <c r="C90" s="100"/>
      <c r="D90" s="91" t="s">
        <v>317</v>
      </c>
      <c r="E90" s="95" t="s">
        <v>408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</row>
    <row r="91" spans="1:34" s="29" customFormat="1" ht="21.4" thickBot="1" x14ac:dyDescent="1.2">
      <c r="A91" s="1100" t="s">
        <v>419</v>
      </c>
      <c r="B91" s="1101"/>
      <c r="C91" s="100"/>
      <c r="D91" s="91" t="s">
        <v>420</v>
      </c>
      <c r="E91" s="95" t="s">
        <v>408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</row>
    <row r="92" spans="1:34" s="29" customFormat="1" ht="21.4" thickBot="1" x14ac:dyDescent="1.2">
      <c r="A92" s="1100" t="s">
        <v>421</v>
      </c>
      <c r="B92" s="1101"/>
      <c r="C92" s="100"/>
      <c r="D92" s="91" t="s">
        <v>317</v>
      </c>
      <c r="E92" s="95" t="s">
        <v>408</v>
      </c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</row>
    <row r="93" spans="1:34" s="29" customFormat="1" ht="21.4" thickBot="1" x14ac:dyDescent="1.2">
      <c r="A93" s="1100" t="s">
        <v>422</v>
      </c>
      <c r="B93" s="1101"/>
      <c r="C93" s="100"/>
      <c r="D93" s="91" t="s">
        <v>317</v>
      </c>
      <c r="E93" s="95" t="s">
        <v>408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</row>
    <row r="94" spans="1:34" s="29" customFormat="1" ht="21.4" thickBot="1" x14ac:dyDescent="1.2">
      <c r="A94" s="1100" t="s">
        <v>423</v>
      </c>
      <c r="B94" s="1101"/>
      <c r="C94" s="100"/>
      <c r="D94" s="91" t="s">
        <v>424</v>
      </c>
      <c r="E94" s="95" t="s">
        <v>425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</row>
    <row r="95" spans="1:34" s="29" customFormat="1" ht="21.4" thickBot="1" x14ac:dyDescent="1.2">
      <c r="A95" s="1100" t="s">
        <v>426</v>
      </c>
      <c r="B95" s="1101"/>
      <c r="C95" s="100"/>
      <c r="D95" s="91" t="s">
        <v>424</v>
      </c>
      <c r="E95" s="95" t="s">
        <v>425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</row>
    <row r="96" spans="1:34" s="29" customFormat="1" ht="21.4" thickBot="1" x14ac:dyDescent="1.2">
      <c r="A96" s="1100" t="s">
        <v>427</v>
      </c>
      <c r="B96" s="1101"/>
      <c r="C96" s="100"/>
      <c r="D96" s="91" t="s">
        <v>323</v>
      </c>
      <c r="E96" s="95" t="s">
        <v>428</v>
      </c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</row>
    <row r="97" spans="1:34" s="29" customFormat="1" ht="21.4" thickBot="1" x14ac:dyDescent="1.2">
      <c r="A97" s="1100" t="s">
        <v>429</v>
      </c>
      <c r="B97" s="1101"/>
      <c r="C97" s="100"/>
      <c r="D97" s="91" t="s">
        <v>317</v>
      </c>
      <c r="E97" s="95" t="s">
        <v>428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</row>
    <row r="98" spans="1:34" s="29" customFormat="1" ht="21.4" thickBot="1" x14ac:dyDescent="1.2">
      <c r="A98" s="1100" t="s">
        <v>430</v>
      </c>
      <c r="B98" s="1101"/>
      <c r="C98" s="100"/>
      <c r="D98" s="91" t="s">
        <v>323</v>
      </c>
      <c r="E98" s="95" t="s">
        <v>428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</row>
    <row r="99" spans="1:34" s="29" customFormat="1" ht="21.4" thickBot="1" x14ac:dyDescent="1.2">
      <c r="A99" s="1100" t="s">
        <v>431</v>
      </c>
      <c r="B99" s="1101"/>
      <c r="C99" s="100"/>
      <c r="D99" s="91" t="s">
        <v>317</v>
      </c>
      <c r="E99" s="95" t="s">
        <v>428</v>
      </c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</row>
    <row r="100" spans="1:34" s="29" customFormat="1" ht="21.4" thickBot="1" x14ac:dyDescent="1.2">
      <c r="A100" s="1100" t="s">
        <v>432</v>
      </c>
      <c r="B100" s="1101"/>
      <c r="C100" s="100"/>
      <c r="D100" s="91" t="s">
        <v>317</v>
      </c>
      <c r="E100" s="95" t="s">
        <v>428</v>
      </c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</row>
    <row r="101" spans="1:34" s="29" customFormat="1" ht="21.4" thickBot="1" x14ac:dyDescent="1.2">
      <c r="A101" s="1100" t="s">
        <v>433</v>
      </c>
      <c r="B101" s="1101"/>
      <c r="C101" s="100"/>
      <c r="D101" s="91" t="s">
        <v>317</v>
      </c>
      <c r="E101" s="95" t="s">
        <v>428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</row>
    <row r="102" spans="1:34" s="29" customFormat="1" ht="21.4" thickBot="1" x14ac:dyDescent="1.2">
      <c r="A102" s="1100" t="s">
        <v>434</v>
      </c>
      <c r="B102" s="1101"/>
      <c r="C102" s="100"/>
      <c r="D102" s="91" t="s">
        <v>317</v>
      </c>
      <c r="E102" s="95" t="s">
        <v>428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</row>
    <row r="103" spans="1:34" s="29" customFormat="1" ht="21.4" thickBot="1" x14ac:dyDescent="1.2">
      <c r="A103" s="1100" t="s">
        <v>435</v>
      </c>
      <c r="B103" s="1101"/>
      <c r="C103" s="100"/>
      <c r="D103" s="91" t="s">
        <v>317</v>
      </c>
      <c r="E103" s="95" t="s">
        <v>428</v>
      </c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</row>
    <row r="104" spans="1:34" s="29" customFormat="1" ht="21.4" thickBot="1" x14ac:dyDescent="1.2">
      <c r="A104" s="1100" t="s">
        <v>436</v>
      </c>
      <c r="B104" s="1101"/>
      <c r="C104" s="100"/>
      <c r="D104" s="91" t="s">
        <v>332</v>
      </c>
      <c r="E104" s="95" t="s">
        <v>428</v>
      </c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</row>
    <row r="105" spans="1:34" s="29" customFormat="1" ht="21.4" thickBot="1" x14ac:dyDescent="1.2">
      <c r="A105" s="1100" t="s">
        <v>437</v>
      </c>
      <c r="B105" s="1101"/>
      <c r="C105" s="100"/>
      <c r="D105" s="91" t="s">
        <v>317</v>
      </c>
      <c r="E105" s="95" t="s">
        <v>438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</row>
    <row r="106" spans="1:34" s="29" customFormat="1" ht="21.4" thickBot="1" x14ac:dyDescent="1.2">
      <c r="A106" s="1100" t="s">
        <v>439</v>
      </c>
      <c r="B106" s="1101"/>
      <c r="C106" s="100"/>
      <c r="D106" s="91" t="s">
        <v>317</v>
      </c>
      <c r="E106" s="95" t="s">
        <v>438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</row>
    <row r="107" spans="1:34" ht="21.4" thickBot="1" x14ac:dyDescent="1.2">
      <c r="A107" s="1100" t="s">
        <v>440</v>
      </c>
      <c r="B107" s="1101"/>
      <c r="C107" s="100"/>
      <c r="D107" s="91" t="s">
        <v>317</v>
      </c>
      <c r="E107" s="95" t="s">
        <v>438</v>
      </c>
    </row>
    <row r="108" spans="1:34" ht="21.4" thickBot="1" x14ac:dyDescent="1.2">
      <c r="A108" s="1100" t="s">
        <v>441</v>
      </c>
      <c r="B108" s="1101"/>
      <c r="C108" s="100"/>
      <c r="D108" s="91" t="s">
        <v>332</v>
      </c>
      <c r="E108" s="95" t="s">
        <v>438</v>
      </c>
    </row>
    <row r="109" spans="1:34" ht="21.4" thickBot="1" x14ac:dyDescent="1.2">
      <c r="A109" s="1100" t="s">
        <v>442</v>
      </c>
      <c r="B109" s="1101"/>
      <c r="C109" s="100"/>
      <c r="D109" s="91" t="s">
        <v>317</v>
      </c>
      <c r="E109" s="95" t="s">
        <v>438</v>
      </c>
    </row>
    <row r="110" spans="1:34" ht="21.4" thickBot="1" x14ac:dyDescent="1.2">
      <c r="A110" s="1100" t="s">
        <v>443</v>
      </c>
      <c r="B110" s="1101"/>
      <c r="C110" s="100"/>
      <c r="D110" s="91" t="s">
        <v>332</v>
      </c>
      <c r="E110" s="95" t="s">
        <v>438</v>
      </c>
    </row>
    <row r="111" spans="1:34" s="29" customFormat="1" ht="21.4" thickBot="1" x14ac:dyDescent="1.2">
      <c r="A111" s="1100" t="s">
        <v>444</v>
      </c>
      <c r="B111" s="1101"/>
      <c r="C111" s="100"/>
      <c r="D111" s="91" t="s">
        <v>317</v>
      </c>
      <c r="E111" s="95" t="s">
        <v>445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</row>
    <row r="112" spans="1:34" s="29" customFormat="1" ht="21.4" thickBot="1" x14ac:dyDescent="1.2">
      <c r="A112" s="1100" t="s">
        <v>446</v>
      </c>
      <c r="B112" s="1101"/>
      <c r="C112" s="100"/>
      <c r="D112" s="91" t="s">
        <v>447</v>
      </c>
      <c r="E112" s="95" t="s">
        <v>448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</row>
    <row r="113" spans="1:2" x14ac:dyDescent="1.1499999999999999">
      <c r="A113" s="1104" t="s">
        <v>449</v>
      </c>
      <c r="B113" s="1105"/>
    </row>
  </sheetData>
  <mergeCells count="1">
    <mergeCell ref="A2:B2"/>
  </mergeCells>
  <dataValidations count="3">
    <dataValidation type="whole" allowBlank="1" showInputMessage="1" showErrorMessage="1" sqref="B84:B90" xr:uid="{00000000-0002-0000-0400-000000000000}">
      <formula1>0</formula1>
      <formula2>6</formula2>
    </dataValidation>
    <dataValidation type="whole" allowBlank="1" showInputMessage="1" showErrorMessage="1" sqref="B55" xr:uid="{00000000-0002-0000-0400-000001000000}">
      <formula1>1</formula1>
      <formula2>365</formula2>
    </dataValidation>
    <dataValidation type="whole" operator="lessThanOrEqual" allowBlank="1" showInputMessage="1" showErrorMessage="1" sqref="B42" xr:uid="{00000000-0002-0000-0400-000002000000}">
      <formula1>365</formula1>
    </dataValidation>
  </dataValidations>
  <hyperlinks>
    <hyperlink ref="A1" location="Menu!A1" display="MENU" xr:uid="{00000000-0004-0000-04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9" r:id="rId4" name="Drop Down 3">
              <controlPr locked="0" defaultSize="0" print="0" autoLine="0" autoPict="0">
                <anchor moveWithCells="1">
                  <from>
                    <xdr:col>1</xdr:col>
                    <xdr:colOff>1271588</xdr:colOff>
                    <xdr:row>0</xdr:row>
                    <xdr:rowOff>0</xdr:rowOff>
                  </from>
                  <to>
                    <xdr:col>2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33">
        <x14:dataValidation type="list" allowBlank="1" showInputMessage="1" showErrorMessage="1" xr:uid="{00000000-0002-0000-0400-000003000000}">
          <x14:formula1>
            <xm:f>Values!$D$52:$D$54</xm:f>
          </x14:formula1>
          <xm:sqref>B46 B30</xm:sqref>
        </x14:dataValidation>
        <x14:dataValidation type="list" allowBlank="1" showInputMessage="1" showErrorMessage="1" xr:uid="{00000000-0002-0000-0400-000004000000}">
          <x14:formula1>
            <xm:f>Values!$N$3:$N$4</xm:f>
          </x14:formula1>
          <xm:sqref>B13:B14 C78 B31:B32 B54:B57 B43:B45 B99 B19:B23 B47:B49 B52 B104:B112 B7:B11 B59:B65 B70:B72 B76:B79 B16:B17 B34:B41</xm:sqref>
        </x14:dataValidation>
        <x14:dataValidation type="list" allowBlank="1" showInputMessage="1" showErrorMessage="1" xr:uid="{00000000-0002-0000-0400-000005000000}">
          <x14:formula1>
            <xm:f>Values!$D$17:$D$19</xm:f>
          </x14:formula1>
          <xm:sqref>B12</xm:sqref>
        </x14:dataValidation>
        <x14:dataValidation type="list" allowBlank="1" showInputMessage="1" showErrorMessage="1" xr:uid="{00000000-0002-0000-0400-000006000000}">
          <x14:formula1>
            <xm:f>Values!$D$22:$D$24</xm:f>
          </x14:formula1>
          <xm:sqref>B15</xm:sqref>
        </x14:dataValidation>
        <x14:dataValidation type="list" allowBlank="1" showInputMessage="1" showErrorMessage="1" xr:uid="{00000000-0002-0000-0400-000007000000}">
          <x14:formula1>
            <xm:f>Values!$D$36:$D$37</xm:f>
          </x14:formula1>
          <xm:sqref>B93</xm:sqref>
        </x14:dataValidation>
        <x14:dataValidation type="list" allowBlank="1" showInputMessage="1" showErrorMessage="1" xr:uid="{00000000-0002-0000-0400-000008000000}">
          <x14:formula1>
            <xm:f>Values!$D$40:$D$41</xm:f>
          </x14:formula1>
          <xm:sqref>B94</xm:sqref>
        </x14:dataValidation>
        <x14:dataValidation type="list" allowBlank="1" showInputMessage="1" showErrorMessage="1" xr:uid="{00000000-0002-0000-0400-000009000000}">
          <x14:formula1>
            <xm:f>Values!$D$44:$D$45</xm:f>
          </x14:formula1>
          <xm:sqref>B91:B92</xm:sqref>
        </x14:dataValidation>
        <x14:dataValidation type="list" allowBlank="1" showInputMessage="1" showErrorMessage="1" xr:uid="{00000000-0002-0000-0400-00000A000000}">
          <x14:formula1>
            <xm:f>Values!$D$32:$D$33</xm:f>
          </x14:formula1>
          <xm:sqref>B81</xm:sqref>
        </x14:dataValidation>
        <x14:dataValidation type="list" allowBlank="1" showInputMessage="1" showErrorMessage="1" xr:uid="{00000000-0002-0000-0400-00000B000000}">
          <x14:formula1>
            <xm:f>Values!$D$48:$D$49</xm:f>
          </x14:formula1>
          <xm:sqref>B33</xm:sqref>
        </x14:dataValidation>
        <x14:dataValidation type="list" allowBlank="1" showInputMessage="1" showErrorMessage="1" xr:uid="{00000000-0002-0000-0400-00000C000000}">
          <x14:formula1>
            <xm:f>Values!$N$8:$N$9</xm:f>
          </x14:formula1>
          <xm:sqref>B113</xm:sqref>
        </x14:dataValidation>
        <x14:dataValidation type="list" allowBlank="1" showInputMessage="1" showErrorMessage="1" xr:uid="{00000000-0002-0000-0400-00000D000000}">
          <x14:formula1>
            <xm:f>Values!$J$30:$J$32</xm:f>
          </x14:formula1>
          <xm:sqref>B73 B29</xm:sqref>
        </x14:dataValidation>
        <x14:dataValidation type="list" allowBlank="1" showInputMessage="1" showErrorMessage="1" xr:uid="{00000000-0002-0000-0400-00000E000000}">
          <x14:formula1>
            <xm:f>Values!$J$35:$J$36</xm:f>
          </x14:formula1>
          <xm:sqref>B74</xm:sqref>
        </x14:dataValidation>
        <x14:dataValidation type="list" allowBlank="1" showInputMessage="1" showErrorMessage="1" xr:uid="{00000000-0002-0000-0400-00000F000000}">
          <x14:formula1>
            <xm:f>Pricelists!$A$4:$A$19</xm:f>
          </x14:formula1>
          <xm:sqref>B53</xm:sqref>
        </x14:dataValidation>
        <x14:dataValidation type="list" allowBlank="1" showInputMessage="1" showErrorMessage="1" xr:uid="{00000000-0002-0000-0400-000010000000}">
          <x14:formula1>
            <xm:f>Values!$H$24:$H$30</xm:f>
          </x14:formula1>
          <xm:sqref>B82</xm:sqref>
        </x14:dataValidation>
        <x14:dataValidation type="list" allowBlank="1" showInputMessage="1" showErrorMessage="1" xr:uid="{00000000-0002-0000-0400-000011000000}">
          <x14:formula1>
            <xm:f>Values!$H$34:$H$35</xm:f>
          </x14:formula1>
          <xm:sqref>B6</xm:sqref>
        </x14:dataValidation>
        <x14:dataValidation type="list" allowBlank="1" showInputMessage="1" showErrorMessage="1" xr:uid="{00000000-0002-0000-0400-000012000000}">
          <x14:formula1>
            <xm:f>Values!$H$38:$H$39</xm:f>
          </x14:formula1>
          <xm:sqref>B18</xm:sqref>
        </x14:dataValidation>
        <x14:dataValidation type="list" allowBlank="1" showInputMessage="1" showErrorMessage="1" xr:uid="{00000000-0002-0000-0400-000013000000}">
          <x14:formula1>
            <xm:f>'Payment Methods'!$A$4:$A$33</xm:f>
          </x14:formula1>
          <xm:sqref>B66:B67</xm:sqref>
        </x14:dataValidation>
        <x14:dataValidation type="list" allowBlank="1" showInputMessage="1" showErrorMessage="1" xr:uid="{00000000-0002-0000-0400-000014000000}">
          <x14:formula1>
            <xm:f>'Payment Terms'!$A$4:$A$15</xm:f>
          </x14:formula1>
          <xm:sqref>B68:B69</xm:sqref>
        </x14:dataValidation>
        <x14:dataValidation type="list" allowBlank="1" showInputMessage="1" showErrorMessage="1" xr:uid="{00000000-0002-0000-0400-000016000000}">
          <x14:formula1>
            <xm:f>Values!$H$42:$H$43</xm:f>
          </x14:formula1>
          <xm:sqref>B97</xm:sqref>
        </x14:dataValidation>
        <x14:dataValidation type="list" allowBlank="1" showInputMessage="1" showErrorMessage="1" xr:uid="{00000000-0002-0000-0400-000017000000}">
          <x14:formula1>
            <xm:f>Values!$H$46:$H$48</xm:f>
          </x14:formula1>
          <xm:sqref>B98</xm:sqref>
        </x14:dataValidation>
        <x14:dataValidation type="list" allowBlank="1" showInputMessage="1" showErrorMessage="1" xr:uid="{00000000-0002-0000-0400-000018000000}">
          <x14:formula1>
            <xm:f>Values!$H$51:$H$53</xm:f>
          </x14:formula1>
          <xm:sqref>B100:B101</xm:sqref>
        </x14:dataValidation>
        <x14:dataValidation type="list" allowBlank="1" showInputMessage="1" showErrorMessage="1" xr:uid="{00000000-0002-0000-0400-000019000000}">
          <x14:formula1>
            <xm:f>Values!$H$56:$H$58</xm:f>
          </x14:formula1>
          <xm:sqref>B103</xm:sqref>
        </x14:dataValidation>
        <x14:dataValidation type="list" allowBlank="1" showInputMessage="1" showErrorMessage="1" xr:uid="{00000000-0002-0000-0400-00001A000000}">
          <x14:formula1>
            <xm:f>Values!$J$39:$J$40</xm:f>
          </x14:formula1>
          <xm:sqref>B26 B29</xm:sqref>
        </x14:dataValidation>
        <x14:dataValidation type="list" allowBlank="1" showInputMessage="1" showErrorMessage="1" xr:uid="{00000000-0002-0000-0400-00001B000000}">
          <x14:formula1>
            <xm:f>Values!$J$43:$J$44</xm:f>
          </x14:formula1>
          <xm:sqref>B27</xm:sqref>
        </x14:dataValidation>
        <x14:dataValidation type="list" allowBlank="1" showInputMessage="1" showErrorMessage="1" xr:uid="{00000000-0002-0000-0400-00001C000000}">
          <x14:formula1>
            <xm:f>Values!$J$47:$J$48</xm:f>
          </x14:formula1>
          <xm:sqref>B28:B29</xm:sqref>
        </x14:dataValidation>
        <x14:dataValidation type="list" allowBlank="1" showInputMessage="1" showErrorMessage="1" xr:uid="{00000000-0002-0000-0400-00001D000000}">
          <x14:formula1>
            <xm:f>Values!$J$51:$J$52</xm:f>
          </x14:formula1>
          <xm:sqref>B32</xm:sqref>
        </x14:dataValidation>
        <x14:dataValidation type="list" allowBlank="1" showInputMessage="1" showErrorMessage="1" xr:uid="{00000000-0002-0000-0400-00001E000000}">
          <x14:formula1>
            <xm:f>Currencies!$A$2:$A$10</xm:f>
          </x14:formula1>
          <xm:sqref>B4:B5</xm:sqref>
        </x14:dataValidation>
        <x14:dataValidation type="list" allowBlank="1" showInputMessage="1" showErrorMessage="1" xr:uid="{00000000-0002-0000-0400-00001F000000}">
          <x14:formula1>
            <xm:f>Values!$J$55:$J$57</xm:f>
          </x14:formula1>
          <xm:sqref>B50</xm:sqref>
        </x14:dataValidation>
        <x14:dataValidation type="list" allowBlank="1" showInputMessage="1" showErrorMessage="1" xr:uid="{00000000-0002-0000-0400-000020000000}">
          <x14:formula1>
            <xm:f>Values!$J$30:$J$31</xm:f>
          </x14:formula1>
          <xm:sqref>B51</xm:sqref>
        </x14:dataValidation>
        <x14:dataValidation type="list" allowBlank="1" showInputMessage="1" showErrorMessage="1" xr:uid="{00000000-0002-0000-0400-000021000000}">
          <x14:formula1>
            <xm:f>Values!$B$14:$B$19</xm:f>
          </x14:formula1>
          <xm:sqref>B24</xm:sqref>
        </x14:dataValidation>
        <x14:dataValidation type="list" allowBlank="1" showInputMessage="1" showErrorMessage="1" xr:uid="{00000000-0002-0000-0400-000015000000}">
          <x14:formula1>
            <xm:f>Warehouses!$B$4:$B$31</xm:f>
          </x14:formula1>
          <xm:sqref>B102</xm:sqref>
        </x14:dataValidation>
        <x14:dataValidation type="list" allowBlank="1" showInputMessage="1" showErrorMessage="1" xr:uid="{9984DCE1-1679-425B-947F-F4B3F226BEE8}">
          <x14:formula1>
            <xm:f>Warehouses!$A$4:$A$31</xm:f>
          </x14:formula1>
          <xm:sqref>B101</xm:sqref>
        </x14:dataValidation>
        <x14:dataValidation type="list" allowBlank="1" showInputMessage="1" showErrorMessage="1" xr:uid="{7A22EA8B-69AC-4441-800A-497B2EAB0E99}">
          <x14:formula1>
            <xm:f>Warehouses!$A$4:$A$25</xm:f>
          </x14:formula1>
          <xm:sqref>B102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69"/>
  <dimension ref="A1:C76"/>
  <sheetViews>
    <sheetView workbookViewId="0">
      <pane ySplit="3" topLeftCell="A4" activePane="bottomLeft" state="frozen"/>
      <selection activeCell="A17" sqref="A17"/>
      <selection pane="bottomLeft" activeCell="H4" sqref="H4"/>
    </sheetView>
  </sheetViews>
  <sheetFormatPr defaultColWidth="9.19921875" defaultRowHeight="19.899999999999999" x14ac:dyDescent="1.1000000000000001"/>
  <cols>
    <col min="1" max="1" width="23.1328125" style="38" customWidth="1"/>
    <col min="2" max="2" width="21.53125" style="38" customWidth="1"/>
    <col min="3" max="3" width="21.46484375" style="38" customWidth="1"/>
    <col min="4" max="4" width="9.19921875" style="38"/>
    <col min="5" max="5" width="3.46484375" style="38" customWidth="1"/>
    <col min="6" max="16384" width="9.19921875" style="38"/>
  </cols>
  <sheetData>
    <row r="1" spans="1:3" s="81" customFormat="1" ht="30.75" customHeight="1" thickBot="1" x14ac:dyDescent="0.5">
      <c r="A1" s="210" t="s">
        <v>282</v>
      </c>
      <c r="B1" s="108" t="s">
        <v>35</v>
      </c>
      <c r="C1" s="151" t="s">
        <v>205</v>
      </c>
    </row>
    <row r="2" spans="1:3" s="82" customFormat="1" ht="25.5" customHeight="1" thickBot="1" x14ac:dyDescent="1.1499999999999999">
      <c r="A2" s="156" t="s">
        <v>450</v>
      </c>
      <c r="B2" s="157" t="s">
        <v>288</v>
      </c>
      <c r="C2" s="1112" t="s">
        <v>206</v>
      </c>
    </row>
    <row r="3" spans="1:3" s="82" customFormat="1" ht="25.5" customHeight="1" thickBot="1" x14ac:dyDescent="1.1499999999999999">
      <c r="A3" s="1096" t="s">
        <v>291</v>
      </c>
      <c r="B3" s="1097" t="s">
        <v>451</v>
      </c>
      <c r="C3" s="1113"/>
    </row>
    <row r="4" spans="1:3" s="51" customFormat="1" ht="17.25" x14ac:dyDescent="0.85">
      <c r="A4" s="152" t="s">
        <v>312</v>
      </c>
      <c r="B4" s="153" t="s">
        <v>452</v>
      </c>
      <c r="C4" s="1113"/>
    </row>
    <row r="5" spans="1:3" s="51" customFormat="1" ht="17.25" x14ac:dyDescent="0.85">
      <c r="A5" s="119"/>
      <c r="B5" s="154"/>
      <c r="C5" s="1113"/>
    </row>
    <row r="6" spans="1:3" s="51" customFormat="1" ht="17.25" x14ac:dyDescent="0.85">
      <c r="A6" s="119"/>
      <c r="B6" s="154"/>
      <c r="C6" s="1113"/>
    </row>
    <row r="7" spans="1:3" s="51" customFormat="1" ht="17.25" x14ac:dyDescent="0.85">
      <c r="A7" s="119"/>
      <c r="B7" s="154"/>
      <c r="C7" s="1113"/>
    </row>
    <row r="8" spans="1:3" s="51" customFormat="1" ht="17.25" x14ac:dyDescent="0.85">
      <c r="A8" s="119"/>
      <c r="B8" s="154"/>
      <c r="C8" s="1113"/>
    </row>
    <row r="9" spans="1:3" s="51" customFormat="1" ht="17.25" x14ac:dyDescent="0.85">
      <c r="A9" s="119"/>
      <c r="B9" s="154"/>
      <c r="C9" s="1113"/>
    </row>
    <row r="10" spans="1:3" s="51" customFormat="1" ht="17.25" x14ac:dyDescent="0.85">
      <c r="A10" s="119"/>
      <c r="B10" s="154"/>
      <c r="C10" s="1113"/>
    </row>
    <row r="11" spans="1:3" s="51" customFormat="1" ht="17.25" x14ac:dyDescent="0.85">
      <c r="A11" s="119"/>
      <c r="B11" s="154"/>
      <c r="C11" s="1113"/>
    </row>
    <row r="12" spans="1:3" s="51" customFormat="1" ht="17.25" x14ac:dyDescent="0.85">
      <c r="A12" s="119"/>
      <c r="B12" s="154"/>
      <c r="C12" s="1113"/>
    </row>
    <row r="13" spans="1:3" s="51" customFormat="1" ht="17.25" x14ac:dyDescent="0.85">
      <c r="A13" s="119"/>
      <c r="B13" s="154"/>
      <c r="C13" s="1113"/>
    </row>
    <row r="14" spans="1:3" s="51" customFormat="1" ht="17.25" x14ac:dyDescent="0.85">
      <c r="A14" s="119"/>
      <c r="B14" s="154"/>
      <c r="C14" s="1113"/>
    </row>
    <row r="15" spans="1:3" s="51" customFormat="1" ht="17.25" x14ac:dyDescent="0.85">
      <c r="A15" s="119"/>
      <c r="B15" s="154"/>
      <c r="C15" s="1113"/>
    </row>
    <row r="16" spans="1:3" s="51" customFormat="1" ht="17.25" x14ac:dyDescent="0.85">
      <c r="A16" s="119"/>
      <c r="B16" s="154"/>
      <c r="C16" s="1113"/>
    </row>
    <row r="17" spans="1:3" s="51" customFormat="1" ht="17.25" x14ac:dyDescent="0.85">
      <c r="A17" s="119"/>
      <c r="B17" s="154"/>
      <c r="C17" s="1113"/>
    </row>
    <row r="18" spans="1:3" s="51" customFormat="1" ht="17.25" x14ac:dyDescent="0.85">
      <c r="A18" s="119"/>
      <c r="B18" s="154"/>
      <c r="C18" s="1113"/>
    </row>
    <row r="19" spans="1:3" s="51" customFormat="1" ht="17.25" x14ac:dyDescent="0.85">
      <c r="A19" s="119"/>
      <c r="B19" s="154"/>
      <c r="C19" s="1113"/>
    </row>
    <row r="20" spans="1:3" s="51" customFormat="1" ht="17.25" x14ac:dyDescent="0.85">
      <c r="A20" s="119"/>
      <c r="B20" s="154"/>
      <c r="C20" s="1113"/>
    </row>
    <row r="21" spans="1:3" s="51" customFormat="1" ht="17.25" x14ac:dyDescent="0.85">
      <c r="A21" s="119"/>
      <c r="B21" s="154"/>
      <c r="C21" s="1113"/>
    </row>
    <row r="22" spans="1:3" s="51" customFormat="1" ht="17.25" x14ac:dyDescent="0.85">
      <c r="A22" s="119"/>
      <c r="B22" s="154"/>
      <c r="C22" s="1113"/>
    </row>
    <row r="23" spans="1:3" s="51" customFormat="1" ht="16.05" customHeight="1" x14ac:dyDescent="0.85">
      <c r="A23" s="119"/>
      <c r="B23" s="154"/>
      <c r="C23" s="1113"/>
    </row>
    <row r="24" spans="1:3" s="51" customFormat="1" ht="16.05" customHeight="1" x14ac:dyDescent="0.85">
      <c r="A24" s="119"/>
      <c r="B24" s="154"/>
      <c r="C24" s="1113"/>
    </row>
    <row r="25" spans="1:3" s="51" customFormat="1" ht="16.05" customHeight="1" x14ac:dyDescent="0.85">
      <c r="A25" s="119"/>
      <c r="B25" s="154"/>
      <c r="C25" s="1113"/>
    </row>
    <row r="26" spans="1:3" s="51" customFormat="1" ht="16.05" customHeight="1" x14ac:dyDescent="0.85">
      <c r="A26" s="119"/>
      <c r="B26" s="154"/>
      <c r="C26" s="1113"/>
    </row>
    <row r="27" spans="1:3" s="51" customFormat="1" ht="16.05" customHeight="1" x14ac:dyDescent="0.85">
      <c r="A27" s="119"/>
      <c r="B27" s="154"/>
      <c r="C27" s="1113"/>
    </row>
    <row r="28" spans="1:3" s="51" customFormat="1" ht="16.05" customHeight="1" x14ac:dyDescent="0.85">
      <c r="A28" s="119"/>
      <c r="B28" s="154"/>
      <c r="C28" s="1113"/>
    </row>
    <row r="29" spans="1:3" s="51" customFormat="1" ht="16.05" customHeight="1" x14ac:dyDescent="0.85">
      <c r="A29" s="119"/>
      <c r="B29" s="154"/>
      <c r="C29" s="1113"/>
    </row>
    <row r="30" spans="1:3" s="51" customFormat="1" ht="16.05" customHeight="1" x14ac:dyDescent="0.85">
      <c r="A30" s="119"/>
      <c r="B30" s="154"/>
      <c r="C30" s="1113"/>
    </row>
    <row r="31" spans="1:3" s="51" customFormat="1" ht="16.05" customHeight="1" x14ac:dyDescent="0.85">
      <c r="A31" s="119"/>
      <c r="B31" s="154"/>
      <c r="C31" s="1113"/>
    </row>
    <row r="32" spans="1:3" s="51" customFormat="1" ht="16.05" customHeight="1" x14ac:dyDescent="0.85">
      <c r="A32" s="119"/>
      <c r="B32" s="154"/>
      <c r="C32" s="1113"/>
    </row>
    <row r="33" spans="1:3" s="51" customFormat="1" ht="16.05" customHeight="1" x14ac:dyDescent="0.85">
      <c r="A33" s="119"/>
      <c r="B33" s="154"/>
      <c r="C33" s="1113"/>
    </row>
    <row r="34" spans="1:3" s="51" customFormat="1" ht="16.05" customHeight="1" x14ac:dyDescent="0.85">
      <c r="A34" s="119"/>
      <c r="B34" s="154"/>
      <c r="C34" s="1113"/>
    </row>
    <row r="35" spans="1:3" s="51" customFormat="1" ht="16.05" customHeight="1" x14ac:dyDescent="0.85">
      <c r="A35" s="119"/>
      <c r="B35" s="154"/>
      <c r="C35" s="1113"/>
    </row>
    <row r="36" spans="1:3" s="51" customFormat="1" ht="16.05" customHeight="1" x14ac:dyDescent="0.85">
      <c r="A36" s="119"/>
      <c r="B36" s="154"/>
      <c r="C36" s="1113"/>
    </row>
    <row r="37" spans="1:3" s="51" customFormat="1" ht="16.05" customHeight="1" x14ac:dyDescent="0.85">
      <c r="A37" s="119"/>
      <c r="B37" s="154"/>
      <c r="C37" s="1113"/>
    </row>
    <row r="38" spans="1:3" s="51" customFormat="1" ht="16.05" customHeight="1" x14ac:dyDescent="0.85">
      <c r="A38" s="119"/>
      <c r="B38" s="154"/>
      <c r="C38" s="1113"/>
    </row>
    <row r="39" spans="1:3" s="51" customFormat="1" ht="16.05" customHeight="1" x14ac:dyDescent="0.85">
      <c r="A39" s="119"/>
      <c r="B39" s="154"/>
      <c r="C39" s="1113"/>
    </row>
    <row r="40" spans="1:3" s="51" customFormat="1" ht="16.05" customHeight="1" x14ac:dyDescent="0.85">
      <c r="A40" s="119"/>
      <c r="B40" s="154"/>
      <c r="C40" s="1113"/>
    </row>
    <row r="41" spans="1:3" s="51" customFormat="1" ht="16.05" customHeight="1" x14ac:dyDescent="0.85">
      <c r="A41" s="119"/>
      <c r="B41" s="154"/>
      <c r="C41" s="1113"/>
    </row>
    <row r="42" spans="1:3" s="51" customFormat="1" ht="16.05" customHeight="1" x14ac:dyDescent="0.85">
      <c r="A42" s="119"/>
      <c r="B42" s="154"/>
      <c r="C42" s="1113"/>
    </row>
    <row r="43" spans="1:3" s="51" customFormat="1" ht="16.05" customHeight="1" x14ac:dyDescent="0.85">
      <c r="A43" s="119"/>
      <c r="B43" s="154"/>
      <c r="C43" s="1113"/>
    </row>
    <row r="44" spans="1:3" s="51" customFormat="1" ht="16.05" customHeight="1" x14ac:dyDescent="0.85">
      <c r="A44" s="119"/>
      <c r="B44" s="154"/>
      <c r="C44" s="1113"/>
    </row>
    <row r="45" spans="1:3" s="51" customFormat="1" ht="16.05" customHeight="1" x14ac:dyDescent="0.85">
      <c r="A45" s="119"/>
      <c r="B45" s="154"/>
      <c r="C45" s="1113"/>
    </row>
    <row r="46" spans="1:3" s="51" customFormat="1" ht="16.05" customHeight="1" x14ac:dyDescent="0.85">
      <c r="A46" s="119"/>
      <c r="B46" s="154"/>
      <c r="C46" s="1113"/>
    </row>
    <row r="47" spans="1:3" s="51" customFormat="1" ht="16.05" customHeight="1" x14ac:dyDescent="0.85">
      <c r="A47" s="119"/>
      <c r="B47" s="154"/>
      <c r="C47" s="1113"/>
    </row>
    <row r="48" spans="1:3" s="51" customFormat="1" ht="16.05" customHeight="1" x14ac:dyDescent="0.85">
      <c r="A48" s="119"/>
      <c r="B48" s="154"/>
      <c r="C48" s="1113"/>
    </row>
    <row r="49" spans="1:3" s="51" customFormat="1" ht="16.05" customHeight="1" x14ac:dyDescent="0.85">
      <c r="A49" s="119"/>
      <c r="B49" s="154"/>
      <c r="C49" s="1113"/>
    </row>
    <row r="50" spans="1:3" s="51" customFormat="1" ht="16.05" customHeight="1" x14ac:dyDescent="0.85">
      <c r="A50" s="119"/>
      <c r="B50" s="154"/>
      <c r="C50" s="1113"/>
    </row>
    <row r="51" spans="1:3" s="51" customFormat="1" ht="16.05" customHeight="1" x14ac:dyDescent="0.85">
      <c r="A51" s="119"/>
      <c r="B51" s="154"/>
      <c r="C51" s="1113"/>
    </row>
    <row r="52" spans="1:3" s="51" customFormat="1" ht="16.05" customHeight="1" x14ac:dyDescent="0.85">
      <c r="A52" s="119"/>
      <c r="B52" s="154"/>
      <c r="C52" s="1113"/>
    </row>
    <row r="53" spans="1:3" s="51" customFormat="1" ht="16.05" customHeight="1" x14ac:dyDescent="0.85">
      <c r="A53" s="1098"/>
      <c r="B53" s="1099"/>
      <c r="C53" s="1113"/>
    </row>
    <row r="54" spans="1:3" s="51" customFormat="1" ht="15.4" x14ac:dyDescent="0.85">
      <c r="B54" s="133"/>
    </row>
    <row r="55" spans="1:3" s="51" customFormat="1" ht="15" customHeight="1" x14ac:dyDescent="0.85">
      <c r="B55" s="133"/>
    </row>
    <row r="56" spans="1:3" s="51" customFormat="1" ht="15.4" x14ac:dyDescent="0.85">
      <c r="B56" s="133"/>
    </row>
    <row r="57" spans="1:3" s="51" customFormat="1" ht="15.4" x14ac:dyDescent="0.85">
      <c r="B57" s="133"/>
    </row>
    <row r="58" spans="1:3" s="51" customFormat="1" ht="15.4" x14ac:dyDescent="0.85">
      <c r="B58" s="133"/>
    </row>
    <row r="59" spans="1:3" s="51" customFormat="1" ht="15.4" x14ac:dyDescent="0.85">
      <c r="B59" s="133"/>
    </row>
    <row r="60" spans="1:3" s="51" customFormat="1" ht="15.4" x14ac:dyDescent="0.85">
      <c r="B60" s="133"/>
    </row>
    <row r="61" spans="1:3" s="51" customFormat="1" ht="15.4" x14ac:dyDescent="0.85">
      <c r="B61" s="133"/>
    </row>
    <row r="62" spans="1:3" s="51" customFormat="1" ht="15.4" x14ac:dyDescent="0.85">
      <c r="A62" s="135"/>
      <c r="B62" s="133"/>
    </row>
    <row r="63" spans="1:3" s="51" customFormat="1" ht="15.4" x14ac:dyDescent="0.85">
      <c r="B63" s="133"/>
    </row>
    <row r="64" spans="1:3" s="51" customFormat="1" ht="15.4" x14ac:dyDescent="0.85">
      <c r="B64" s="136"/>
    </row>
    <row r="65" s="51" customFormat="1" ht="15.4" x14ac:dyDescent="0.85"/>
    <row r="66" s="51" customFormat="1" ht="15.4" x14ac:dyDescent="0.85"/>
    <row r="67" s="51" customFormat="1" ht="15.4" x14ac:dyDescent="0.85"/>
    <row r="68" s="51" customFormat="1" ht="15.4" x14ac:dyDescent="0.85"/>
    <row r="69" s="51" customFormat="1" ht="15.4" x14ac:dyDescent="0.85"/>
    <row r="70" s="51" customFormat="1" ht="15.4" x14ac:dyDescent="0.85"/>
    <row r="71" s="51" customFormat="1" ht="15.4" x14ac:dyDescent="0.85"/>
    <row r="72" s="51" customFormat="1" ht="15.4" x14ac:dyDescent="0.85"/>
    <row r="73" s="51" customFormat="1" ht="15.4" x14ac:dyDescent="0.85"/>
    <row r="74" s="51" customFormat="1" ht="15.4" x14ac:dyDescent="0.85"/>
    <row r="75" s="51" customFormat="1" ht="15.4" x14ac:dyDescent="0.85"/>
    <row r="76" s="51" customFormat="1" ht="15.4" x14ac:dyDescent="0.85"/>
  </sheetData>
  <sheetProtection formatCells="0" formatColumns="0" formatRows="0" insertRows="0" deleteRows="0" sort="0"/>
  <dataValidations count="1">
    <dataValidation type="list" allowBlank="1" showInputMessage="1" showErrorMessage="1" sqref="B4:B53" xr:uid="{00000000-0002-0000-0700-000000000000}">
      <formula1>#REF!</formula1>
    </dataValidation>
  </dataValidations>
  <hyperlinks>
    <hyperlink ref="B1" location="Menu!A1" display="MENU" xr:uid="{00000000-0004-0000-0700-000000000000}"/>
  </hyperlinks>
  <pageMargins left="0.7" right="0.7" top="0.75" bottom="0.75" header="0.3" footer="0.3"/>
  <pageSetup paperSize="9" orientation="portrait" horizontalDpi="90" verticalDpi="9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3265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1000000}">
          <x14:formula1>
            <xm:f>Users!$A$4:$A$156</xm:f>
          </x14:formula1>
          <xm:sqref>A4:A53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Z51"/>
  <sheetViews>
    <sheetView zoomScaleNormal="100" workbookViewId="0">
      <pane xSplit="1" ySplit="3" topLeftCell="B4" activePane="bottomRight" state="frozen"/>
      <selection pane="topRight" activeCell="G29" sqref="G29"/>
      <selection pane="bottomLeft" activeCell="G29" sqref="G29"/>
      <selection pane="bottomRight"/>
    </sheetView>
  </sheetViews>
  <sheetFormatPr defaultColWidth="9.19921875" defaultRowHeight="21" x14ac:dyDescent="1.1499999999999999"/>
  <cols>
    <col min="1" max="1" width="30" style="193" customWidth="1"/>
    <col min="2" max="2" width="20.46484375" style="193" customWidth="1"/>
    <col min="3" max="4" width="14" style="193" customWidth="1"/>
    <col min="5" max="5" width="14" style="194" customWidth="1"/>
    <col min="6" max="6" width="19.53125" style="194" customWidth="1"/>
    <col min="7" max="7" width="25.53125" style="78" customWidth="1"/>
    <col min="8" max="8" width="20.19921875" style="78" bestFit="1" customWidth="1"/>
    <col min="9" max="9" width="18.796875" style="195" customWidth="1"/>
    <col min="10" max="10" width="22.19921875" style="42" customWidth="1"/>
    <col min="11" max="26" width="9.19921875" style="42"/>
    <col min="27" max="16384" width="9.19921875" style="41"/>
  </cols>
  <sheetData>
    <row r="1" spans="1:26" s="96" customFormat="1" ht="30.75" customHeight="1" thickBot="1" x14ac:dyDescent="0.5">
      <c r="A1" s="1031" t="s">
        <v>453</v>
      </c>
      <c r="B1" s="162"/>
      <c r="C1" s="162"/>
      <c r="D1" s="162"/>
      <c r="E1" s="163"/>
      <c r="F1" s="163"/>
      <c r="G1" s="164"/>
      <c r="H1" s="108" t="s">
        <v>35</v>
      </c>
      <c r="I1" s="1114" t="s">
        <v>205</v>
      </c>
      <c r="J1" s="1119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</row>
    <row r="2" spans="1:26" s="167" customFormat="1" ht="15.75" customHeight="1" thickBot="1" x14ac:dyDescent="0.5">
      <c r="A2" s="1091" t="s">
        <v>454</v>
      </c>
      <c r="B2" s="264" t="s">
        <v>455</v>
      </c>
      <c r="C2" s="264" t="s">
        <v>456</v>
      </c>
      <c r="D2" s="264" t="s">
        <v>456</v>
      </c>
      <c r="E2" s="1092" t="s">
        <v>290</v>
      </c>
      <c r="F2" s="1092" t="s">
        <v>290</v>
      </c>
      <c r="G2" s="264" t="s">
        <v>457</v>
      </c>
      <c r="H2" s="264" t="s">
        <v>458</v>
      </c>
      <c r="I2" s="1115" t="s">
        <v>290</v>
      </c>
      <c r="J2" s="1120" t="s">
        <v>206</v>
      </c>
      <c r="K2" s="166"/>
      <c r="L2" s="166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</row>
    <row r="3" spans="1:26" s="167" customFormat="1" ht="15.75" customHeight="1" x14ac:dyDescent="0.45">
      <c r="A3" s="196" t="s">
        <v>459</v>
      </c>
      <c r="B3" s="197" t="s">
        <v>460</v>
      </c>
      <c r="C3" s="197" t="s">
        <v>461</v>
      </c>
      <c r="D3" s="197" t="s">
        <v>462</v>
      </c>
      <c r="E3" s="198" t="s">
        <v>463</v>
      </c>
      <c r="F3" s="198" t="s">
        <v>464</v>
      </c>
      <c r="G3" s="197" t="s">
        <v>465</v>
      </c>
      <c r="H3" s="199" t="s">
        <v>466</v>
      </c>
      <c r="I3" s="1116" t="s">
        <v>467</v>
      </c>
      <c r="J3" s="1121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166"/>
      <c r="Z3" s="166"/>
    </row>
    <row r="4" spans="1:26" x14ac:dyDescent="1.1499999999999999">
      <c r="A4" s="1093" t="s">
        <v>468</v>
      </c>
      <c r="B4" s="168" t="s">
        <v>469</v>
      </c>
      <c r="C4" s="168"/>
      <c r="D4" s="168"/>
      <c r="E4" s="169" t="s">
        <v>470</v>
      </c>
      <c r="F4" s="169"/>
      <c r="G4" s="170"/>
      <c r="H4" s="171"/>
      <c r="I4" s="1117"/>
      <c r="J4" s="1122"/>
    </row>
    <row r="5" spans="1:26" x14ac:dyDescent="1.1499999999999999">
      <c r="A5" s="1094" t="s">
        <v>471</v>
      </c>
      <c r="B5" s="120" t="s">
        <v>469</v>
      </c>
      <c r="C5" s="120"/>
      <c r="D5" s="120"/>
      <c r="E5" s="120">
        <v>210000001</v>
      </c>
      <c r="F5" s="172"/>
      <c r="G5" s="173"/>
      <c r="H5" s="174"/>
      <c r="I5" s="1118"/>
      <c r="J5" s="1122"/>
    </row>
    <row r="6" spans="1:26" x14ac:dyDescent="1.1499999999999999">
      <c r="A6" s="1094" t="s">
        <v>472</v>
      </c>
      <c r="B6" s="120" t="s">
        <v>469</v>
      </c>
      <c r="C6" s="120"/>
      <c r="D6" s="120"/>
      <c r="E6" s="172" t="s">
        <v>473</v>
      </c>
      <c r="F6" s="172"/>
      <c r="G6" s="173"/>
      <c r="H6" s="174"/>
      <c r="I6" s="1118"/>
      <c r="J6" s="1122"/>
    </row>
    <row r="7" spans="1:26" x14ac:dyDescent="1.1499999999999999">
      <c r="A7" s="1094" t="s">
        <v>474</v>
      </c>
      <c r="B7" s="120" t="s">
        <v>469</v>
      </c>
      <c r="C7" s="120"/>
      <c r="D7" s="120"/>
      <c r="E7" s="172" t="s">
        <v>473</v>
      </c>
      <c r="F7" s="172"/>
      <c r="G7" s="173"/>
      <c r="H7" s="174"/>
      <c r="I7" s="1118"/>
      <c r="J7" s="1122"/>
    </row>
    <row r="8" spans="1:26" x14ac:dyDescent="1.1499999999999999">
      <c r="A8" s="1094" t="s">
        <v>475</v>
      </c>
      <c r="B8" s="120" t="s">
        <v>469</v>
      </c>
      <c r="C8" s="120"/>
      <c r="D8" s="120"/>
      <c r="E8" s="172" t="s">
        <v>473</v>
      </c>
      <c r="F8" s="172"/>
      <c r="G8" s="173"/>
      <c r="H8" s="174"/>
      <c r="I8" s="1118"/>
      <c r="J8" s="1122"/>
    </row>
    <row r="9" spans="1:26" x14ac:dyDescent="1.1499999999999999">
      <c r="A9" s="1094" t="s">
        <v>476</v>
      </c>
      <c r="B9" s="168" t="s">
        <v>469</v>
      </c>
      <c r="C9" s="168"/>
      <c r="D9" s="168"/>
      <c r="E9" s="169" t="s">
        <v>477</v>
      </c>
      <c r="F9" s="169"/>
      <c r="G9" s="170"/>
      <c r="H9" s="174"/>
      <c r="I9" s="1118"/>
      <c r="J9" s="1122"/>
    </row>
    <row r="10" spans="1:26" x14ac:dyDescent="1.1499999999999999">
      <c r="A10" s="1094" t="s">
        <v>478</v>
      </c>
      <c r="B10" s="120" t="s">
        <v>469</v>
      </c>
      <c r="C10" s="120"/>
      <c r="D10" s="120"/>
      <c r="E10" s="172" t="s">
        <v>479</v>
      </c>
      <c r="F10" s="172"/>
      <c r="G10" s="173"/>
      <c r="H10" s="174"/>
      <c r="I10" s="1118"/>
      <c r="J10" s="1122"/>
    </row>
    <row r="11" spans="1:26" x14ac:dyDescent="1.1499999999999999">
      <c r="A11" s="1094" t="s">
        <v>480</v>
      </c>
      <c r="B11" s="120" t="s">
        <v>469</v>
      </c>
      <c r="C11" s="120"/>
      <c r="D11" s="120"/>
      <c r="E11" s="172" t="s">
        <v>473</v>
      </c>
      <c r="F11" s="172"/>
      <c r="G11" s="173"/>
      <c r="H11" s="174"/>
      <c r="I11" s="1118"/>
      <c r="J11" s="1122"/>
    </row>
    <row r="12" spans="1:26" x14ac:dyDescent="1.1499999999999999">
      <c r="A12" s="1094" t="s">
        <v>481</v>
      </c>
      <c r="B12" s="120" t="s">
        <v>469</v>
      </c>
      <c r="C12" s="120"/>
      <c r="D12" s="120"/>
      <c r="E12" s="172" t="s">
        <v>473</v>
      </c>
      <c r="F12" s="172"/>
      <c r="G12" s="173"/>
      <c r="H12" s="174"/>
      <c r="I12" s="1118"/>
      <c r="J12" s="1122"/>
    </row>
    <row r="13" spans="1:26" x14ac:dyDescent="1.1499999999999999">
      <c r="A13" s="1094" t="s">
        <v>482</v>
      </c>
      <c r="B13" s="120" t="s">
        <v>469</v>
      </c>
      <c r="C13" s="120"/>
      <c r="D13" s="120"/>
      <c r="E13" s="172" t="s">
        <v>473</v>
      </c>
      <c r="F13" s="172"/>
      <c r="G13" s="173"/>
      <c r="H13" s="174"/>
      <c r="I13" s="1118"/>
      <c r="J13" s="1122"/>
    </row>
    <row r="14" spans="1:26" x14ac:dyDescent="1.1499999999999999">
      <c r="A14" s="1094" t="s">
        <v>483</v>
      </c>
      <c r="B14" s="120" t="s">
        <v>469</v>
      </c>
      <c r="C14" s="120"/>
      <c r="D14" s="120"/>
      <c r="E14" s="172" t="s">
        <v>473</v>
      </c>
      <c r="F14" s="172"/>
      <c r="G14" s="173"/>
      <c r="H14" s="174"/>
      <c r="I14" s="1118"/>
      <c r="J14" s="1122"/>
    </row>
    <row r="15" spans="1:26" x14ac:dyDescent="1.1499999999999999">
      <c r="A15" s="1094" t="s">
        <v>484</v>
      </c>
      <c r="B15" s="120" t="s">
        <v>469</v>
      </c>
      <c r="C15" s="120"/>
      <c r="D15" s="120"/>
      <c r="E15" s="172" t="s">
        <v>473</v>
      </c>
      <c r="F15" s="172"/>
      <c r="G15" s="173"/>
      <c r="H15" s="174"/>
      <c r="I15" s="1118"/>
      <c r="J15" s="1122"/>
    </row>
    <row r="16" spans="1:26" x14ac:dyDescent="1.1499999999999999">
      <c r="A16" s="1094" t="s">
        <v>485</v>
      </c>
      <c r="B16" s="168" t="s">
        <v>469</v>
      </c>
      <c r="C16" s="168"/>
      <c r="D16" s="168"/>
      <c r="E16" s="169" t="s">
        <v>473</v>
      </c>
      <c r="F16" s="169"/>
      <c r="G16" s="170"/>
      <c r="H16" s="174"/>
      <c r="I16" s="1118"/>
      <c r="J16" s="1122"/>
    </row>
    <row r="17" spans="1:10" ht="15.75" customHeight="1" x14ac:dyDescent="1.1499999999999999">
      <c r="A17" s="1094" t="s">
        <v>486</v>
      </c>
      <c r="B17" s="175" t="s">
        <v>469</v>
      </c>
      <c r="C17" s="175"/>
      <c r="D17" s="175"/>
      <c r="E17" s="176" t="s">
        <v>473</v>
      </c>
      <c r="F17" s="176"/>
      <c r="G17" s="177"/>
      <c r="H17" s="174"/>
      <c r="I17" s="1118"/>
      <c r="J17" s="1122"/>
    </row>
    <row r="18" spans="1:10" x14ac:dyDescent="1.1499999999999999">
      <c r="A18" s="1094" t="s">
        <v>487</v>
      </c>
      <c r="B18" s="168" t="s">
        <v>469</v>
      </c>
      <c r="C18" s="168"/>
      <c r="D18" s="168"/>
      <c r="E18" s="169" t="s">
        <v>473</v>
      </c>
      <c r="F18" s="169"/>
      <c r="G18" s="170"/>
      <c r="H18" s="174"/>
      <c r="I18" s="1118"/>
      <c r="J18" s="1122"/>
    </row>
    <row r="19" spans="1:10" x14ac:dyDescent="1.1499999999999999">
      <c r="A19" s="1094" t="s">
        <v>488</v>
      </c>
      <c r="B19" s="120" t="s">
        <v>469</v>
      </c>
      <c r="C19" s="120"/>
      <c r="D19" s="120"/>
      <c r="E19" s="172" t="s">
        <v>473</v>
      </c>
      <c r="F19" s="172"/>
      <c r="G19" s="173"/>
      <c r="H19" s="174"/>
      <c r="I19" s="1118"/>
      <c r="J19" s="1122"/>
    </row>
    <row r="20" spans="1:10" x14ac:dyDescent="1.1499999999999999">
      <c r="A20" s="1094" t="s">
        <v>489</v>
      </c>
      <c r="B20" s="168" t="s">
        <v>469</v>
      </c>
      <c r="C20" s="168"/>
      <c r="D20" s="168"/>
      <c r="E20" s="169" t="s">
        <v>473</v>
      </c>
      <c r="F20" s="169"/>
      <c r="G20" s="170"/>
      <c r="H20" s="174"/>
      <c r="I20" s="1118"/>
      <c r="J20" s="1122"/>
    </row>
    <row r="21" spans="1:10" x14ac:dyDescent="1.1499999999999999">
      <c r="A21" s="1094" t="s">
        <v>490</v>
      </c>
      <c r="B21" s="120" t="s">
        <v>469</v>
      </c>
      <c r="C21" s="120"/>
      <c r="D21" s="120"/>
      <c r="E21" s="172" t="s">
        <v>473</v>
      </c>
      <c r="F21" s="172"/>
      <c r="G21" s="173"/>
      <c r="H21" s="174"/>
      <c r="I21" s="1118"/>
      <c r="J21" s="1122"/>
    </row>
    <row r="22" spans="1:10" x14ac:dyDescent="1.1499999999999999">
      <c r="A22" s="1094" t="s">
        <v>491</v>
      </c>
      <c r="B22" s="120" t="s">
        <v>469</v>
      </c>
      <c r="C22" s="120"/>
      <c r="D22" s="120"/>
      <c r="E22" s="172" t="s">
        <v>473</v>
      </c>
      <c r="F22" s="172"/>
      <c r="G22" s="173"/>
      <c r="H22" s="174"/>
      <c r="I22" s="1118"/>
      <c r="J22" s="1122"/>
    </row>
    <row r="23" spans="1:10" x14ac:dyDescent="1.1499999999999999">
      <c r="A23" s="1094" t="s">
        <v>492</v>
      </c>
      <c r="B23" s="120" t="s">
        <v>469</v>
      </c>
      <c r="C23" s="120"/>
      <c r="D23" s="120"/>
      <c r="E23" s="172" t="s">
        <v>473</v>
      </c>
      <c r="F23" s="172"/>
      <c r="G23" s="173"/>
      <c r="H23" s="174"/>
      <c r="I23" s="1118"/>
      <c r="J23" s="1122"/>
    </row>
    <row r="24" spans="1:10" x14ac:dyDescent="1.1499999999999999">
      <c r="A24" s="1094" t="s">
        <v>69</v>
      </c>
      <c r="B24" s="120" t="s">
        <v>469</v>
      </c>
      <c r="C24" s="120"/>
      <c r="D24" s="120"/>
      <c r="E24" s="172" t="s">
        <v>473</v>
      </c>
      <c r="F24" s="172"/>
      <c r="G24" s="173"/>
      <c r="H24" s="174"/>
      <c r="I24" s="1118"/>
      <c r="J24" s="1122"/>
    </row>
    <row r="25" spans="1:10" x14ac:dyDescent="1.1499999999999999">
      <c r="A25" s="1094" t="s">
        <v>493</v>
      </c>
      <c r="B25" s="120" t="s">
        <v>469</v>
      </c>
      <c r="C25" s="120"/>
      <c r="D25" s="120"/>
      <c r="E25" s="172" t="s">
        <v>473</v>
      </c>
      <c r="F25" s="172"/>
      <c r="G25" s="173"/>
      <c r="H25" s="174"/>
      <c r="I25" s="1118"/>
      <c r="J25" s="1122"/>
    </row>
    <row r="26" spans="1:10" x14ac:dyDescent="1.1499999999999999">
      <c r="A26" s="1094" t="s">
        <v>494</v>
      </c>
      <c r="B26" s="168" t="s">
        <v>469</v>
      </c>
      <c r="C26" s="168"/>
      <c r="D26" s="168"/>
      <c r="E26" s="169" t="s">
        <v>473</v>
      </c>
      <c r="F26" s="169"/>
      <c r="G26" s="170"/>
      <c r="H26" s="174"/>
      <c r="I26" s="1118"/>
      <c r="J26" s="1122"/>
    </row>
    <row r="27" spans="1:10" x14ac:dyDescent="1.1499999999999999">
      <c r="A27" s="1094" t="s">
        <v>495</v>
      </c>
      <c r="B27" s="168" t="s">
        <v>469</v>
      </c>
      <c r="C27" s="168"/>
      <c r="D27" s="168"/>
      <c r="E27" s="169" t="s">
        <v>473</v>
      </c>
      <c r="F27" s="169"/>
      <c r="G27" s="170"/>
      <c r="H27" s="174"/>
      <c r="I27" s="1118"/>
      <c r="J27" s="1122"/>
    </row>
    <row r="28" spans="1:10" x14ac:dyDescent="1.1499999999999999">
      <c r="A28" s="1094" t="s">
        <v>496</v>
      </c>
      <c r="B28" s="175" t="s">
        <v>469</v>
      </c>
      <c r="C28" s="175"/>
      <c r="D28" s="175"/>
      <c r="E28" s="176" t="s">
        <v>473</v>
      </c>
      <c r="F28" s="176"/>
      <c r="G28" s="177"/>
      <c r="H28" s="174"/>
      <c r="I28" s="1118"/>
      <c r="J28" s="1122"/>
    </row>
    <row r="29" spans="1:10" x14ac:dyDescent="1.1499999999999999">
      <c r="A29" s="1094" t="s">
        <v>497</v>
      </c>
      <c r="B29" s="178" t="s">
        <v>469</v>
      </c>
      <c r="C29" s="178"/>
      <c r="D29" s="178"/>
      <c r="E29" s="179" t="s">
        <v>473</v>
      </c>
      <c r="F29" s="179"/>
      <c r="G29" s="180"/>
      <c r="H29" s="174"/>
      <c r="I29" s="1118"/>
      <c r="J29" s="1122"/>
    </row>
    <row r="30" spans="1:10" x14ac:dyDescent="1.1499999999999999">
      <c r="A30" s="1094" t="s">
        <v>498</v>
      </c>
      <c r="B30" s="168" t="s">
        <v>469</v>
      </c>
      <c r="C30" s="168"/>
      <c r="D30" s="168"/>
      <c r="E30" s="169" t="s">
        <v>473</v>
      </c>
      <c r="F30" s="169"/>
      <c r="G30" s="170"/>
      <c r="H30" s="174"/>
      <c r="I30" s="1118"/>
      <c r="J30" s="1122"/>
    </row>
    <row r="31" spans="1:10" x14ac:dyDescent="1.1499999999999999">
      <c r="A31" s="1094" t="s">
        <v>29</v>
      </c>
      <c r="B31" s="168" t="s">
        <v>469</v>
      </c>
      <c r="C31" s="168"/>
      <c r="D31" s="168"/>
      <c r="E31" s="169" t="s">
        <v>473</v>
      </c>
      <c r="F31" s="169"/>
      <c r="G31" s="170"/>
      <c r="H31" s="174"/>
      <c r="I31" s="1118"/>
      <c r="J31" s="1122"/>
    </row>
    <row r="32" spans="1:10" x14ac:dyDescent="1.1499999999999999">
      <c r="A32" s="1094" t="s">
        <v>499</v>
      </c>
      <c r="B32" s="175" t="s">
        <v>469</v>
      </c>
      <c r="C32" s="175"/>
      <c r="D32" s="175"/>
      <c r="E32" s="176" t="s">
        <v>473</v>
      </c>
      <c r="F32" s="176"/>
      <c r="G32" s="177"/>
      <c r="H32" s="174"/>
      <c r="I32" s="1118"/>
      <c r="J32" s="1122"/>
    </row>
    <row r="33" spans="1:10" x14ac:dyDescent="1.1499999999999999">
      <c r="A33" s="1094" t="s">
        <v>500</v>
      </c>
      <c r="B33" s="168" t="s">
        <v>469</v>
      </c>
      <c r="C33" s="168"/>
      <c r="D33" s="168"/>
      <c r="E33" s="169" t="s">
        <v>473</v>
      </c>
      <c r="F33" s="169"/>
      <c r="G33" s="180"/>
      <c r="H33" s="174"/>
      <c r="I33" s="1118"/>
      <c r="J33" s="1122"/>
    </row>
    <row r="34" spans="1:10" x14ac:dyDescent="1.1499999999999999">
      <c r="A34" s="1094" t="s">
        <v>501</v>
      </c>
      <c r="B34" s="120" t="s">
        <v>469</v>
      </c>
      <c r="C34" s="120"/>
      <c r="D34" s="120"/>
      <c r="E34" s="172" t="s">
        <v>473</v>
      </c>
      <c r="F34" s="172"/>
      <c r="G34" s="170"/>
      <c r="H34" s="174"/>
      <c r="I34" s="1118"/>
      <c r="J34" s="1122"/>
    </row>
    <row r="35" spans="1:10" x14ac:dyDescent="1.1499999999999999">
      <c r="A35" s="1094" t="s">
        <v>502</v>
      </c>
      <c r="B35" s="120" t="s">
        <v>469</v>
      </c>
      <c r="C35" s="120"/>
      <c r="D35" s="120"/>
      <c r="E35" s="172" t="s">
        <v>473</v>
      </c>
      <c r="F35" s="172"/>
      <c r="G35" s="173"/>
      <c r="H35" s="174"/>
      <c r="I35" s="1118"/>
      <c r="J35" s="1122"/>
    </row>
    <row r="36" spans="1:10" x14ac:dyDescent="1.1499999999999999">
      <c r="A36" s="1094" t="s">
        <v>503</v>
      </c>
      <c r="B36" s="120" t="s">
        <v>469</v>
      </c>
      <c r="C36" s="120"/>
      <c r="D36" s="120"/>
      <c r="E36" s="172" t="s">
        <v>473</v>
      </c>
      <c r="F36" s="172"/>
      <c r="G36" s="173"/>
      <c r="H36" s="174"/>
      <c r="I36" s="1118"/>
      <c r="J36" s="1122"/>
    </row>
    <row r="37" spans="1:10" x14ac:dyDescent="1.1499999999999999">
      <c r="A37" s="1094" t="s">
        <v>504</v>
      </c>
      <c r="B37" s="120" t="s">
        <v>469</v>
      </c>
      <c r="C37" s="120"/>
      <c r="D37" s="120"/>
      <c r="E37" s="172" t="s">
        <v>473</v>
      </c>
      <c r="F37" s="172"/>
      <c r="G37" s="173"/>
      <c r="H37" s="174"/>
      <c r="I37" s="1118"/>
      <c r="J37" s="1122"/>
    </row>
    <row r="38" spans="1:10" x14ac:dyDescent="1.1499999999999999">
      <c r="A38" s="1094" t="s">
        <v>505</v>
      </c>
      <c r="B38" s="120" t="s">
        <v>469</v>
      </c>
      <c r="C38" s="120"/>
      <c r="D38" s="120"/>
      <c r="E38" s="172" t="s">
        <v>473</v>
      </c>
      <c r="F38" s="172"/>
      <c r="G38" s="173"/>
      <c r="H38" s="174"/>
      <c r="I38" s="1118"/>
      <c r="J38" s="1122"/>
    </row>
    <row r="39" spans="1:10" x14ac:dyDescent="1.1499999999999999">
      <c r="A39" s="1094" t="s">
        <v>506</v>
      </c>
      <c r="B39" s="120" t="s">
        <v>469</v>
      </c>
      <c r="C39" s="120"/>
      <c r="D39" s="120"/>
      <c r="E39" s="172" t="s">
        <v>473</v>
      </c>
      <c r="F39" s="172"/>
      <c r="G39" s="173"/>
      <c r="H39" s="174"/>
      <c r="I39" s="1118"/>
      <c r="J39" s="1122"/>
    </row>
    <row r="40" spans="1:10" x14ac:dyDescent="1.1499999999999999">
      <c r="A40" s="1094" t="s">
        <v>507</v>
      </c>
      <c r="B40" s="120" t="s">
        <v>469</v>
      </c>
      <c r="C40" s="120"/>
      <c r="D40" s="120"/>
      <c r="E40" s="172" t="s">
        <v>473</v>
      </c>
      <c r="F40" s="172"/>
      <c r="G40" s="173"/>
      <c r="H40" s="174"/>
      <c r="I40" s="1118"/>
      <c r="J40" s="1122"/>
    </row>
    <row r="41" spans="1:10" x14ac:dyDescent="1.1499999999999999">
      <c r="A41" s="1094" t="s">
        <v>508</v>
      </c>
      <c r="B41" s="120" t="s">
        <v>469</v>
      </c>
      <c r="C41" s="120"/>
      <c r="D41" s="120"/>
      <c r="E41" s="172" t="s">
        <v>473</v>
      </c>
      <c r="F41" s="172"/>
      <c r="G41" s="173"/>
      <c r="H41" s="174"/>
      <c r="I41" s="1118"/>
      <c r="J41" s="1122"/>
    </row>
    <row r="42" spans="1:10" x14ac:dyDescent="1.1499999999999999">
      <c r="A42" s="1094" t="s">
        <v>509</v>
      </c>
      <c r="B42" s="120" t="s">
        <v>469</v>
      </c>
      <c r="C42" s="120"/>
      <c r="D42" s="120"/>
      <c r="E42" s="172" t="s">
        <v>473</v>
      </c>
      <c r="F42" s="172"/>
      <c r="G42" s="173"/>
      <c r="H42" s="174"/>
      <c r="I42" s="1118"/>
      <c r="J42" s="1122"/>
    </row>
    <row r="43" spans="1:10" x14ac:dyDescent="1.1499999999999999">
      <c r="A43" s="1094" t="s">
        <v>510</v>
      </c>
      <c r="B43" s="175" t="s">
        <v>469</v>
      </c>
      <c r="C43" s="175"/>
      <c r="D43" s="175"/>
      <c r="E43" s="176" t="s">
        <v>473</v>
      </c>
      <c r="F43" s="176"/>
      <c r="G43" s="177"/>
      <c r="H43" s="174"/>
      <c r="I43" s="1118"/>
      <c r="J43" s="1122"/>
    </row>
    <row r="44" spans="1:10" x14ac:dyDescent="1.1499999999999999">
      <c r="A44" s="1094" t="s">
        <v>404</v>
      </c>
      <c r="B44" s="168" t="s">
        <v>469</v>
      </c>
      <c r="C44" s="168"/>
      <c r="D44" s="168"/>
      <c r="E44" s="169" t="s">
        <v>473</v>
      </c>
      <c r="F44" s="169"/>
      <c r="G44" s="170"/>
      <c r="H44" s="174"/>
      <c r="I44" s="1118"/>
      <c r="J44" s="1122"/>
    </row>
    <row r="45" spans="1:10" x14ac:dyDescent="1.1499999999999999">
      <c r="A45" s="1094" t="s">
        <v>511</v>
      </c>
      <c r="B45" s="175" t="s">
        <v>469</v>
      </c>
      <c r="C45" s="120"/>
      <c r="D45" s="120"/>
      <c r="E45" s="172" t="s">
        <v>473</v>
      </c>
      <c r="F45" s="172"/>
      <c r="G45" s="173"/>
      <c r="H45" s="174"/>
      <c r="I45" s="1118"/>
      <c r="J45" s="1122"/>
    </row>
    <row r="46" spans="1:10" x14ac:dyDescent="1.1499999999999999">
      <c r="A46" s="1094" t="s">
        <v>512</v>
      </c>
      <c r="B46" s="168" t="s">
        <v>469</v>
      </c>
      <c r="C46" s="120"/>
      <c r="D46" s="120"/>
      <c r="E46" s="172" t="s">
        <v>473</v>
      </c>
      <c r="F46" s="172"/>
      <c r="G46" s="173"/>
      <c r="H46" s="174"/>
      <c r="I46" s="1118"/>
      <c r="J46" s="1122"/>
    </row>
    <row r="47" spans="1:10" x14ac:dyDescent="1.1499999999999999">
      <c r="A47" s="1094" t="s">
        <v>513</v>
      </c>
      <c r="B47" s="168" t="s">
        <v>514</v>
      </c>
      <c r="C47" s="168"/>
      <c r="D47" s="168"/>
      <c r="E47" s="169" t="s">
        <v>473</v>
      </c>
      <c r="F47" s="169"/>
      <c r="G47" s="170"/>
      <c r="H47" s="174"/>
      <c r="I47" s="1118"/>
      <c r="J47" s="1122"/>
    </row>
    <row r="48" spans="1:10" x14ac:dyDescent="1.1499999999999999">
      <c r="A48" s="1094" t="s">
        <v>388</v>
      </c>
      <c r="B48" s="175" t="s">
        <v>514</v>
      </c>
      <c r="C48" s="175"/>
      <c r="D48" s="175"/>
      <c r="E48" s="176" t="s">
        <v>473</v>
      </c>
      <c r="F48" s="176"/>
      <c r="G48" s="177"/>
      <c r="H48" s="174"/>
      <c r="I48" s="1118"/>
      <c r="J48" s="1122"/>
    </row>
    <row r="49" spans="1:10" x14ac:dyDescent="1.1499999999999999">
      <c r="A49" s="1094" t="s">
        <v>515</v>
      </c>
      <c r="B49" s="168" t="s">
        <v>514</v>
      </c>
      <c r="C49" s="181"/>
      <c r="D49" s="181"/>
      <c r="E49" s="182" t="s">
        <v>473</v>
      </c>
      <c r="F49" s="182"/>
      <c r="G49" s="183"/>
      <c r="H49" s="174"/>
      <c r="I49" s="1118"/>
      <c r="J49" s="1122"/>
    </row>
    <row r="50" spans="1:10" x14ac:dyDescent="1.1499999999999999">
      <c r="A50" s="1094" t="s">
        <v>25</v>
      </c>
      <c r="B50" s="184" t="s">
        <v>514</v>
      </c>
      <c r="C50" s="185"/>
      <c r="D50" s="186"/>
      <c r="E50" s="187" t="s">
        <v>473</v>
      </c>
      <c r="F50" s="187"/>
      <c r="G50" s="188"/>
      <c r="H50" s="174"/>
      <c r="I50" s="1118"/>
      <c r="J50" s="1122"/>
    </row>
    <row r="51" spans="1:10" ht="21.4" thickBot="1" x14ac:dyDescent="1.2">
      <c r="A51" s="1095" t="s">
        <v>515</v>
      </c>
      <c r="B51" s="189" t="s">
        <v>514</v>
      </c>
      <c r="C51" s="189"/>
      <c r="D51" s="189"/>
      <c r="E51" s="190" t="s">
        <v>473</v>
      </c>
      <c r="F51" s="190"/>
      <c r="G51" s="191"/>
      <c r="H51" s="192"/>
      <c r="I51" s="1118"/>
      <c r="J51" s="1122"/>
    </row>
  </sheetData>
  <sheetProtection insertRows="0" deleteRows="0"/>
  <dataValidations count="2">
    <dataValidation type="textLength" operator="lessThanOrEqual" allowBlank="1" showInputMessage="1" showErrorMessage="1" sqref="B8:B51" xr:uid="{00000000-0002-0000-0800-000000000000}">
      <formula1>8</formula1>
    </dataValidation>
    <dataValidation type="textLength" operator="lessThanOrEqual" allowBlank="1" showInputMessage="1" showErrorMessage="1" sqref="C4:D51" xr:uid="{00000000-0002-0000-0800-000001000000}">
      <formula1>20</formula1>
    </dataValidation>
  </dataValidations>
  <hyperlinks>
    <hyperlink ref="H1" location="Menu!A1" display="MENU" xr:uid="{00000000-0004-0000-08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8" r:id="rId4" name="Drop Down 4">
              <controlPr locked="0" defaultSize="0" print="0" autoLine="0" autoPict="0">
                <anchor moveWithCells="1">
                  <from>
                    <xdr:col>8</xdr:col>
                    <xdr:colOff>0</xdr:colOff>
                    <xdr:row>0</xdr:row>
                    <xdr:rowOff>204788</xdr:rowOff>
                  </from>
                  <to>
                    <xdr:col>9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800-000002000000}">
          <x14:formula1>
            <xm:f>Values!$N$3:$N$5</xm:f>
          </x14:formula1>
          <xm:sqref>G4:H51</xm:sqref>
        </x14:dataValidation>
        <x14:dataValidation type="list" allowBlank="1" showInputMessage="1" showErrorMessage="1" xr:uid="{00000000-0002-0000-0800-000003000000}">
          <x14:formula1>
            <xm:f>Values!$X$3:$X$49</xm:f>
          </x14:formula1>
          <xm:sqref>A4:A51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L10"/>
  <sheetViews>
    <sheetView zoomScaleNormal="100" workbookViewId="0">
      <pane ySplit="1" topLeftCell="A2" activePane="bottomLeft" state="frozen"/>
      <selection activeCell="G29" sqref="G29"/>
      <selection pane="bottomLeft" activeCell="D14" sqref="D14"/>
    </sheetView>
  </sheetViews>
  <sheetFormatPr defaultColWidth="9.19921875" defaultRowHeight="21" x14ac:dyDescent="1.1499999999999999"/>
  <cols>
    <col min="1" max="1" width="14.19921875" style="41" bestFit="1" customWidth="1"/>
    <col min="2" max="2" width="15.06640625" style="41" bestFit="1" customWidth="1"/>
    <col min="3" max="3" width="20.53125" style="41" customWidth="1"/>
    <col min="4" max="4" width="28.19921875" style="41" customWidth="1"/>
    <col min="5" max="5" width="20.53125" style="41" customWidth="1"/>
    <col min="6" max="6" width="10.19921875" style="41" customWidth="1"/>
    <col min="7" max="7" width="28.46484375" style="41" customWidth="1"/>
    <col min="8" max="8" width="22.19921875" style="41" customWidth="1"/>
    <col min="9" max="9" width="15" style="41" bestFit="1" customWidth="1"/>
    <col min="10" max="10" width="12.46484375" style="41" customWidth="1"/>
    <col min="11" max="11" width="20" style="41" customWidth="1"/>
    <col min="12" max="12" width="25.46484375" style="41" customWidth="1"/>
    <col min="13" max="16384" width="9.19921875" style="41"/>
  </cols>
  <sheetData>
    <row r="1" spans="1:12" s="81" customFormat="1" ht="30.75" customHeight="1" thickBot="1" x14ac:dyDescent="0.5">
      <c r="A1" s="1029" t="s">
        <v>98</v>
      </c>
      <c r="B1" s="1030" t="s">
        <v>35</v>
      </c>
      <c r="C1" s="202" t="s">
        <v>205</v>
      </c>
      <c r="D1" s="203"/>
      <c r="E1" s="203"/>
      <c r="F1" s="203"/>
      <c r="G1" s="203"/>
      <c r="H1" s="203"/>
      <c r="I1" s="203"/>
      <c r="J1" s="203"/>
      <c r="K1" s="203"/>
      <c r="L1" s="1146" t="s">
        <v>516</v>
      </c>
    </row>
    <row r="2" spans="1:12" x14ac:dyDescent="1.1499999999999999">
      <c r="A2" s="1034" t="s">
        <v>517</v>
      </c>
      <c r="B2" s="1035" t="s">
        <v>518</v>
      </c>
      <c r="C2" s="1036" t="s">
        <v>519</v>
      </c>
      <c r="D2" s="1034" t="s">
        <v>520</v>
      </c>
      <c r="E2" s="1032" t="s">
        <v>521</v>
      </c>
      <c r="F2" s="1032" t="s">
        <v>522</v>
      </c>
      <c r="G2" s="1037" t="s">
        <v>523</v>
      </c>
      <c r="H2" s="1032" t="s">
        <v>524</v>
      </c>
      <c r="I2" s="1033" t="s">
        <v>525</v>
      </c>
      <c r="J2" s="1033" t="s">
        <v>526</v>
      </c>
      <c r="K2" s="1033" t="s">
        <v>527</v>
      </c>
      <c r="L2" s="1147"/>
    </row>
    <row r="3" spans="1:12" ht="27" x14ac:dyDescent="1.1499999999999999">
      <c r="A3" s="1039" t="s">
        <v>528</v>
      </c>
      <c r="B3" s="1040" t="s">
        <v>529</v>
      </c>
      <c r="C3" s="1040" t="s">
        <v>528</v>
      </c>
      <c r="D3" s="1039" t="s">
        <v>529</v>
      </c>
      <c r="E3" s="1041" t="s">
        <v>530</v>
      </c>
      <c r="F3" s="1041" t="s">
        <v>528</v>
      </c>
      <c r="G3" s="1041" t="s">
        <v>530</v>
      </c>
      <c r="H3" s="1041" t="s">
        <v>528</v>
      </c>
      <c r="I3" s="1089" t="s">
        <v>531</v>
      </c>
      <c r="J3" s="1089" t="s">
        <v>466</v>
      </c>
      <c r="K3" s="1144" t="s">
        <v>7</v>
      </c>
      <c r="L3" s="1147"/>
    </row>
    <row r="4" spans="1:12" x14ac:dyDescent="1.1499999999999999">
      <c r="A4" s="1039" t="s">
        <v>532</v>
      </c>
      <c r="B4" s="1040" t="s">
        <v>533</v>
      </c>
      <c r="C4" s="1040" t="s">
        <v>532</v>
      </c>
      <c r="D4" s="1039" t="s">
        <v>533</v>
      </c>
      <c r="E4" s="1041" t="s">
        <v>534</v>
      </c>
      <c r="F4" s="1041" t="s">
        <v>532</v>
      </c>
      <c r="G4" s="1041" t="s">
        <v>535</v>
      </c>
      <c r="H4" s="1041" t="s">
        <v>532</v>
      </c>
      <c r="I4" s="1089" t="s">
        <v>531</v>
      </c>
      <c r="J4" s="1089" t="s">
        <v>466</v>
      </c>
      <c r="K4" s="1144" t="s">
        <v>7</v>
      </c>
      <c r="L4" s="1147"/>
    </row>
    <row r="5" spans="1:12" x14ac:dyDescent="1.1499999999999999">
      <c r="A5" s="1039" t="s">
        <v>536</v>
      </c>
      <c r="B5" s="1039" t="s">
        <v>537</v>
      </c>
      <c r="C5" s="1039" t="s">
        <v>536</v>
      </c>
      <c r="D5" s="1039" t="s">
        <v>537</v>
      </c>
      <c r="E5" s="1041" t="s">
        <v>538</v>
      </c>
      <c r="F5" s="1041" t="s">
        <v>536</v>
      </c>
      <c r="G5" s="1041" t="s">
        <v>538</v>
      </c>
      <c r="H5" s="1041" t="s">
        <v>536</v>
      </c>
      <c r="I5" s="1089" t="s">
        <v>531</v>
      </c>
      <c r="J5" s="1089" t="s">
        <v>466</v>
      </c>
      <c r="K5" s="1144" t="s">
        <v>7</v>
      </c>
      <c r="L5" s="1147"/>
    </row>
    <row r="6" spans="1:12" x14ac:dyDescent="1.1499999999999999">
      <c r="A6" s="1039" t="s">
        <v>539</v>
      </c>
      <c r="B6" s="1039" t="s">
        <v>540</v>
      </c>
      <c r="C6" s="1039" t="s">
        <v>539</v>
      </c>
      <c r="D6" s="1039" t="s">
        <v>540</v>
      </c>
      <c r="E6" s="1041" t="s">
        <v>541</v>
      </c>
      <c r="F6" s="1041" t="s">
        <v>539</v>
      </c>
      <c r="G6" s="1041" t="s">
        <v>541</v>
      </c>
      <c r="H6" s="1041" t="s">
        <v>539</v>
      </c>
      <c r="I6" s="1089" t="s">
        <v>531</v>
      </c>
      <c r="J6" s="1089" t="s">
        <v>466</v>
      </c>
      <c r="K6" s="1144" t="s">
        <v>7</v>
      </c>
      <c r="L6" s="1147"/>
    </row>
    <row r="7" spans="1:12" x14ac:dyDescent="1.1499999999999999">
      <c r="A7" s="1039" t="s">
        <v>542</v>
      </c>
      <c r="B7" s="1039" t="s">
        <v>543</v>
      </c>
      <c r="C7" s="1039" t="s">
        <v>542</v>
      </c>
      <c r="D7" s="1039" t="s">
        <v>543</v>
      </c>
      <c r="E7" s="1041" t="s">
        <v>535</v>
      </c>
      <c r="F7" s="1041" t="s">
        <v>542</v>
      </c>
      <c r="G7" s="1041" t="s">
        <v>535</v>
      </c>
      <c r="H7" s="1041" t="s">
        <v>542</v>
      </c>
      <c r="I7" s="1089" t="s">
        <v>531</v>
      </c>
      <c r="J7" s="1089" t="s">
        <v>466</v>
      </c>
      <c r="K7" s="1144" t="s">
        <v>7</v>
      </c>
      <c r="L7" s="1147"/>
    </row>
    <row r="8" spans="1:12" x14ac:dyDescent="1.1499999999999999">
      <c r="A8" s="1039"/>
      <c r="B8" s="1039"/>
      <c r="C8" s="1039"/>
      <c r="D8" s="1039"/>
      <c r="E8" s="1041"/>
      <c r="F8" s="1041"/>
      <c r="G8" s="1041"/>
      <c r="H8" s="1041"/>
      <c r="I8" s="1089" t="s">
        <v>531</v>
      </c>
      <c r="J8" s="1089" t="s">
        <v>466</v>
      </c>
      <c r="K8" s="1144" t="s">
        <v>7</v>
      </c>
      <c r="L8" s="1147"/>
    </row>
    <row r="9" spans="1:12" x14ac:dyDescent="1.1499999999999999">
      <c r="A9" s="1038"/>
      <c r="B9" s="1038"/>
      <c r="C9" s="1038"/>
      <c r="D9" s="1038"/>
      <c r="E9" s="1028"/>
      <c r="F9" s="1028"/>
      <c r="G9" s="1028"/>
      <c r="H9" s="1028"/>
      <c r="I9" s="1089"/>
      <c r="J9" s="1089"/>
      <c r="K9" s="1144"/>
      <c r="L9" s="1147"/>
    </row>
    <row r="10" spans="1:12" x14ac:dyDescent="1.1499999999999999">
      <c r="A10" s="1087"/>
      <c r="B10" s="1087"/>
      <c r="C10" s="1087"/>
      <c r="D10" s="1087"/>
      <c r="E10" s="1088"/>
      <c r="F10" s="1088"/>
      <c r="G10" s="1088"/>
      <c r="H10" s="1088"/>
      <c r="I10" s="1090"/>
      <c r="J10" s="1090"/>
      <c r="K10" s="1145"/>
      <c r="L10" s="1147"/>
    </row>
  </sheetData>
  <sheetProtection insertRows="0" deleteRows="0"/>
  <protectedRanges>
    <protectedRange algorithmName="SHA-512" hashValue="ddQkwRkVeuX6v2hxKjkyjAXX28b3Az468QVo27OWWiOHz9wjMfcXIKuob/pa1erz2Kk+q0vPKmEq/VxbObjUWA==" saltValue="M7ZXLC9s843P4CdHt0xd9w==" spinCount="100000" sqref="A5:D10" name="Range1" securityDescriptor="O:WDG:WDD:(D;;CC;;;WD)"/>
    <protectedRange algorithmName="SHA-512" hashValue="ddQkwRkVeuX6v2hxKjkyjAXX28b3Az468QVo27OWWiOHz9wjMfcXIKuob/pa1erz2Kk+q0vPKmEq/VxbObjUWA==" saltValue="M7ZXLC9s843P4CdHt0xd9w==" spinCount="100000" sqref="A2:D4" name="Range1_1" securityDescriptor="O:WDG:WDD:(D;;CC;;;WD)"/>
  </protectedRanges>
  <dataValidations count="2">
    <dataValidation type="textLength" operator="lessThanOrEqual" allowBlank="1" showInputMessage="1" showErrorMessage="1" sqref="B5:D10" xr:uid="{00000000-0002-0000-0900-000000000000}">
      <formula1>20</formula1>
    </dataValidation>
    <dataValidation type="textLength" operator="lessThanOrEqual" allowBlank="1" showInputMessage="1" showErrorMessage="1" sqref="A2:A10 D2:D4" xr:uid="{00000000-0002-0000-0900-000001000000}">
      <formula1>3</formula1>
    </dataValidation>
  </dataValidations>
  <hyperlinks>
    <hyperlink ref="B1" location="Menu!A1" display="MENU" xr:uid="{00000000-0004-0000-09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185738</xdr:rowOff>
                  </from>
                  <to>
                    <xdr:col>3</xdr:col>
                    <xdr:colOff>300038</xdr:colOff>
                    <xdr:row>0</xdr:row>
                    <xdr:rowOff>381000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Drop Down 3">
              <controlPr locked="0" defaultSize="0" print="0" autoLine="0" autoPict="0">
                <anchor moveWithCells="1">
                  <from>
                    <xdr:col>11</xdr:col>
                    <xdr:colOff>0</xdr:colOff>
                    <xdr:row>0</xdr:row>
                    <xdr:rowOff>185738</xdr:rowOff>
                  </from>
                  <to>
                    <xdr:col>12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2000000}">
          <x14:formula1>
            <xm:f>Values!$D$57:$D$61</xm:f>
          </x14:formula1>
          <xm:sqref>G5:G10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BB39"/>
  <sheetViews>
    <sheetView workbookViewId="0">
      <pane ySplit="2" topLeftCell="A3" activePane="bottomLeft" state="frozen"/>
      <selection activeCell="G29" sqref="G29"/>
      <selection pane="bottomLeft" activeCell="E3" sqref="E3"/>
    </sheetView>
  </sheetViews>
  <sheetFormatPr defaultColWidth="9.19921875" defaultRowHeight="21" x14ac:dyDescent="1.1499999999999999"/>
  <cols>
    <col min="1" max="1" width="20.796875" style="41" bestFit="1" customWidth="1"/>
    <col min="2" max="2" width="22.796875" style="41" customWidth="1"/>
    <col min="3" max="3" width="18" style="41" hidden="1" customWidth="1"/>
    <col min="4" max="4" width="17.19921875" style="41" hidden="1" customWidth="1"/>
    <col min="5" max="5" width="16.46484375" style="41" customWidth="1"/>
    <col min="6" max="16384" width="9.19921875" style="41"/>
  </cols>
  <sheetData>
    <row r="1" spans="1:54" s="99" customFormat="1" ht="30.75" customHeight="1" thickBot="1" x14ac:dyDescent="0.5">
      <c r="A1" s="211" t="s">
        <v>103</v>
      </c>
      <c r="B1" s="108" t="s">
        <v>35</v>
      </c>
      <c r="C1" s="212" t="s">
        <v>103</v>
      </c>
      <c r="D1" s="110" t="s">
        <v>35</v>
      </c>
      <c r="E1" s="111" t="s">
        <v>544</v>
      </c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  <c r="AX1" s="96"/>
      <c r="AY1" s="96"/>
      <c r="AZ1" s="96"/>
      <c r="BA1" s="96"/>
      <c r="BB1" s="96"/>
    </row>
    <row r="2" spans="1:54" s="99" customFormat="1" ht="19.5" customHeight="1" thickBot="1" x14ac:dyDescent="0.5">
      <c r="A2" s="1131" t="s">
        <v>545</v>
      </c>
      <c r="B2" s="1132" t="s">
        <v>546</v>
      </c>
      <c r="C2" s="1127" t="s">
        <v>545</v>
      </c>
      <c r="D2" s="213" t="s">
        <v>546</v>
      </c>
      <c r="E2" s="214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</row>
    <row r="3" spans="1:54" x14ac:dyDescent="1.1499999999999999">
      <c r="A3" s="1133" t="s">
        <v>547</v>
      </c>
      <c r="B3" s="215" t="s">
        <v>548</v>
      </c>
      <c r="C3" s="1128" t="s">
        <v>547</v>
      </c>
      <c r="D3" s="1123">
        <v>2017</v>
      </c>
      <c r="E3" s="1126"/>
    </row>
    <row r="4" spans="1:54" x14ac:dyDescent="1.1499999999999999">
      <c r="A4" s="1134" t="s">
        <v>549</v>
      </c>
      <c r="B4" s="216" t="s">
        <v>548</v>
      </c>
      <c r="C4" s="1129" t="s">
        <v>549</v>
      </c>
      <c r="D4" s="1124">
        <v>2017</v>
      </c>
      <c r="E4" s="1126"/>
    </row>
    <row r="5" spans="1:54" x14ac:dyDescent="1.1499999999999999">
      <c r="A5" s="1134" t="s">
        <v>550</v>
      </c>
      <c r="B5" s="216" t="s">
        <v>551</v>
      </c>
      <c r="C5" s="1129" t="s">
        <v>550</v>
      </c>
      <c r="D5" s="1124" t="s">
        <v>552</v>
      </c>
      <c r="E5" s="1126"/>
    </row>
    <row r="6" spans="1:54" x14ac:dyDescent="1.1499999999999999">
      <c r="A6" s="1134" t="s">
        <v>553</v>
      </c>
      <c r="B6" s="216" t="s">
        <v>554</v>
      </c>
      <c r="C6" s="1129" t="s">
        <v>553</v>
      </c>
      <c r="D6" s="1124" t="s">
        <v>555</v>
      </c>
      <c r="E6" s="1126"/>
    </row>
    <row r="7" spans="1:54" x14ac:dyDescent="1.1499999999999999">
      <c r="A7" s="1134" t="s">
        <v>556</v>
      </c>
      <c r="B7" s="216" t="s">
        <v>554</v>
      </c>
      <c r="C7" s="1129" t="s">
        <v>556</v>
      </c>
      <c r="D7" s="1124" t="s">
        <v>557</v>
      </c>
      <c r="E7" s="1126"/>
    </row>
    <row r="8" spans="1:54" x14ac:dyDescent="1.1499999999999999">
      <c r="A8" s="1134" t="s">
        <v>558</v>
      </c>
      <c r="B8" s="216" t="s">
        <v>554</v>
      </c>
      <c r="C8" s="1129" t="s">
        <v>558</v>
      </c>
      <c r="D8" s="1124" t="s">
        <v>555</v>
      </c>
      <c r="E8" s="1126"/>
    </row>
    <row r="9" spans="1:54" x14ac:dyDescent="1.1499999999999999">
      <c r="A9" s="1134" t="s">
        <v>559</v>
      </c>
      <c r="B9" s="217" t="s">
        <v>560</v>
      </c>
      <c r="C9" s="1129" t="s">
        <v>559</v>
      </c>
      <c r="D9" s="1125">
        <v>42826</v>
      </c>
      <c r="E9" s="1126"/>
    </row>
    <row r="10" spans="1:54" ht="21.4" thickBot="1" x14ac:dyDescent="1.2">
      <c r="A10" s="1135" t="s">
        <v>561</v>
      </c>
      <c r="B10" s="218" t="s">
        <v>548</v>
      </c>
      <c r="C10" s="1130" t="s">
        <v>561</v>
      </c>
      <c r="D10" s="218">
        <v>2017</v>
      </c>
      <c r="E10" s="219"/>
    </row>
    <row r="13" spans="1:54" x14ac:dyDescent="1.1499999999999999">
      <c r="D13" s="220"/>
      <c r="E13" s="220"/>
    </row>
    <row r="14" spans="1:54" x14ac:dyDescent="1.1499999999999999">
      <c r="D14" s="220"/>
      <c r="E14" s="220"/>
    </row>
    <row r="15" spans="1:54" x14ac:dyDescent="1.1499999999999999">
      <c r="D15" s="220"/>
      <c r="E15" s="220"/>
    </row>
    <row r="16" spans="1:54" x14ac:dyDescent="1.1499999999999999">
      <c r="D16" s="220"/>
      <c r="E16" s="220"/>
    </row>
    <row r="17" spans="4:5" x14ac:dyDescent="1.1499999999999999">
      <c r="D17" s="220"/>
      <c r="E17" s="220"/>
    </row>
    <row r="18" spans="4:5" x14ac:dyDescent="1.1499999999999999">
      <c r="D18" s="220"/>
      <c r="E18" s="220"/>
    </row>
    <row r="19" spans="4:5" x14ac:dyDescent="1.1499999999999999">
      <c r="D19" s="220"/>
      <c r="E19" s="220"/>
    </row>
    <row r="20" spans="4:5" x14ac:dyDescent="1.1499999999999999">
      <c r="D20" s="220"/>
      <c r="E20" s="220"/>
    </row>
    <row r="21" spans="4:5" x14ac:dyDescent="1.1499999999999999">
      <c r="D21" s="220"/>
      <c r="E21" s="220"/>
    </row>
    <row r="22" spans="4:5" x14ac:dyDescent="1.1499999999999999">
      <c r="D22" s="220"/>
      <c r="E22" s="220"/>
    </row>
    <row r="23" spans="4:5" x14ac:dyDescent="1.1499999999999999">
      <c r="D23" s="220"/>
      <c r="E23" s="220"/>
    </row>
    <row r="24" spans="4:5" x14ac:dyDescent="1.1499999999999999">
      <c r="D24" s="220"/>
      <c r="E24" s="220"/>
    </row>
    <row r="28" spans="4:5" x14ac:dyDescent="1.1499999999999999">
      <c r="D28" s="220"/>
      <c r="E28" s="220"/>
    </row>
    <row r="29" spans="4:5" x14ac:dyDescent="1.1499999999999999">
      <c r="D29" s="220"/>
      <c r="E29" s="220"/>
    </row>
    <row r="30" spans="4:5" x14ac:dyDescent="1.1499999999999999">
      <c r="D30" s="220"/>
      <c r="E30" s="220"/>
    </row>
    <row r="31" spans="4:5" x14ac:dyDescent="1.1499999999999999">
      <c r="D31" s="220"/>
      <c r="E31" s="220"/>
    </row>
    <row r="32" spans="4:5" x14ac:dyDescent="1.1499999999999999">
      <c r="D32" s="220"/>
      <c r="E32" s="220"/>
    </row>
    <row r="33" spans="4:5" x14ac:dyDescent="1.1499999999999999">
      <c r="D33" s="220"/>
      <c r="E33" s="220"/>
    </row>
    <row r="34" spans="4:5" x14ac:dyDescent="1.1499999999999999">
      <c r="D34" s="220"/>
      <c r="E34" s="220"/>
    </row>
    <row r="35" spans="4:5" x14ac:dyDescent="1.1499999999999999">
      <c r="D35" s="220"/>
      <c r="E35" s="220"/>
    </row>
    <row r="36" spans="4:5" x14ac:dyDescent="1.1499999999999999">
      <c r="D36" s="220"/>
      <c r="E36" s="220"/>
    </row>
    <row r="37" spans="4:5" x14ac:dyDescent="1.1499999999999999">
      <c r="D37" s="220"/>
      <c r="E37" s="220"/>
    </row>
    <row r="38" spans="4:5" x14ac:dyDescent="1.1499999999999999">
      <c r="D38" s="220"/>
      <c r="E38" s="220"/>
    </row>
    <row r="39" spans="4:5" x14ac:dyDescent="1.1499999999999999">
      <c r="D39" s="220"/>
      <c r="E39" s="220"/>
    </row>
  </sheetData>
  <sheetProtection formatColumns="0"/>
  <hyperlinks>
    <hyperlink ref="B1" location="Menu!A1" display="MENU" xr:uid="{00000000-0004-0000-0A00-000000000000}"/>
    <hyperlink ref="D1" location="Menu!A1" display="MENU" xr:uid="{00000000-0004-0000-0A00-000001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Drop Down 1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185738</xdr:rowOff>
                  </from>
                  <to>
                    <xdr:col>5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/>
  <dimension ref="A1:BB134"/>
  <sheetViews>
    <sheetView zoomScaleNormal="100" workbookViewId="0">
      <pane ySplit="2" topLeftCell="A3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47.46484375" style="29" customWidth="1"/>
    <col min="2" max="2" width="14.46484375" style="155" customWidth="1"/>
    <col min="3" max="3" width="19.53125" style="225" customWidth="1"/>
    <col min="4" max="6" width="9.19921875" style="226"/>
    <col min="7" max="7" width="9.19921875" style="227"/>
    <col min="8" max="8" width="9.19921875" style="228"/>
    <col min="9" max="16384" width="9.19921875" style="29"/>
  </cols>
  <sheetData>
    <row r="1" spans="1:54" s="99" customFormat="1" ht="30.75" customHeight="1" thickBot="1" x14ac:dyDescent="0.5">
      <c r="A1" s="229" t="s">
        <v>122</v>
      </c>
      <c r="B1" s="108" t="s">
        <v>35</v>
      </c>
      <c r="C1" s="151" t="s">
        <v>205</v>
      </c>
      <c r="D1" s="97"/>
      <c r="E1" s="97"/>
      <c r="F1" s="97"/>
      <c r="G1" s="221"/>
      <c r="H1" s="222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  <c r="AU1" s="96"/>
      <c r="AV1" s="96"/>
      <c r="AW1" s="96"/>
    </row>
    <row r="2" spans="1:54" s="99" customFormat="1" ht="21" customHeight="1" x14ac:dyDescent="0.45">
      <c r="A2" s="1139" t="s">
        <v>545</v>
      </c>
      <c r="B2" s="1140" t="s">
        <v>546</v>
      </c>
      <c r="C2" s="1136"/>
      <c r="D2" s="97"/>
      <c r="E2" s="97"/>
      <c r="F2" s="97"/>
      <c r="G2" s="221"/>
      <c r="H2" s="221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  <c r="AU2" s="96"/>
      <c r="AV2" s="96"/>
      <c r="AW2" s="96"/>
      <c r="AX2" s="96"/>
      <c r="AY2" s="96"/>
      <c r="AZ2" s="96"/>
      <c r="BA2" s="96"/>
      <c r="BB2" s="96"/>
    </row>
    <row r="3" spans="1:54" x14ac:dyDescent="1.1499999999999999">
      <c r="A3" s="1142" t="s">
        <v>562</v>
      </c>
      <c r="B3" s="1103">
        <v>60</v>
      </c>
      <c r="C3" s="1137"/>
      <c r="D3" s="91" t="s">
        <v>563</v>
      </c>
      <c r="E3" s="91"/>
      <c r="F3" s="91"/>
      <c r="G3" s="223"/>
      <c r="H3" s="105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</row>
    <row r="4" spans="1:54" x14ac:dyDescent="1.1499999999999999">
      <c r="A4" s="1142" t="s">
        <v>564</v>
      </c>
      <c r="B4" s="1103">
        <v>6</v>
      </c>
      <c r="C4" s="1137"/>
      <c r="D4" s="91" t="s">
        <v>565</v>
      </c>
      <c r="E4" s="91"/>
      <c r="F4" s="91"/>
      <c r="G4" s="223"/>
      <c r="H4" s="105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</row>
    <row r="5" spans="1:54" x14ac:dyDescent="1.1499999999999999">
      <c r="A5" s="1134" t="s">
        <v>566</v>
      </c>
      <c r="B5" s="407">
        <v>1</v>
      </c>
      <c r="C5" s="1137"/>
      <c r="D5" s="91" t="s">
        <v>567</v>
      </c>
      <c r="E5" s="91"/>
      <c r="F5" s="91"/>
      <c r="G5" s="223"/>
      <c r="H5" s="105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</row>
    <row r="6" spans="1:54" x14ac:dyDescent="1.1499999999999999">
      <c r="A6" s="1142" t="s">
        <v>568</v>
      </c>
      <c r="B6" s="1103">
        <v>0</v>
      </c>
      <c r="C6" s="1137"/>
      <c r="D6" s="91" t="s">
        <v>569</v>
      </c>
      <c r="E6" s="91"/>
      <c r="F6" s="91"/>
      <c r="G6" s="223"/>
      <c r="H6" s="105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</row>
    <row r="7" spans="1:54" x14ac:dyDescent="1.1499999999999999">
      <c r="A7" s="1142" t="s">
        <v>570</v>
      </c>
      <c r="B7" s="1103">
        <v>1</v>
      </c>
      <c r="C7" s="1137"/>
      <c r="D7" s="91" t="s">
        <v>571</v>
      </c>
      <c r="E7" s="91"/>
      <c r="F7" s="91"/>
      <c r="G7" s="223"/>
      <c r="H7" s="105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</row>
    <row r="8" spans="1:54" x14ac:dyDescent="1.1499999999999999">
      <c r="A8" s="1142" t="s">
        <v>572</v>
      </c>
      <c r="B8" s="1103">
        <v>0</v>
      </c>
      <c r="C8" s="1137"/>
      <c r="D8" s="91" t="s">
        <v>573</v>
      </c>
      <c r="E8" s="91"/>
      <c r="F8" s="91"/>
      <c r="G8" s="223"/>
      <c r="H8" s="105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</row>
    <row r="9" spans="1:54" x14ac:dyDescent="1.1499999999999999">
      <c r="A9" s="1142" t="s">
        <v>574</v>
      </c>
      <c r="B9" s="1103">
        <v>3</v>
      </c>
      <c r="C9" s="1137"/>
      <c r="D9" s="91" t="s">
        <v>575</v>
      </c>
      <c r="E9" s="91"/>
      <c r="F9" s="91"/>
      <c r="G9" s="223"/>
      <c r="H9" s="105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</row>
    <row r="10" spans="1:54" x14ac:dyDescent="1.1499999999999999">
      <c r="A10" s="1143" t="s">
        <v>576</v>
      </c>
      <c r="B10" s="1141">
        <v>5</v>
      </c>
      <c r="C10" s="1138" t="s">
        <v>577</v>
      </c>
      <c r="D10" s="91" t="s">
        <v>578</v>
      </c>
      <c r="E10" s="91"/>
      <c r="F10" s="91"/>
      <c r="G10" s="223"/>
      <c r="H10" s="105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</row>
    <row r="11" spans="1:54" x14ac:dyDescent="1.1499999999999999">
      <c r="A11" s="41"/>
      <c r="B11" s="107"/>
      <c r="C11" s="51"/>
      <c r="D11" s="91"/>
      <c r="E11" s="91"/>
      <c r="F11" s="91"/>
      <c r="G11" s="223"/>
      <c r="H11" s="105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</row>
    <row r="12" spans="1:54" x14ac:dyDescent="1.1499999999999999">
      <c r="A12" s="41"/>
      <c r="B12" s="107"/>
      <c r="C12" s="51"/>
      <c r="D12" s="91"/>
      <c r="E12" s="91"/>
      <c r="F12" s="91"/>
      <c r="G12" s="223"/>
      <c r="H12" s="105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</row>
    <row r="13" spans="1:54" x14ac:dyDescent="1.1499999999999999">
      <c r="A13" s="41"/>
      <c r="B13" s="107"/>
      <c r="C13" s="51"/>
      <c r="D13" s="91"/>
      <c r="E13" s="91"/>
      <c r="F13" s="91"/>
      <c r="G13" s="223"/>
      <c r="H13" s="105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</row>
    <row r="14" spans="1:54" x14ac:dyDescent="1.1499999999999999">
      <c r="A14" s="41"/>
      <c r="B14" s="107"/>
      <c r="C14" s="51"/>
      <c r="D14" s="91"/>
      <c r="E14" s="91"/>
      <c r="F14" s="91"/>
      <c r="G14" s="223"/>
      <c r="H14" s="105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</row>
    <row r="15" spans="1:54" x14ac:dyDescent="1.1499999999999999">
      <c r="A15" s="41"/>
      <c r="B15" s="107"/>
      <c r="C15" s="51"/>
      <c r="D15" s="91"/>
      <c r="E15" s="91"/>
      <c r="F15" s="91"/>
      <c r="G15" s="223"/>
      <c r="H15" s="105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</row>
    <row r="16" spans="1:54" x14ac:dyDescent="1.1499999999999999">
      <c r="A16" s="41"/>
      <c r="B16" s="107"/>
      <c r="C16" s="51"/>
      <c r="D16" s="91"/>
      <c r="E16" s="91"/>
      <c r="F16" s="91"/>
      <c r="G16" s="223"/>
      <c r="H16" s="105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</row>
    <row r="17" spans="1:37" x14ac:dyDescent="1.1499999999999999">
      <c r="A17" s="41"/>
      <c r="B17" s="107"/>
      <c r="C17" s="51"/>
      <c r="D17" s="91"/>
      <c r="E17" s="91"/>
      <c r="F17" s="91"/>
      <c r="G17" s="223"/>
      <c r="H17" s="105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</row>
    <row r="18" spans="1:37" x14ac:dyDescent="1.1499999999999999">
      <c r="A18" s="41"/>
      <c r="B18" s="107"/>
      <c r="C18" s="51"/>
      <c r="D18" s="91"/>
      <c r="E18" s="91"/>
      <c r="F18" s="91"/>
      <c r="G18" s="223"/>
      <c r="H18" s="105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</row>
    <row r="19" spans="1:37" x14ac:dyDescent="1.1499999999999999">
      <c r="A19" s="41"/>
      <c r="B19" s="107"/>
      <c r="C19" s="51"/>
      <c r="D19" s="91"/>
      <c r="E19" s="91"/>
      <c r="F19" s="91"/>
      <c r="G19" s="223"/>
      <c r="H19" s="105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</row>
    <row r="20" spans="1:37" x14ac:dyDescent="1.1499999999999999">
      <c r="A20" s="41"/>
      <c r="B20" s="107"/>
      <c r="C20" s="51"/>
      <c r="D20" s="91"/>
      <c r="E20" s="91"/>
      <c r="F20" s="91"/>
      <c r="G20" s="223"/>
      <c r="H20" s="105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</row>
    <row r="21" spans="1:37" x14ac:dyDescent="1.1499999999999999">
      <c r="A21" s="41"/>
      <c r="B21" s="107"/>
      <c r="C21" s="51"/>
      <c r="D21" s="91"/>
      <c r="E21" s="91"/>
      <c r="F21" s="91"/>
      <c r="G21" s="223"/>
      <c r="H21" s="105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</row>
    <row r="22" spans="1:37" x14ac:dyDescent="1.1499999999999999">
      <c r="A22" s="41"/>
      <c r="B22" s="107"/>
      <c r="C22" s="51"/>
      <c r="D22" s="91"/>
      <c r="E22" s="91"/>
      <c r="F22" s="91"/>
      <c r="G22" s="223"/>
      <c r="H22" s="105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</row>
    <row r="23" spans="1:37" x14ac:dyDescent="1.1499999999999999">
      <c r="A23" s="41"/>
      <c r="B23" s="107"/>
      <c r="C23" s="51"/>
      <c r="D23" s="91"/>
      <c r="E23" s="91"/>
      <c r="F23" s="91"/>
      <c r="G23" s="223"/>
      <c r="H23" s="105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</row>
    <row r="24" spans="1:37" x14ac:dyDescent="1.1499999999999999">
      <c r="A24" s="41"/>
      <c r="B24" s="107"/>
      <c r="C24" s="51"/>
      <c r="D24" s="91"/>
      <c r="E24" s="91"/>
      <c r="F24" s="91"/>
      <c r="G24" s="223"/>
      <c r="H24" s="105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</row>
    <row r="25" spans="1:37" x14ac:dyDescent="1.1499999999999999">
      <c r="A25" s="41"/>
      <c r="B25" s="107"/>
      <c r="C25" s="51"/>
      <c r="D25" s="91"/>
      <c r="E25" s="91"/>
      <c r="F25" s="91"/>
      <c r="G25" s="223"/>
      <c r="H25" s="105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</row>
    <row r="26" spans="1:37" x14ac:dyDescent="1.1499999999999999">
      <c r="A26" s="41"/>
      <c r="B26" s="107"/>
      <c r="C26" s="51"/>
      <c r="D26" s="91"/>
      <c r="E26" s="91"/>
      <c r="F26" s="91"/>
      <c r="G26" s="223"/>
      <c r="H26" s="105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</row>
    <row r="27" spans="1:37" x14ac:dyDescent="1.1499999999999999">
      <c r="A27" s="41"/>
      <c r="B27" s="107"/>
      <c r="C27" s="51"/>
      <c r="D27" s="91"/>
      <c r="E27" s="91"/>
      <c r="F27" s="91"/>
      <c r="G27" s="223"/>
      <c r="H27" s="105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</row>
    <row r="28" spans="1:37" x14ac:dyDescent="1.1499999999999999">
      <c r="A28" s="41"/>
      <c r="B28" s="107"/>
      <c r="C28" s="51"/>
      <c r="D28" s="91"/>
      <c r="E28" s="91"/>
      <c r="F28" s="91"/>
      <c r="G28" s="223"/>
      <c r="H28" s="105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</row>
    <row r="29" spans="1:37" x14ac:dyDescent="1.1499999999999999">
      <c r="A29" s="41"/>
      <c r="B29" s="107"/>
      <c r="C29" s="51"/>
      <c r="D29" s="91"/>
      <c r="E29" s="91"/>
      <c r="F29" s="91"/>
      <c r="G29" s="223"/>
      <c r="H29" s="105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</row>
    <row r="30" spans="1:37" x14ac:dyDescent="1.1499999999999999">
      <c r="A30" s="41"/>
      <c r="B30" s="107"/>
      <c r="C30" s="51"/>
      <c r="D30" s="91"/>
      <c r="E30" s="91"/>
      <c r="F30" s="91"/>
      <c r="G30" s="223"/>
      <c r="H30" s="105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</row>
    <row r="31" spans="1:37" x14ac:dyDescent="1.1499999999999999">
      <c r="A31" s="41"/>
      <c r="B31" s="107"/>
      <c r="C31" s="51"/>
      <c r="D31" s="91"/>
      <c r="E31" s="91"/>
      <c r="F31" s="91"/>
      <c r="G31" s="223"/>
      <c r="H31" s="105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</row>
    <row r="32" spans="1:37" x14ac:dyDescent="1.1499999999999999">
      <c r="A32" s="41"/>
      <c r="B32" s="107"/>
      <c r="C32" s="51"/>
      <c r="D32" s="91"/>
      <c r="E32" s="91"/>
      <c r="F32" s="91"/>
      <c r="G32" s="223"/>
      <c r="H32" s="105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</row>
    <row r="33" spans="1:37" x14ac:dyDescent="1.1499999999999999">
      <c r="A33" s="41"/>
      <c r="B33" s="107"/>
      <c r="C33" s="51"/>
      <c r="D33" s="91"/>
      <c r="E33" s="91"/>
      <c r="F33" s="91"/>
      <c r="G33" s="223"/>
      <c r="H33" s="105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</row>
    <row r="34" spans="1:37" x14ac:dyDescent="1.1499999999999999">
      <c r="A34" s="41"/>
      <c r="B34" s="107"/>
      <c r="C34" s="51"/>
      <c r="D34" s="91"/>
      <c r="E34" s="91"/>
      <c r="F34" s="91"/>
      <c r="G34" s="223"/>
      <c r="H34" s="105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</row>
    <row r="35" spans="1:37" x14ac:dyDescent="1.1499999999999999">
      <c r="A35" s="41"/>
      <c r="B35" s="107"/>
      <c r="C35" s="51"/>
      <c r="D35" s="91"/>
      <c r="E35" s="91"/>
      <c r="F35" s="91"/>
      <c r="G35" s="223"/>
      <c r="H35" s="105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</row>
    <row r="36" spans="1:37" x14ac:dyDescent="1.1499999999999999">
      <c r="A36" s="41"/>
      <c r="B36" s="107"/>
      <c r="C36" s="51"/>
      <c r="D36" s="91"/>
      <c r="E36" s="91"/>
      <c r="F36" s="91"/>
      <c r="G36" s="223"/>
      <c r="H36" s="105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</row>
    <row r="37" spans="1:37" x14ac:dyDescent="1.1499999999999999">
      <c r="A37" s="41"/>
      <c r="B37" s="107"/>
      <c r="C37" s="51"/>
      <c r="D37" s="91"/>
      <c r="E37" s="91"/>
      <c r="F37" s="91"/>
      <c r="G37" s="223"/>
      <c r="H37" s="105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</row>
    <row r="38" spans="1:37" x14ac:dyDescent="1.1499999999999999">
      <c r="A38" s="41"/>
      <c r="B38" s="107"/>
      <c r="C38" s="51"/>
      <c r="D38" s="91"/>
      <c r="E38" s="91"/>
      <c r="F38" s="91"/>
      <c r="G38" s="223"/>
      <c r="H38" s="105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</row>
    <row r="39" spans="1:37" x14ac:dyDescent="1.1499999999999999">
      <c r="A39" s="41"/>
      <c r="B39" s="107"/>
      <c r="C39" s="51"/>
      <c r="D39" s="91"/>
      <c r="E39" s="91"/>
      <c r="F39" s="91"/>
      <c r="G39" s="223"/>
      <c r="H39" s="105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</row>
    <row r="40" spans="1:37" x14ac:dyDescent="1.1499999999999999">
      <c r="A40" s="41"/>
      <c r="B40" s="107"/>
      <c r="C40" s="51"/>
      <c r="D40" s="91"/>
      <c r="E40" s="91"/>
      <c r="F40" s="91"/>
      <c r="G40" s="223"/>
      <c r="H40" s="105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</row>
    <row r="41" spans="1:37" x14ac:dyDescent="1.1499999999999999">
      <c r="A41" s="41"/>
      <c r="B41" s="107"/>
      <c r="C41" s="51"/>
      <c r="D41" s="91"/>
      <c r="E41" s="91"/>
      <c r="F41" s="91"/>
      <c r="G41" s="223"/>
      <c r="H41" s="105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</row>
    <row r="42" spans="1:37" x14ac:dyDescent="1.1499999999999999">
      <c r="A42" s="41"/>
      <c r="B42" s="107"/>
      <c r="C42" s="51"/>
      <c r="D42" s="91"/>
      <c r="E42" s="91"/>
      <c r="F42" s="91"/>
      <c r="G42" s="223"/>
      <c r="H42" s="105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</row>
    <row r="43" spans="1:37" x14ac:dyDescent="1.1499999999999999">
      <c r="A43" s="41"/>
      <c r="B43" s="107"/>
      <c r="C43" s="51"/>
      <c r="D43" s="91"/>
      <c r="E43" s="91"/>
      <c r="F43" s="91"/>
      <c r="G43" s="223"/>
      <c r="H43" s="105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</row>
    <row r="44" spans="1:37" x14ac:dyDescent="1.1499999999999999">
      <c r="A44" s="41"/>
      <c r="B44" s="107"/>
      <c r="C44" s="51"/>
      <c r="D44" s="91"/>
      <c r="E44" s="91"/>
      <c r="F44" s="91"/>
      <c r="G44" s="223"/>
      <c r="H44" s="105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</row>
    <row r="45" spans="1:37" x14ac:dyDescent="1.1499999999999999">
      <c r="A45" s="41"/>
      <c r="B45" s="107"/>
      <c r="C45" s="51"/>
      <c r="D45" s="91"/>
      <c r="E45" s="91"/>
      <c r="F45" s="91"/>
      <c r="G45" s="223"/>
      <c r="H45" s="105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</row>
    <row r="46" spans="1:37" x14ac:dyDescent="1.1499999999999999">
      <c r="A46" s="41"/>
      <c r="B46" s="107"/>
      <c r="C46" s="51"/>
      <c r="D46" s="91"/>
      <c r="E46" s="91"/>
      <c r="F46" s="91"/>
      <c r="G46" s="223"/>
      <c r="H46" s="105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</row>
    <row r="47" spans="1:37" x14ac:dyDescent="1.1499999999999999">
      <c r="A47" s="41"/>
      <c r="B47" s="107"/>
      <c r="C47" s="51"/>
      <c r="D47" s="91"/>
      <c r="E47" s="91"/>
      <c r="F47" s="91"/>
      <c r="G47" s="223"/>
      <c r="H47" s="105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</row>
    <row r="48" spans="1:37" x14ac:dyDescent="1.1499999999999999">
      <c r="A48" s="41"/>
      <c r="B48" s="107"/>
      <c r="C48" s="51"/>
      <c r="D48" s="91"/>
      <c r="E48" s="91"/>
      <c r="F48" s="91"/>
      <c r="G48" s="223"/>
      <c r="H48" s="105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</row>
    <row r="49" spans="1:37" x14ac:dyDescent="1.1499999999999999">
      <c r="A49" s="41"/>
      <c r="B49" s="107"/>
      <c r="C49" s="51"/>
      <c r="D49" s="91"/>
      <c r="E49" s="91"/>
      <c r="F49" s="91"/>
      <c r="G49" s="223"/>
      <c r="H49" s="105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</row>
    <row r="50" spans="1:37" x14ac:dyDescent="1.1499999999999999">
      <c r="A50" s="41"/>
      <c r="B50" s="107"/>
      <c r="C50" s="51"/>
      <c r="D50" s="91"/>
      <c r="E50" s="91"/>
      <c r="F50" s="91"/>
      <c r="G50" s="223"/>
      <c r="H50" s="105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</row>
    <row r="51" spans="1:37" x14ac:dyDescent="1.1499999999999999">
      <c r="A51" s="41"/>
      <c r="B51" s="107"/>
      <c r="C51" s="51"/>
      <c r="D51" s="91"/>
      <c r="E51" s="91"/>
      <c r="F51" s="91"/>
      <c r="G51" s="223"/>
      <c r="H51" s="105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</row>
    <row r="52" spans="1:37" x14ac:dyDescent="1.1499999999999999">
      <c r="A52" s="41"/>
      <c r="B52" s="107"/>
      <c r="C52" s="51"/>
      <c r="D52" s="91"/>
      <c r="E52" s="91"/>
      <c r="F52" s="91"/>
      <c r="G52" s="223"/>
      <c r="H52" s="105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</row>
    <row r="53" spans="1:37" x14ac:dyDescent="1.1499999999999999">
      <c r="A53" s="41"/>
      <c r="B53" s="107"/>
      <c r="C53" s="51"/>
      <c r="D53" s="91"/>
      <c r="E53" s="91"/>
      <c r="F53" s="91"/>
      <c r="G53" s="223"/>
      <c r="H53" s="105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</row>
    <row r="54" spans="1:37" x14ac:dyDescent="1.1499999999999999">
      <c r="A54" s="41"/>
      <c r="B54" s="107"/>
      <c r="C54" s="51"/>
      <c r="D54" s="91"/>
      <c r="E54" s="91"/>
      <c r="F54" s="91"/>
      <c r="G54" s="223"/>
      <c r="H54" s="105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</row>
    <row r="55" spans="1:37" x14ac:dyDescent="1.1499999999999999">
      <c r="A55" s="41"/>
      <c r="B55" s="107"/>
      <c r="C55" s="51"/>
      <c r="D55" s="91"/>
      <c r="E55" s="91"/>
      <c r="F55" s="91"/>
      <c r="G55" s="223"/>
      <c r="H55" s="105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</row>
    <row r="56" spans="1:37" x14ac:dyDescent="1.1499999999999999">
      <c r="A56" s="41"/>
      <c r="B56" s="107"/>
      <c r="C56" s="51"/>
      <c r="D56" s="91"/>
      <c r="E56" s="91"/>
      <c r="F56" s="91"/>
      <c r="G56" s="223"/>
      <c r="H56" s="105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</row>
    <row r="57" spans="1:37" x14ac:dyDescent="1.1499999999999999">
      <c r="A57" s="41"/>
      <c r="B57" s="107"/>
      <c r="C57" s="51"/>
      <c r="D57" s="91"/>
      <c r="E57" s="91"/>
      <c r="F57" s="91"/>
      <c r="G57" s="223"/>
      <c r="H57" s="105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</row>
    <row r="58" spans="1:37" x14ac:dyDescent="1.1499999999999999">
      <c r="A58" s="41"/>
      <c r="B58" s="107"/>
      <c r="C58" s="51"/>
      <c r="D58" s="91"/>
      <c r="E58" s="91"/>
      <c r="F58" s="91"/>
      <c r="G58" s="223"/>
      <c r="H58" s="105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</row>
    <row r="59" spans="1:37" x14ac:dyDescent="1.1499999999999999">
      <c r="A59" s="41"/>
      <c r="B59" s="107"/>
      <c r="C59" s="51"/>
      <c r="D59" s="91"/>
      <c r="E59" s="91"/>
      <c r="F59" s="91"/>
      <c r="G59" s="223"/>
      <c r="H59" s="105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</row>
    <row r="60" spans="1:37" x14ac:dyDescent="1.1499999999999999">
      <c r="A60" s="41"/>
      <c r="B60" s="107"/>
      <c r="C60" s="51"/>
      <c r="D60" s="91"/>
      <c r="E60" s="91"/>
      <c r="F60" s="91"/>
      <c r="G60" s="223"/>
      <c r="H60" s="105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</row>
    <row r="61" spans="1:37" x14ac:dyDescent="1.1499999999999999">
      <c r="A61" s="41"/>
      <c r="B61" s="107"/>
      <c r="C61" s="51"/>
      <c r="D61" s="91"/>
      <c r="E61" s="91"/>
      <c r="F61" s="91"/>
      <c r="G61" s="223"/>
      <c r="H61" s="105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</row>
    <row r="62" spans="1:37" x14ac:dyDescent="1.1499999999999999">
      <c r="A62" s="41"/>
      <c r="B62" s="107"/>
      <c r="C62" s="51"/>
      <c r="D62" s="91"/>
      <c r="E62" s="91"/>
      <c r="F62" s="91"/>
      <c r="G62" s="223"/>
      <c r="H62" s="105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</row>
    <row r="63" spans="1:37" x14ac:dyDescent="1.1499999999999999">
      <c r="A63" s="41"/>
      <c r="B63" s="107"/>
      <c r="C63" s="51"/>
      <c r="D63" s="91"/>
      <c r="E63" s="91"/>
      <c r="F63" s="91"/>
      <c r="G63" s="223"/>
      <c r="H63" s="105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</row>
    <row r="64" spans="1:37" x14ac:dyDescent="1.1499999999999999">
      <c r="A64" s="41"/>
      <c r="B64" s="107"/>
      <c r="C64" s="51"/>
      <c r="D64" s="91"/>
      <c r="E64" s="91"/>
      <c r="F64" s="91"/>
      <c r="G64" s="223"/>
      <c r="H64" s="105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</row>
    <row r="65" spans="3:37" x14ac:dyDescent="1.1499999999999999">
      <c r="C65" s="51"/>
      <c r="D65" s="91"/>
      <c r="E65" s="91"/>
      <c r="F65" s="91"/>
      <c r="G65" s="223"/>
      <c r="H65" s="105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</row>
    <row r="66" spans="3:37" x14ac:dyDescent="1.1499999999999999">
      <c r="C66" s="51"/>
      <c r="D66" s="91"/>
      <c r="E66" s="91"/>
      <c r="F66" s="91"/>
      <c r="G66" s="223"/>
      <c r="H66" s="105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</row>
    <row r="67" spans="3:37" x14ac:dyDescent="1.1499999999999999">
      <c r="C67" s="51"/>
      <c r="D67" s="91"/>
      <c r="E67" s="91"/>
      <c r="F67" s="91"/>
      <c r="G67" s="223"/>
      <c r="H67" s="105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</row>
    <row r="68" spans="3:37" x14ac:dyDescent="1.1499999999999999">
      <c r="C68" s="51"/>
      <c r="D68" s="91"/>
      <c r="E68" s="91"/>
      <c r="F68" s="91"/>
      <c r="G68" s="223"/>
      <c r="H68" s="105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</row>
    <row r="69" spans="3:37" x14ac:dyDescent="1.1499999999999999">
      <c r="C69" s="51"/>
      <c r="D69" s="91"/>
      <c r="E69" s="91"/>
      <c r="F69" s="91"/>
      <c r="G69" s="223"/>
      <c r="H69" s="105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</row>
    <row r="70" spans="3:37" x14ac:dyDescent="1.1499999999999999">
      <c r="C70" s="51"/>
      <c r="D70" s="91"/>
      <c r="E70" s="91"/>
      <c r="F70" s="91"/>
      <c r="G70" s="223"/>
      <c r="H70" s="105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</row>
    <row r="71" spans="3:37" x14ac:dyDescent="1.1499999999999999">
      <c r="C71" s="51"/>
      <c r="D71" s="91"/>
      <c r="E71" s="91"/>
      <c r="F71" s="91"/>
      <c r="G71" s="223"/>
      <c r="H71" s="105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</row>
    <row r="72" spans="3:37" x14ac:dyDescent="1.1499999999999999">
      <c r="C72" s="51"/>
      <c r="D72" s="91"/>
      <c r="E72" s="91"/>
      <c r="F72" s="91"/>
      <c r="G72" s="223"/>
      <c r="H72" s="105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</row>
    <row r="73" spans="3:37" x14ac:dyDescent="1.1499999999999999">
      <c r="C73" s="51"/>
      <c r="D73" s="91"/>
      <c r="E73" s="91"/>
      <c r="F73" s="91"/>
      <c r="G73" s="223"/>
      <c r="H73" s="105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</row>
    <row r="74" spans="3:37" x14ac:dyDescent="1.1499999999999999">
      <c r="C74" s="51"/>
      <c r="D74" s="91"/>
      <c r="E74" s="91"/>
      <c r="F74" s="91"/>
      <c r="G74" s="223"/>
      <c r="H74" s="105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</row>
    <row r="75" spans="3:37" x14ac:dyDescent="1.1499999999999999">
      <c r="C75" s="51"/>
      <c r="D75" s="91"/>
      <c r="E75" s="91"/>
      <c r="F75" s="91"/>
      <c r="G75" s="223"/>
      <c r="H75" s="105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</row>
    <row r="76" spans="3:37" x14ac:dyDescent="1.1499999999999999">
      <c r="C76" s="51"/>
      <c r="D76" s="91"/>
      <c r="E76" s="91"/>
      <c r="F76" s="91"/>
      <c r="G76" s="223"/>
      <c r="H76" s="105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</row>
    <row r="77" spans="3:37" x14ac:dyDescent="1.1499999999999999">
      <c r="C77" s="51"/>
      <c r="D77" s="91"/>
      <c r="E77" s="91"/>
      <c r="F77" s="91"/>
      <c r="G77" s="223"/>
      <c r="H77" s="105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</row>
    <row r="78" spans="3:37" x14ac:dyDescent="1.1499999999999999">
      <c r="C78" s="51"/>
      <c r="D78" s="91"/>
      <c r="E78" s="91"/>
      <c r="F78" s="91"/>
      <c r="G78" s="223"/>
      <c r="H78" s="105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</row>
    <row r="79" spans="3:37" x14ac:dyDescent="1.1499999999999999">
      <c r="C79" s="51"/>
      <c r="D79" s="91"/>
      <c r="E79" s="91"/>
      <c r="F79" s="91"/>
      <c r="G79" s="223"/>
      <c r="H79" s="105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</row>
    <row r="80" spans="3:37" x14ac:dyDescent="1.1499999999999999">
      <c r="C80" s="51"/>
      <c r="D80" s="91"/>
      <c r="E80" s="91"/>
      <c r="F80" s="91"/>
      <c r="G80" s="223"/>
      <c r="H80" s="105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</row>
    <row r="81" spans="3:37" x14ac:dyDescent="1.1499999999999999">
      <c r="C81" s="51"/>
      <c r="D81" s="91"/>
      <c r="E81" s="91"/>
      <c r="F81" s="91"/>
      <c r="G81" s="223"/>
      <c r="H81" s="105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</row>
    <row r="82" spans="3:37" x14ac:dyDescent="1.1499999999999999">
      <c r="C82" s="51"/>
      <c r="D82" s="91"/>
      <c r="E82" s="91"/>
      <c r="F82" s="91"/>
      <c r="G82" s="223"/>
      <c r="H82" s="105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</row>
    <row r="83" spans="3:37" x14ac:dyDescent="1.1499999999999999">
      <c r="C83" s="51"/>
      <c r="D83" s="91"/>
      <c r="E83" s="91"/>
      <c r="F83" s="91"/>
      <c r="G83" s="223"/>
      <c r="H83" s="105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</row>
    <row r="84" spans="3:37" x14ac:dyDescent="1.1499999999999999">
      <c r="C84" s="51"/>
      <c r="D84" s="91"/>
      <c r="E84" s="91"/>
      <c r="F84" s="91"/>
      <c r="G84" s="223"/>
      <c r="H84" s="105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</row>
    <row r="85" spans="3:37" x14ac:dyDescent="1.1499999999999999">
      <c r="C85" s="51"/>
      <c r="D85" s="91"/>
      <c r="E85" s="91"/>
      <c r="F85" s="91"/>
      <c r="G85" s="223"/>
      <c r="H85" s="105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</row>
    <row r="86" spans="3:37" x14ac:dyDescent="1.1499999999999999">
      <c r="C86" s="51"/>
      <c r="D86" s="91"/>
      <c r="E86" s="91"/>
      <c r="F86" s="91"/>
      <c r="G86" s="223"/>
      <c r="H86" s="105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</row>
    <row r="87" spans="3:37" x14ac:dyDescent="1.1499999999999999">
      <c r="C87" s="51"/>
      <c r="D87" s="91"/>
      <c r="E87" s="91"/>
      <c r="F87" s="91"/>
      <c r="G87" s="223"/>
      <c r="H87" s="105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</row>
    <row r="88" spans="3:37" x14ac:dyDescent="1.1499999999999999">
      <c r="C88" s="51"/>
      <c r="D88" s="91"/>
      <c r="E88" s="91"/>
      <c r="F88" s="91"/>
      <c r="G88" s="223"/>
      <c r="H88" s="105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</row>
    <row r="89" spans="3:37" x14ac:dyDescent="1.1499999999999999">
      <c r="C89" s="51"/>
      <c r="D89" s="91"/>
      <c r="E89" s="91"/>
      <c r="F89" s="91"/>
      <c r="G89" s="223"/>
      <c r="H89" s="105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</row>
    <row r="90" spans="3:37" x14ac:dyDescent="1.1499999999999999">
      <c r="C90" s="51"/>
      <c r="D90" s="91"/>
      <c r="E90" s="91"/>
      <c r="F90" s="91"/>
      <c r="G90" s="223"/>
      <c r="H90" s="105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</row>
    <row r="91" spans="3:37" x14ac:dyDescent="1.1499999999999999">
      <c r="C91" s="51"/>
      <c r="D91" s="91"/>
      <c r="E91" s="91"/>
      <c r="F91" s="91"/>
      <c r="G91" s="223"/>
      <c r="H91" s="105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</row>
    <row r="92" spans="3:37" x14ac:dyDescent="1.1499999999999999">
      <c r="C92" s="51"/>
      <c r="D92" s="91"/>
      <c r="E92" s="91"/>
      <c r="F92" s="91"/>
      <c r="G92" s="223"/>
      <c r="H92" s="105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</row>
    <row r="93" spans="3:37" x14ac:dyDescent="1.1499999999999999">
      <c r="C93" s="51"/>
      <c r="D93" s="91"/>
      <c r="E93" s="91"/>
      <c r="F93" s="91"/>
      <c r="G93" s="223"/>
      <c r="H93" s="105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</row>
    <row r="94" spans="3:37" x14ac:dyDescent="1.1499999999999999">
      <c r="C94" s="51"/>
      <c r="D94" s="91"/>
      <c r="E94" s="91"/>
      <c r="F94" s="91"/>
      <c r="G94" s="223"/>
      <c r="H94" s="105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</row>
    <row r="95" spans="3:37" x14ac:dyDescent="1.1499999999999999">
      <c r="C95" s="51"/>
      <c r="D95" s="91"/>
      <c r="E95" s="91"/>
      <c r="F95" s="91"/>
      <c r="G95" s="223"/>
      <c r="H95" s="105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</row>
    <row r="96" spans="3:37" x14ac:dyDescent="1.1499999999999999">
      <c r="C96" s="51"/>
      <c r="D96" s="91"/>
      <c r="E96" s="91"/>
      <c r="F96" s="91"/>
      <c r="G96" s="223"/>
      <c r="H96" s="105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</row>
    <row r="97" spans="3:37" x14ac:dyDescent="1.1499999999999999">
      <c r="C97" s="51"/>
      <c r="D97" s="91"/>
      <c r="E97" s="91"/>
      <c r="F97" s="91"/>
      <c r="G97" s="223"/>
      <c r="H97" s="105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</row>
    <row r="98" spans="3:37" x14ac:dyDescent="1.1499999999999999">
      <c r="C98" s="51"/>
      <c r="D98" s="91"/>
      <c r="E98" s="91"/>
      <c r="F98" s="91"/>
      <c r="G98" s="223"/>
      <c r="H98" s="105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</row>
    <row r="99" spans="3:37" x14ac:dyDescent="1.1499999999999999">
      <c r="C99" s="51"/>
      <c r="D99" s="91"/>
      <c r="E99" s="91"/>
      <c r="F99" s="91"/>
      <c r="G99" s="223"/>
      <c r="H99" s="105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</row>
    <row r="100" spans="3:37" x14ac:dyDescent="1.1499999999999999">
      <c r="C100" s="51"/>
      <c r="D100" s="91"/>
      <c r="E100" s="91"/>
      <c r="F100" s="91"/>
      <c r="G100" s="223"/>
      <c r="H100" s="105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</row>
    <row r="101" spans="3:37" x14ac:dyDescent="1.1499999999999999">
      <c r="C101" s="51"/>
      <c r="D101" s="91"/>
      <c r="E101" s="91"/>
      <c r="F101" s="91"/>
      <c r="G101" s="223"/>
      <c r="H101" s="105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</row>
    <row r="102" spans="3:37" x14ac:dyDescent="1.1499999999999999">
      <c r="C102" s="51"/>
      <c r="D102" s="91"/>
      <c r="E102" s="91"/>
      <c r="F102" s="91"/>
      <c r="G102" s="223"/>
      <c r="H102" s="105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</row>
    <row r="103" spans="3:37" x14ac:dyDescent="1.1499999999999999">
      <c r="C103" s="51"/>
      <c r="D103" s="91"/>
      <c r="E103" s="91"/>
      <c r="F103" s="91"/>
      <c r="G103" s="223"/>
      <c r="H103" s="105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</row>
    <row r="104" spans="3:37" x14ac:dyDescent="1.1499999999999999">
      <c r="C104" s="51"/>
      <c r="D104" s="91"/>
      <c r="E104" s="91"/>
      <c r="F104" s="91"/>
      <c r="G104" s="223"/>
      <c r="H104" s="105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</row>
    <row r="105" spans="3:37" x14ac:dyDescent="1.1499999999999999">
      <c r="C105" s="51"/>
      <c r="D105" s="91"/>
      <c r="E105" s="91"/>
      <c r="F105" s="91"/>
      <c r="G105" s="223"/>
      <c r="H105" s="105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</row>
    <row r="106" spans="3:37" x14ac:dyDescent="1.1499999999999999">
      <c r="C106" s="51"/>
      <c r="D106" s="91"/>
      <c r="E106" s="91"/>
      <c r="F106" s="91"/>
      <c r="G106" s="223"/>
      <c r="H106" s="105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</row>
    <row r="107" spans="3:37" x14ac:dyDescent="1.1499999999999999">
      <c r="C107" s="51"/>
      <c r="D107" s="91"/>
      <c r="E107" s="91"/>
      <c r="F107" s="91"/>
      <c r="G107" s="223"/>
      <c r="H107" s="105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</row>
    <row r="108" spans="3:37" x14ac:dyDescent="1.1499999999999999">
      <c r="C108" s="51"/>
      <c r="D108" s="91"/>
      <c r="E108" s="91"/>
      <c r="F108" s="91"/>
      <c r="G108" s="223"/>
      <c r="H108" s="105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</row>
    <row r="109" spans="3:37" x14ac:dyDescent="1.1499999999999999">
      <c r="C109" s="51"/>
      <c r="D109" s="91"/>
      <c r="E109" s="91"/>
      <c r="F109" s="91"/>
      <c r="G109" s="223"/>
      <c r="H109" s="105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</row>
    <row r="110" spans="3:37" x14ac:dyDescent="1.1499999999999999">
      <c r="C110" s="51"/>
      <c r="D110" s="91"/>
      <c r="E110" s="91"/>
      <c r="F110" s="91"/>
      <c r="G110" s="223"/>
      <c r="H110" s="105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</row>
    <row r="111" spans="3:37" x14ac:dyDescent="1.1499999999999999">
      <c r="C111" s="51"/>
      <c r="D111" s="91"/>
      <c r="E111" s="91"/>
      <c r="F111" s="91"/>
      <c r="G111" s="223"/>
      <c r="H111" s="105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</row>
    <row r="112" spans="3:37" x14ac:dyDescent="1.1499999999999999">
      <c r="C112" s="51"/>
      <c r="D112" s="91"/>
      <c r="E112" s="91"/>
      <c r="F112" s="91"/>
      <c r="G112" s="223"/>
      <c r="H112" s="105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</row>
    <row r="113" spans="3:37" x14ac:dyDescent="1.1499999999999999">
      <c r="C113" s="51"/>
      <c r="D113" s="91"/>
      <c r="E113" s="91"/>
      <c r="F113" s="91"/>
      <c r="G113" s="223"/>
      <c r="H113" s="105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</row>
    <row r="114" spans="3:37" x14ac:dyDescent="1.1499999999999999">
      <c r="C114" s="51"/>
      <c r="D114" s="91"/>
      <c r="E114" s="91"/>
      <c r="F114" s="91"/>
      <c r="G114" s="223"/>
      <c r="H114" s="105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</row>
    <row r="115" spans="3:37" x14ac:dyDescent="1.1499999999999999">
      <c r="C115" s="51"/>
      <c r="D115" s="91"/>
      <c r="E115" s="91"/>
      <c r="F115" s="91"/>
      <c r="G115" s="223"/>
      <c r="H115" s="105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</row>
    <row r="116" spans="3:37" x14ac:dyDescent="1.1499999999999999">
      <c r="C116" s="51"/>
      <c r="D116" s="91"/>
      <c r="E116" s="91"/>
      <c r="F116" s="91"/>
      <c r="G116" s="223"/>
      <c r="H116" s="105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</row>
    <row r="117" spans="3:37" x14ac:dyDescent="1.1499999999999999">
      <c r="C117" s="51"/>
      <c r="D117" s="91"/>
      <c r="E117" s="91"/>
      <c r="F117" s="91"/>
      <c r="G117" s="223"/>
      <c r="H117" s="105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</row>
    <row r="118" spans="3:37" x14ac:dyDescent="1.1499999999999999">
      <c r="C118" s="51"/>
      <c r="D118" s="91"/>
      <c r="E118" s="91"/>
      <c r="F118" s="91"/>
      <c r="G118" s="223"/>
      <c r="H118" s="105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</row>
    <row r="119" spans="3:37" x14ac:dyDescent="1.1499999999999999">
      <c r="C119" s="51"/>
      <c r="D119" s="91"/>
      <c r="E119" s="91"/>
      <c r="F119" s="91"/>
      <c r="G119" s="223"/>
      <c r="H119" s="105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</row>
    <row r="120" spans="3:37" x14ac:dyDescent="1.1499999999999999">
      <c r="C120" s="51"/>
      <c r="D120" s="91"/>
      <c r="E120" s="91"/>
      <c r="F120" s="91"/>
      <c r="G120" s="223"/>
      <c r="H120" s="105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</row>
    <row r="121" spans="3:37" x14ac:dyDescent="1.1499999999999999">
      <c r="C121" s="51"/>
      <c r="D121" s="91"/>
      <c r="E121" s="91"/>
      <c r="F121" s="91"/>
      <c r="G121" s="223"/>
      <c r="H121" s="105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</row>
    <row r="122" spans="3:37" x14ac:dyDescent="1.1499999999999999">
      <c r="C122" s="51"/>
      <c r="D122" s="91"/>
      <c r="E122" s="91"/>
      <c r="F122" s="91"/>
      <c r="G122" s="223"/>
      <c r="H122" s="105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</row>
    <row r="123" spans="3:37" x14ac:dyDescent="1.1499999999999999">
      <c r="C123" s="51"/>
      <c r="D123" s="91"/>
      <c r="E123" s="91"/>
      <c r="F123" s="91"/>
      <c r="G123" s="223"/>
      <c r="H123" s="105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</row>
    <row r="124" spans="3:37" x14ac:dyDescent="1.1499999999999999">
      <c r="C124" s="51"/>
      <c r="D124" s="91"/>
      <c r="E124" s="91"/>
      <c r="F124" s="91"/>
      <c r="G124" s="223"/>
      <c r="H124" s="105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</row>
    <row r="125" spans="3:37" x14ac:dyDescent="1.1499999999999999">
      <c r="C125" s="51"/>
      <c r="D125" s="91"/>
      <c r="E125" s="91"/>
      <c r="F125" s="91"/>
      <c r="G125" s="223"/>
      <c r="H125" s="105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</row>
    <row r="126" spans="3:37" x14ac:dyDescent="1.1499999999999999">
      <c r="C126" s="51"/>
      <c r="D126" s="91"/>
      <c r="E126" s="91"/>
      <c r="F126" s="91"/>
      <c r="G126" s="223"/>
      <c r="H126" s="105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</row>
    <row r="127" spans="3:37" x14ac:dyDescent="1.1499999999999999">
      <c r="C127" s="51"/>
      <c r="D127" s="91"/>
      <c r="E127" s="91"/>
      <c r="F127" s="91"/>
      <c r="G127" s="223"/>
      <c r="H127" s="105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</row>
    <row r="128" spans="3:37" x14ac:dyDescent="1.1499999999999999">
      <c r="C128" s="51"/>
      <c r="D128" s="91"/>
      <c r="E128" s="91"/>
      <c r="F128" s="91"/>
      <c r="G128" s="223"/>
      <c r="H128" s="105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</row>
    <row r="129" spans="3:37" x14ac:dyDescent="1.1499999999999999">
      <c r="C129" s="51"/>
      <c r="D129" s="91"/>
      <c r="E129" s="91"/>
      <c r="F129" s="91"/>
      <c r="G129" s="223"/>
      <c r="H129" s="105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</row>
    <row r="130" spans="3:37" x14ac:dyDescent="1.1499999999999999">
      <c r="C130" s="51"/>
      <c r="D130" s="91"/>
      <c r="E130" s="91"/>
      <c r="F130" s="91"/>
      <c r="G130" s="223"/>
      <c r="H130" s="105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</row>
    <row r="131" spans="3:37" x14ac:dyDescent="1.1499999999999999">
      <c r="C131" s="51"/>
      <c r="D131" s="91"/>
      <c r="E131" s="91"/>
      <c r="F131" s="91"/>
      <c r="G131" s="223"/>
      <c r="H131" s="105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</row>
    <row r="132" spans="3:37" x14ac:dyDescent="1.1499999999999999">
      <c r="C132" s="51"/>
      <c r="D132" s="91"/>
      <c r="E132" s="91"/>
      <c r="F132" s="91"/>
      <c r="G132" s="223"/>
      <c r="H132" s="105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</row>
    <row r="133" spans="3:37" x14ac:dyDescent="1.1499999999999999">
      <c r="C133" s="51"/>
      <c r="D133" s="91"/>
      <c r="E133" s="91"/>
      <c r="F133" s="91"/>
      <c r="G133" s="223"/>
      <c r="H133" s="105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</row>
    <row r="134" spans="3:37" x14ac:dyDescent="1.1499999999999999">
      <c r="C134" s="51"/>
      <c r="D134" s="91"/>
      <c r="E134" s="91"/>
      <c r="F134" s="91"/>
      <c r="G134" s="223"/>
      <c r="H134" s="105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</row>
  </sheetData>
  <dataValidations count="3">
    <dataValidation type="whole" allowBlank="1" showInputMessage="1" showErrorMessage="1" sqref="B3" xr:uid="{00000000-0002-0000-0B00-000000000000}">
      <formula1>-2000</formula1>
      <formula2>2000</formula2>
    </dataValidation>
    <dataValidation type="whole" allowBlank="1" showInputMessage="1" showErrorMessage="1" sqref="B4:B8" xr:uid="{00000000-0002-0000-0B00-000001000000}">
      <formula1>0</formula1>
      <formula2>254</formula2>
    </dataValidation>
    <dataValidation type="whole" allowBlank="1" showInputMessage="1" showErrorMessage="1" sqref="B9:B10" xr:uid="{00000000-0002-0000-0B00-000002000000}">
      <formula1>-1</formula1>
      <formula2>254</formula2>
    </dataValidation>
  </dataValidations>
  <hyperlinks>
    <hyperlink ref="B1" location="Menu!A1" display="MENU" xr:uid="{00000000-0004-0000-0B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Drop Down 1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190500</xdr:rowOff>
                  </from>
                  <to>
                    <xdr:col>2</xdr:col>
                    <xdr:colOff>1295400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DE583-C05D-41BD-A371-449C4230043E}">
  <dimension ref="A1:I19"/>
  <sheetViews>
    <sheetView workbookViewId="0">
      <selection activeCell="B19" sqref="B19"/>
    </sheetView>
  </sheetViews>
  <sheetFormatPr defaultColWidth="8.796875" defaultRowHeight="17.25" x14ac:dyDescent="0.95"/>
  <cols>
    <col min="1" max="1" width="9.796875" style="270" bestFit="1" customWidth="1"/>
    <col min="2" max="2" width="28.86328125" style="104" customWidth="1"/>
    <col min="3" max="3" width="20.46484375" style="104" bestFit="1" customWidth="1"/>
    <col min="4" max="4" width="15.796875" style="104" bestFit="1" customWidth="1"/>
    <col min="5" max="5" width="17.53125" style="104" bestFit="1" customWidth="1"/>
    <col min="6" max="6" width="28.59765625" style="104" customWidth="1"/>
    <col min="7" max="7" width="26.53125" style="104" customWidth="1"/>
    <col min="8" max="8" width="11.53125" style="104" bestFit="1" customWidth="1"/>
    <col min="9" max="9" width="15.796875" style="104" bestFit="1" customWidth="1"/>
    <col min="10" max="16384" width="8.796875" style="104"/>
  </cols>
  <sheetData>
    <row r="1" spans="1:9" ht="17.649999999999999" thickBot="1" x14ac:dyDescent="1">
      <c r="A1" s="1321" t="s">
        <v>3126</v>
      </c>
      <c r="B1" s="1322"/>
      <c r="C1" s="1084"/>
      <c r="D1" s="1084"/>
      <c r="E1" s="1084"/>
      <c r="F1" s="1085" t="s">
        <v>205</v>
      </c>
      <c r="G1" s="1084"/>
      <c r="H1" s="246" t="s">
        <v>35</v>
      </c>
      <c r="I1" s="1084"/>
    </row>
    <row r="2" spans="1:9" ht="17.649999999999999" thickBot="1" x14ac:dyDescent="1">
      <c r="A2" s="1077" t="s">
        <v>517</v>
      </c>
      <c r="B2" s="1078" t="s">
        <v>272</v>
      </c>
      <c r="C2" s="1079" t="s">
        <v>579</v>
      </c>
      <c r="D2" s="1079" t="s">
        <v>580</v>
      </c>
      <c r="E2" s="1080" t="s">
        <v>581</v>
      </c>
      <c r="F2" s="1080" t="s">
        <v>582</v>
      </c>
      <c r="G2" s="1080" t="s">
        <v>583</v>
      </c>
      <c r="H2" s="1080" t="s">
        <v>584</v>
      </c>
      <c r="I2" s="1081" t="s">
        <v>585</v>
      </c>
    </row>
    <row r="3" spans="1:9" x14ac:dyDescent="0.95">
      <c r="A3" s="1082">
        <v>1</v>
      </c>
      <c r="B3" s="1083" t="s">
        <v>586</v>
      </c>
      <c r="C3" s="1083" t="s">
        <v>587</v>
      </c>
      <c r="D3" s="1083" t="s">
        <v>588</v>
      </c>
      <c r="E3" s="1083" t="s">
        <v>589</v>
      </c>
      <c r="F3" s="1083" t="s">
        <v>590</v>
      </c>
      <c r="G3" s="1083" t="s">
        <v>591</v>
      </c>
      <c r="H3" s="1083">
        <v>1</v>
      </c>
      <c r="I3" s="1083" t="s">
        <v>7</v>
      </c>
    </row>
    <row r="4" spans="1:9" x14ac:dyDescent="0.95">
      <c r="A4" s="1082">
        <v>2</v>
      </c>
      <c r="B4" s="1083" t="s">
        <v>592</v>
      </c>
      <c r="C4" s="1083" t="s">
        <v>587</v>
      </c>
      <c r="D4" s="1083" t="s">
        <v>588</v>
      </c>
      <c r="E4" s="1083" t="s">
        <v>593</v>
      </c>
      <c r="F4" s="1083" t="s">
        <v>590</v>
      </c>
      <c r="G4" s="1083" t="s">
        <v>594</v>
      </c>
      <c r="H4" s="1083">
        <v>2</v>
      </c>
      <c r="I4" s="1083" t="s">
        <v>7</v>
      </c>
    </row>
    <row r="5" spans="1:9" x14ac:dyDescent="0.95">
      <c r="A5" s="1082">
        <v>3</v>
      </c>
      <c r="B5" s="1083" t="s">
        <v>595</v>
      </c>
      <c r="C5" s="1083" t="s">
        <v>596</v>
      </c>
      <c r="D5" s="1083" t="s">
        <v>597</v>
      </c>
      <c r="E5" s="1083" t="s">
        <v>598</v>
      </c>
      <c r="F5" s="1083" t="s">
        <v>597</v>
      </c>
      <c r="G5" s="1083" t="s">
        <v>599</v>
      </c>
      <c r="H5" s="1083">
        <v>3</v>
      </c>
      <c r="I5" s="1083" t="s">
        <v>7</v>
      </c>
    </row>
    <row r="6" spans="1:9" ht="34.5" x14ac:dyDescent="0.95">
      <c r="A6" s="1082">
        <v>4</v>
      </c>
      <c r="B6" s="1083" t="s">
        <v>600</v>
      </c>
      <c r="C6" s="1083" t="s">
        <v>587</v>
      </c>
      <c r="D6" s="1083" t="s">
        <v>588</v>
      </c>
      <c r="E6" s="1083" t="s">
        <v>601</v>
      </c>
      <c r="F6" s="1083" t="s">
        <v>590</v>
      </c>
      <c r="G6" s="1083" t="s">
        <v>602</v>
      </c>
      <c r="H6" s="1083">
        <v>4</v>
      </c>
      <c r="I6" s="1083" t="s">
        <v>7</v>
      </c>
    </row>
    <row r="7" spans="1:9" x14ac:dyDescent="0.95">
      <c r="A7" s="1082">
        <v>5</v>
      </c>
      <c r="B7" s="1083" t="s">
        <v>603</v>
      </c>
      <c r="C7" s="1083" t="s">
        <v>596</v>
      </c>
      <c r="D7" s="1083" t="s">
        <v>597</v>
      </c>
      <c r="E7" s="1083" t="s">
        <v>604</v>
      </c>
      <c r="F7" s="1083" t="s">
        <v>597</v>
      </c>
      <c r="G7" s="1083" t="s">
        <v>605</v>
      </c>
      <c r="H7" s="1083">
        <v>5</v>
      </c>
      <c r="I7" s="1083" t="s">
        <v>15</v>
      </c>
    </row>
    <row r="8" spans="1:9" ht="34.5" x14ac:dyDescent="0.95">
      <c r="A8" s="1082">
        <v>6</v>
      </c>
      <c r="B8" s="1083" t="s">
        <v>606</v>
      </c>
      <c r="C8" s="1083" t="s">
        <v>587</v>
      </c>
      <c r="D8" s="1083" t="s">
        <v>607</v>
      </c>
      <c r="E8" s="1083" t="s">
        <v>608</v>
      </c>
      <c r="F8" s="1083" t="s">
        <v>590</v>
      </c>
      <c r="G8" s="1083" t="s">
        <v>609</v>
      </c>
      <c r="H8" s="1083">
        <v>6</v>
      </c>
      <c r="I8" s="1083" t="s">
        <v>7</v>
      </c>
    </row>
    <row r="9" spans="1:9" ht="34.5" x14ac:dyDescent="0.95">
      <c r="A9" s="1082">
        <v>7</v>
      </c>
      <c r="B9" s="1083" t="s">
        <v>610</v>
      </c>
      <c r="C9" s="1083" t="s">
        <v>587</v>
      </c>
      <c r="D9" s="1083" t="s">
        <v>607</v>
      </c>
      <c r="E9" s="1083" t="s">
        <v>611</v>
      </c>
      <c r="F9" s="1083" t="s">
        <v>590</v>
      </c>
      <c r="G9" s="1083" t="s">
        <v>612</v>
      </c>
      <c r="H9" s="1083">
        <v>7</v>
      </c>
      <c r="I9" s="1083" t="s">
        <v>7</v>
      </c>
    </row>
    <row r="10" spans="1:9" ht="34.5" x14ac:dyDescent="0.95">
      <c r="A10" s="1082">
        <v>8</v>
      </c>
      <c r="B10" s="1083" t="s">
        <v>613</v>
      </c>
      <c r="C10" s="1083" t="s">
        <v>587</v>
      </c>
      <c r="D10" s="1083" t="s">
        <v>607</v>
      </c>
      <c r="E10" s="1083" t="s">
        <v>614</v>
      </c>
      <c r="F10" s="1083" t="s">
        <v>590</v>
      </c>
      <c r="G10" s="1083" t="s">
        <v>615</v>
      </c>
      <c r="H10" s="1083">
        <v>8</v>
      </c>
      <c r="I10" s="1083" t="s">
        <v>7</v>
      </c>
    </row>
    <row r="11" spans="1:9" ht="34.5" x14ac:dyDescent="0.95">
      <c r="A11" s="1082">
        <v>9</v>
      </c>
      <c r="B11" s="1083" t="s">
        <v>616</v>
      </c>
      <c r="C11" s="1083" t="s">
        <v>587</v>
      </c>
      <c r="D11" s="1083" t="s">
        <v>607</v>
      </c>
      <c r="E11" s="1083" t="s">
        <v>617</v>
      </c>
      <c r="F11" s="1083" t="s">
        <v>590</v>
      </c>
      <c r="G11" s="1083" t="s">
        <v>594</v>
      </c>
      <c r="H11" s="1083">
        <v>9</v>
      </c>
      <c r="I11" s="1083" t="s">
        <v>7</v>
      </c>
    </row>
    <row r="12" spans="1:9" x14ac:dyDescent="0.95">
      <c r="A12" s="1083"/>
      <c r="B12" s="1083"/>
      <c r="C12" s="1083" t="s">
        <v>587</v>
      </c>
      <c r="D12" s="1083" t="s">
        <v>597</v>
      </c>
      <c r="E12" s="1083"/>
      <c r="F12" s="1083" t="s">
        <v>597</v>
      </c>
      <c r="G12" s="1083"/>
      <c r="H12" s="1083"/>
      <c r="I12" s="1083" t="s">
        <v>7</v>
      </c>
    </row>
    <row r="13" spans="1:9" x14ac:dyDescent="0.95">
      <c r="A13" s="1083"/>
      <c r="B13" s="1083"/>
      <c r="C13" s="1083"/>
      <c r="D13" s="1083"/>
      <c r="E13" s="1083"/>
      <c r="F13" s="1083"/>
      <c r="G13" s="1083"/>
      <c r="H13" s="1083"/>
      <c r="I13" s="1083"/>
    </row>
    <row r="14" spans="1:9" x14ac:dyDescent="0.95">
      <c r="A14" s="1083"/>
      <c r="B14" s="1083"/>
      <c r="C14" s="1083"/>
      <c r="D14" s="1083"/>
      <c r="E14" s="1083"/>
      <c r="F14" s="1083"/>
      <c r="G14" s="1083"/>
      <c r="H14" s="1083"/>
      <c r="I14" s="1083"/>
    </row>
    <row r="15" spans="1:9" x14ac:dyDescent="0.95">
      <c r="A15" s="1083"/>
      <c r="B15" s="1083"/>
      <c r="C15" s="1083"/>
      <c r="D15" s="1083"/>
      <c r="E15" s="1083"/>
      <c r="F15" s="1083"/>
      <c r="G15" s="1083"/>
      <c r="H15" s="1083"/>
      <c r="I15" s="1083"/>
    </row>
    <row r="16" spans="1:9" x14ac:dyDescent="0.95">
      <c r="A16" s="1083"/>
      <c r="B16" s="1083"/>
      <c r="C16" s="1083"/>
      <c r="D16" s="1083"/>
      <c r="E16" s="1083"/>
      <c r="F16" s="1083"/>
      <c r="G16" s="1083"/>
      <c r="H16" s="1083"/>
      <c r="I16" s="1083"/>
    </row>
    <row r="17" spans="1:9" x14ac:dyDescent="0.95">
      <c r="A17" s="1083"/>
      <c r="B17" s="1083"/>
      <c r="C17" s="1083"/>
      <c r="D17" s="1083"/>
      <c r="E17" s="1083"/>
      <c r="F17" s="1083"/>
      <c r="G17" s="1083"/>
      <c r="H17" s="1083"/>
      <c r="I17" s="1083"/>
    </row>
    <row r="18" spans="1:9" x14ac:dyDescent="0.95">
      <c r="A18" s="1083"/>
      <c r="B18" s="1083"/>
      <c r="C18" s="1083"/>
      <c r="D18" s="1083"/>
      <c r="E18" s="1083"/>
      <c r="F18" s="1083"/>
      <c r="G18" s="1083"/>
      <c r="H18" s="1083"/>
      <c r="I18" s="1083"/>
    </row>
    <row r="19" spans="1:9" x14ac:dyDescent="0.95">
      <c r="A19" s="1083"/>
      <c r="B19" s="1083"/>
      <c r="C19" s="1083"/>
      <c r="D19" s="1083"/>
      <c r="E19" s="1083"/>
      <c r="F19" s="1083"/>
      <c r="G19" s="1083"/>
      <c r="H19" s="1083"/>
      <c r="I19" s="1083"/>
    </row>
  </sheetData>
  <mergeCells count="1">
    <mergeCell ref="A1:B1"/>
  </mergeCells>
  <dataValidations count="2">
    <dataValidation type="textLength" operator="lessThanOrEqual" allowBlank="1" showInputMessage="1" showErrorMessage="1" sqref="E11:E19 G19 B3:B19" xr:uid="{6A012C2E-6658-4D36-A364-DB2DDE2F5610}">
      <formula1>250</formula1>
    </dataValidation>
    <dataValidation type="textLength" operator="lessThanOrEqual" allowBlank="1" showInputMessage="1" showErrorMessage="1" sqref="A3:A19" xr:uid="{F39751F3-752F-4BF1-9961-6CEE8FB1C4ED}">
      <formula1>30</formula1>
    </dataValidation>
  </dataValidations>
  <hyperlinks>
    <hyperlink ref="H1" location="Menu!A1" display="MENU" xr:uid="{9B94A807-1C6E-445E-BFF6-0078111587A1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34762" r:id="rId3" name="Drop Down 2">
              <controlPr locked="0" defaultSize="0" print="0" autoLine="0" autoPict="0">
                <anchor moveWithCells="1">
                  <from>
                    <xdr:col>6</xdr:col>
                    <xdr:colOff>14288</xdr:colOff>
                    <xdr:row>0</xdr:row>
                    <xdr:rowOff>14288</xdr:rowOff>
                  </from>
                  <to>
                    <xdr:col>7</xdr:col>
                    <xdr:colOff>33338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649E9B2-B37A-4535-B474-250AB526FD7E}">
          <x14:formula1>
            <xm:f>'C:\Users\anca.pascuta\Desktop\[Design Support Document_190801test.xlsm]Values'!#REF!</xm:f>
          </x14:formula1>
          <xm:sqref>I3:I19 F3:F19 C3:D19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27"/>
  <dimension ref="A1:Q25"/>
  <sheetViews>
    <sheetView zoomScaleNormal="100" workbookViewId="0">
      <selection activeCell="G25" sqref="G25"/>
    </sheetView>
  </sheetViews>
  <sheetFormatPr defaultColWidth="8.796875" defaultRowHeight="17.25" x14ac:dyDescent="0.95"/>
  <cols>
    <col min="1" max="1" width="11" style="270" bestFit="1" customWidth="1"/>
    <col min="2" max="2" width="11" style="104" bestFit="1" customWidth="1"/>
    <col min="3" max="3" width="28.19921875" style="104" bestFit="1" customWidth="1"/>
    <col min="4" max="4" width="12" style="104" bestFit="1" customWidth="1"/>
    <col min="5" max="5" width="5.796875" style="104" bestFit="1" customWidth="1"/>
    <col min="6" max="6" width="17.796875" style="104" bestFit="1" customWidth="1"/>
    <col min="7" max="7" width="18.46484375" style="104" bestFit="1" customWidth="1"/>
    <col min="8" max="8" width="17" style="104" bestFit="1" customWidth="1"/>
    <col min="9" max="9" width="21.796875" style="104" bestFit="1" customWidth="1"/>
    <col min="10" max="10" width="16.19921875" style="104" bestFit="1" customWidth="1"/>
    <col min="11" max="11" width="9.53125" style="104" bestFit="1" customWidth="1"/>
    <col min="12" max="12" width="16.46484375" style="104" bestFit="1" customWidth="1"/>
    <col min="13" max="13" width="14.796875" style="104" bestFit="1" customWidth="1"/>
    <col min="14" max="14" width="25.796875" style="104" bestFit="1" customWidth="1"/>
    <col min="15" max="15" width="23.19921875" style="104" bestFit="1" customWidth="1"/>
    <col min="16" max="16" width="19.19921875" style="104" bestFit="1" customWidth="1"/>
    <col min="17" max="17" width="18.796875" style="104" bestFit="1" customWidth="1"/>
    <col min="18" max="16384" width="8.796875" style="104"/>
  </cols>
  <sheetData>
    <row r="1" spans="1:17" ht="31.45" customHeight="1" thickBot="1" x14ac:dyDescent="1">
      <c r="A1" s="1321" t="s">
        <v>625</v>
      </c>
      <c r="B1" s="1322"/>
      <c r="C1" s="1084"/>
      <c r="D1" s="1084"/>
      <c r="E1" s="1084"/>
      <c r="F1" s="1085" t="s">
        <v>205</v>
      </c>
      <c r="G1" s="1084"/>
      <c r="H1" s="246" t="s">
        <v>35</v>
      </c>
      <c r="I1" s="1084"/>
      <c r="J1" s="1084"/>
      <c r="K1" s="1084"/>
      <c r="L1" s="1084"/>
      <c r="M1" s="1084"/>
      <c r="N1" s="1084"/>
      <c r="O1" s="1084"/>
      <c r="P1" s="1084"/>
      <c r="Q1" s="1084"/>
    </row>
    <row r="2" spans="1:17" ht="17.649999999999999" thickBot="1" x14ac:dyDescent="1">
      <c r="A2" s="1077" t="s">
        <v>517</v>
      </c>
      <c r="B2" s="1078" t="s">
        <v>626</v>
      </c>
      <c r="C2" s="1079" t="s">
        <v>272</v>
      </c>
      <c r="D2" s="1079" t="s">
        <v>627</v>
      </c>
      <c r="E2" s="1080" t="s">
        <v>628</v>
      </c>
      <c r="F2" s="1080" t="s">
        <v>629</v>
      </c>
      <c r="G2" s="1080" t="s">
        <v>630</v>
      </c>
      <c r="H2" s="1080" t="s">
        <v>631</v>
      </c>
      <c r="I2" s="1081" t="s">
        <v>632</v>
      </c>
      <c r="J2" s="242" t="s">
        <v>633</v>
      </c>
      <c r="K2" s="242" t="s">
        <v>634</v>
      </c>
      <c r="L2" s="242" t="s">
        <v>635</v>
      </c>
      <c r="M2" s="242" t="s">
        <v>636</v>
      </c>
      <c r="N2" s="242" t="s">
        <v>637</v>
      </c>
      <c r="O2" s="242" t="s">
        <v>638</v>
      </c>
      <c r="P2" s="242" t="s">
        <v>639</v>
      </c>
      <c r="Q2" s="242" t="s">
        <v>640</v>
      </c>
    </row>
    <row r="3" spans="1:17" x14ac:dyDescent="0.95">
      <c r="A3" s="1082" t="s">
        <v>641</v>
      </c>
      <c r="B3" s="1083" t="s">
        <v>7</v>
      </c>
      <c r="C3" s="1083" t="s">
        <v>642</v>
      </c>
      <c r="D3" s="1083" t="s">
        <v>643</v>
      </c>
      <c r="E3" s="1083" t="s">
        <v>7</v>
      </c>
      <c r="F3" s="1083"/>
      <c r="G3" s="1083"/>
      <c r="H3" s="1083"/>
      <c r="I3" s="1083" t="s">
        <v>15</v>
      </c>
      <c r="J3" s="242" t="s">
        <v>644</v>
      </c>
      <c r="K3" s="242">
        <v>20</v>
      </c>
      <c r="L3" s="242"/>
      <c r="M3" s="242">
        <v>143030</v>
      </c>
      <c r="N3" s="242">
        <v>207000</v>
      </c>
      <c r="O3" s="242"/>
      <c r="P3" s="242"/>
      <c r="Q3" s="242"/>
    </row>
    <row r="4" spans="1:17" x14ac:dyDescent="0.95">
      <c r="A4" s="1082" t="s">
        <v>645</v>
      </c>
      <c r="B4" s="1083" t="s">
        <v>7</v>
      </c>
      <c r="C4" s="1083" t="s">
        <v>646</v>
      </c>
      <c r="D4" s="1083" t="s">
        <v>643</v>
      </c>
      <c r="E4" s="1083" t="s">
        <v>7</v>
      </c>
      <c r="F4" s="1083"/>
      <c r="G4" s="1083"/>
      <c r="H4" s="1083"/>
      <c r="I4" s="1083" t="s">
        <v>15</v>
      </c>
      <c r="J4" s="242" t="s">
        <v>647</v>
      </c>
      <c r="K4" s="242">
        <v>20</v>
      </c>
      <c r="L4" s="242"/>
      <c r="M4" s="242">
        <v>143030</v>
      </c>
      <c r="N4" s="242">
        <v>207000</v>
      </c>
      <c r="O4" s="242"/>
      <c r="P4" s="242"/>
      <c r="Q4" s="242"/>
    </row>
    <row r="5" spans="1:17" x14ac:dyDescent="0.95">
      <c r="A5" s="1082" t="s">
        <v>648</v>
      </c>
      <c r="B5" s="1083" t="s">
        <v>7</v>
      </c>
      <c r="C5" s="1083" t="s">
        <v>649</v>
      </c>
      <c r="D5" s="1083" t="s">
        <v>643</v>
      </c>
      <c r="E5" s="1083" t="s">
        <v>7</v>
      </c>
      <c r="F5" s="1083"/>
      <c r="G5" s="1083"/>
      <c r="H5" s="1083"/>
      <c r="I5" s="1083" t="s">
        <v>15</v>
      </c>
      <c r="J5" s="242" t="s">
        <v>644</v>
      </c>
      <c r="K5" s="242"/>
      <c r="L5" s="242"/>
      <c r="M5" s="242"/>
      <c r="N5" s="242"/>
      <c r="O5" s="242"/>
      <c r="P5" s="242"/>
      <c r="Q5" s="242"/>
    </row>
    <row r="6" spans="1:17" x14ac:dyDescent="0.95">
      <c r="A6" s="1082" t="s">
        <v>650</v>
      </c>
      <c r="B6" s="1083" t="s">
        <v>7</v>
      </c>
      <c r="C6" s="1083" t="s">
        <v>651</v>
      </c>
      <c r="D6" s="1083" t="s">
        <v>643</v>
      </c>
      <c r="E6" s="1083" t="s">
        <v>7</v>
      </c>
      <c r="F6" s="1083"/>
      <c r="G6" s="1083"/>
      <c r="H6" s="1083"/>
      <c r="I6" s="1083" t="s">
        <v>15</v>
      </c>
      <c r="J6" s="242" t="s">
        <v>644</v>
      </c>
      <c r="K6" s="242"/>
      <c r="L6" s="242"/>
      <c r="M6" s="242"/>
      <c r="N6" s="242"/>
      <c r="O6" s="242"/>
      <c r="P6" s="242"/>
      <c r="Q6" s="242"/>
    </row>
    <row r="7" spans="1:17" x14ac:dyDescent="0.95">
      <c r="A7" s="1082" t="s">
        <v>652</v>
      </c>
      <c r="B7" s="1083" t="s">
        <v>7</v>
      </c>
      <c r="C7" s="1083" t="s">
        <v>653</v>
      </c>
      <c r="D7" s="1083" t="s">
        <v>643</v>
      </c>
      <c r="E7" s="1083" t="s">
        <v>7</v>
      </c>
      <c r="F7" s="1083"/>
      <c r="G7" s="1083"/>
      <c r="H7" s="1083"/>
      <c r="I7" s="1083" t="s">
        <v>7</v>
      </c>
      <c r="J7" s="242" t="s">
        <v>644</v>
      </c>
      <c r="K7" s="242">
        <v>20</v>
      </c>
      <c r="L7" s="242"/>
      <c r="M7" s="242">
        <v>143030</v>
      </c>
      <c r="N7" s="242"/>
      <c r="O7" s="242"/>
      <c r="P7" s="242"/>
      <c r="Q7" s="242"/>
    </row>
    <row r="8" spans="1:17" x14ac:dyDescent="0.95">
      <c r="A8" s="1082" t="s">
        <v>654</v>
      </c>
      <c r="B8" s="1083" t="s">
        <v>7</v>
      </c>
      <c r="C8" s="1083" t="s">
        <v>655</v>
      </c>
      <c r="D8" s="1083" t="s">
        <v>643</v>
      </c>
      <c r="E8" s="1083" t="s">
        <v>7</v>
      </c>
      <c r="F8" s="1083"/>
      <c r="G8" s="1083"/>
      <c r="H8" s="1083"/>
      <c r="I8" s="1083" t="s">
        <v>7</v>
      </c>
      <c r="J8" s="242" t="s">
        <v>647</v>
      </c>
      <c r="K8" s="242"/>
      <c r="L8" s="242"/>
      <c r="M8" s="242">
        <v>143030</v>
      </c>
      <c r="N8" s="242"/>
      <c r="O8" s="242"/>
      <c r="P8" s="242"/>
      <c r="Q8" s="242"/>
    </row>
    <row r="9" spans="1:17" x14ac:dyDescent="0.95">
      <c r="A9" s="1082" t="s">
        <v>656</v>
      </c>
      <c r="B9" s="1083" t="s">
        <v>7</v>
      </c>
      <c r="C9" s="1083" t="s">
        <v>619</v>
      </c>
      <c r="D9" s="1083" t="s">
        <v>643</v>
      </c>
      <c r="E9" s="1083" t="s">
        <v>7</v>
      </c>
      <c r="F9" s="1083"/>
      <c r="G9" s="1083"/>
      <c r="H9" s="1083"/>
      <c r="I9" s="1083" t="s">
        <v>7</v>
      </c>
      <c r="J9" s="242" t="s">
        <v>644</v>
      </c>
      <c r="K9" s="242"/>
      <c r="L9" s="242"/>
      <c r="M9" s="242"/>
      <c r="N9" s="242"/>
      <c r="O9" s="242"/>
      <c r="P9" s="242"/>
      <c r="Q9" s="242"/>
    </row>
    <row r="10" spans="1:17" x14ac:dyDescent="0.95">
      <c r="A10" s="1082" t="s">
        <v>657</v>
      </c>
      <c r="B10" s="1083" t="s">
        <v>7</v>
      </c>
      <c r="C10" s="1083" t="s">
        <v>658</v>
      </c>
      <c r="D10" s="1083" t="s">
        <v>643</v>
      </c>
      <c r="E10" s="1083" t="s">
        <v>7</v>
      </c>
      <c r="F10" s="1083"/>
      <c r="G10" s="1083"/>
      <c r="H10" s="1083"/>
      <c r="I10" s="1083" t="s">
        <v>7</v>
      </c>
      <c r="J10" s="242" t="s">
        <v>644</v>
      </c>
      <c r="K10" s="242">
        <v>5</v>
      </c>
      <c r="L10" s="242"/>
      <c r="M10" s="242"/>
      <c r="N10" s="242"/>
      <c r="O10" s="242"/>
      <c r="P10" s="242"/>
      <c r="Q10" s="242"/>
    </row>
    <row r="11" spans="1:17" x14ac:dyDescent="0.95">
      <c r="A11" s="1082" t="s">
        <v>659</v>
      </c>
      <c r="B11" s="1083" t="s">
        <v>7</v>
      </c>
      <c r="C11" s="1083" t="s">
        <v>660</v>
      </c>
      <c r="D11" s="1083" t="s">
        <v>643</v>
      </c>
      <c r="E11" s="1083" t="s">
        <v>7</v>
      </c>
      <c r="F11" s="1083"/>
      <c r="G11" s="1083"/>
      <c r="H11" s="1083"/>
      <c r="I11" s="1083" t="s">
        <v>7</v>
      </c>
      <c r="J11" s="242" t="s">
        <v>644</v>
      </c>
      <c r="K11" s="242">
        <v>20</v>
      </c>
      <c r="L11" s="242">
        <v>100</v>
      </c>
      <c r="M11" s="242">
        <v>143030</v>
      </c>
      <c r="N11" s="242"/>
      <c r="O11" s="242"/>
      <c r="P11" s="242"/>
      <c r="Q11" s="242"/>
    </row>
    <row r="12" spans="1:17" x14ac:dyDescent="0.95">
      <c r="A12" s="1083" t="s">
        <v>661</v>
      </c>
      <c r="B12" s="1083" t="s">
        <v>7</v>
      </c>
      <c r="C12" s="1083" t="s">
        <v>662</v>
      </c>
      <c r="D12" s="1083" t="s">
        <v>643</v>
      </c>
      <c r="E12" s="1083" t="s">
        <v>7</v>
      </c>
      <c r="F12" s="1083"/>
      <c r="G12" s="1083"/>
      <c r="H12" s="1083"/>
      <c r="I12" s="1083" t="s">
        <v>15</v>
      </c>
      <c r="J12" s="242" t="s">
        <v>644</v>
      </c>
      <c r="K12" s="242">
        <v>20</v>
      </c>
      <c r="L12" s="242"/>
      <c r="M12" s="242"/>
      <c r="N12" s="242"/>
      <c r="O12" s="242"/>
      <c r="P12" s="242"/>
      <c r="Q12" s="242"/>
    </row>
    <row r="13" spans="1:17" x14ac:dyDescent="0.95">
      <c r="A13" s="1083" t="s">
        <v>663</v>
      </c>
      <c r="B13" s="1083" t="s">
        <v>7</v>
      </c>
      <c r="C13" s="1083" t="s">
        <v>664</v>
      </c>
      <c r="D13" s="1083" t="s">
        <v>643</v>
      </c>
      <c r="E13" s="1083" t="s">
        <v>7</v>
      </c>
      <c r="F13" s="1083"/>
      <c r="G13" s="1083"/>
      <c r="H13" s="1083"/>
      <c r="I13" s="1083" t="s">
        <v>15</v>
      </c>
      <c r="J13" s="242" t="s">
        <v>644</v>
      </c>
      <c r="K13" s="242">
        <v>20</v>
      </c>
      <c r="L13" s="242"/>
      <c r="M13" s="242"/>
      <c r="N13" s="242"/>
      <c r="O13" s="242"/>
      <c r="P13" s="242"/>
      <c r="Q13" s="242"/>
    </row>
    <row r="14" spans="1:17" x14ac:dyDescent="0.95">
      <c r="A14" s="1083" t="s">
        <v>665</v>
      </c>
      <c r="B14" s="1083" t="s">
        <v>7</v>
      </c>
      <c r="C14" s="1083" t="s">
        <v>666</v>
      </c>
      <c r="D14" s="1083" t="s">
        <v>643</v>
      </c>
      <c r="E14" s="1083" t="s">
        <v>7</v>
      </c>
      <c r="F14" s="1083"/>
      <c r="G14" s="1083"/>
      <c r="H14" s="1083"/>
      <c r="I14" s="1083" t="s">
        <v>15</v>
      </c>
      <c r="J14" s="242" t="s">
        <v>644</v>
      </c>
      <c r="K14" s="242"/>
      <c r="L14" s="242"/>
      <c r="M14" s="242"/>
      <c r="N14" s="242"/>
      <c r="O14" s="242"/>
      <c r="P14" s="242"/>
      <c r="Q14" s="242"/>
    </row>
    <row r="15" spans="1:17" x14ac:dyDescent="0.95">
      <c r="A15" s="1083" t="s">
        <v>667</v>
      </c>
      <c r="B15" s="1083" t="s">
        <v>7</v>
      </c>
      <c r="C15" s="1083" t="s">
        <v>668</v>
      </c>
      <c r="D15" s="1083" t="s">
        <v>643</v>
      </c>
      <c r="E15" s="1083" t="s">
        <v>7</v>
      </c>
      <c r="F15" s="1083"/>
      <c r="G15" s="1083"/>
      <c r="H15" s="1083"/>
      <c r="I15" s="1083" t="s">
        <v>15</v>
      </c>
      <c r="J15" s="242" t="s">
        <v>644</v>
      </c>
      <c r="K15" s="242"/>
      <c r="L15" s="242"/>
      <c r="M15" s="242"/>
      <c r="N15" s="242"/>
      <c r="O15" s="242"/>
      <c r="P15" s="242"/>
      <c r="Q15" s="242"/>
    </row>
    <row r="16" spans="1:17" x14ac:dyDescent="0.95">
      <c r="A16" s="1083" t="s">
        <v>669</v>
      </c>
      <c r="B16" s="1083" t="s">
        <v>7</v>
      </c>
      <c r="C16" s="1083" t="s">
        <v>670</v>
      </c>
      <c r="D16" s="1083" t="s">
        <v>643</v>
      </c>
      <c r="E16" s="1083" t="s">
        <v>7</v>
      </c>
      <c r="F16" s="1083"/>
      <c r="G16" s="1083"/>
      <c r="H16" s="1083"/>
      <c r="I16" s="1083" t="s">
        <v>7</v>
      </c>
      <c r="J16" s="242" t="s">
        <v>644</v>
      </c>
      <c r="K16" s="242"/>
      <c r="L16" s="242"/>
      <c r="M16" s="242">
        <v>143030</v>
      </c>
      <c r="N16" s="242"/>
      <c r="O16" s="242"/>
      <c r="P16" s="242"/>
      <c r="Q16" s="242"/>
    </row>
    <row r="17" spans="1:17" x14ac:dyDescent="0.95">
      <c r="A17" s="1083" t="s">
        <v>615</v>
      </c>
      <c r="B17" s="1083" t="s">
        <v>7</v>
      </c>
      <c r="C17" s="1083" t="s">
        <v>671</v>
      </c>
      <c r="D17" s="1083" t="s">
        <v>620</v>
      </c>
      <c r="E17" s="1083" t="s">
        <v>15</v>
      </c>
      <c r="F17" s="1083"/>
      <c r="G17" s="1083"/>
      <c r="H17" s="1083"/>
      <c r="I17" s="1083" t="s">
        <v>7</v>
      </c>
      <c r="J17" s="242" t="s">
        <v>644</v>
      </c>
      <c r="K17" s="242"/>
      <c r="L17" s="242"/>
      <c r="M17" s="242">
        <v>207000</v>
      </c>
      <c r="N17" s="242"/>
      <c r="O17" s="242"/>
      <c r="P17" s="242"/>
      <c r="Q17" s="242"/>
    </row>
    <row r="18" spans="1:17" x14ac:dyDescent="0.95">
      <c r="A18" s="1083" t="s">
        <v>672</v>
      </c>
      <c r="B18" s="1083" t="s">
        <v>7</v>
      </c>
      <c r="C18" s="1083" t="s">
        <v>673</v>
      </c>
      <c r="D18" s="1083" t="s">
        <v>620</v>
      </c>
      <c r="E18" s="1083" t="s">
        <v>15</v>
      </c>
      <c r="F18" s="1083"/>
      <c r="G18" s="1083"/>
      <c r="H18" s="1083"/>
      <c r="I18" s="1083" t="s">
        <v>7</v>
      </c>
      <c r="J18" s="242" t="s">
        <v>644</v>
      </c>
      <c r="K18" s="242"/>
      <c r="L18" s="242"/>
      <c r="M18" s="242">
        <v>207000</v>
      </c>
      <c r="N18" s="242"/>
      <c r="O18" s="242"/>
      <c r="P18" s="242"/>
      <c r="Q18" s="242"/>
    </row>
    <row r="19" spans="1:17" x14ac:dyDescent="0.95">
      <c r="A19" s="1083" t="s">
        <v>674</v>
      </c>
      <c r="B19" s="1083" t="s">
        <v>7</v>
      </c>
      <c r="C19" s="1083" t="s">
        <v>675</v>
      </c>
      <c r="D19" s="1083" t="s">
        <v>620</v>
      </c>
      <c r="E19" s="1083" t="s">
        <v>15</v>
      </c>
      <c r="F19" s="1083"/>
      <c r="G19" s="1083"/>
      <c r="H19" s="1083"/>
      <c r="I19" s="1083" t="s">
        <v>7</v>
      </c>
      <c r="J19" s="242" t="s">
        <v>644</v>
      </c>
      <c r="K19" s="242"/>
      <c r="L19" s="242"/>
      <c r="M19" s="242"/>
      <c r="N19" s="242"/>
      <c r="O19" s="242"/>
      <c r="P19" s="242"/>
      <c r="Q19" s="242"/>
    </row>
    <row r="20" spans="1:17" x14ac:dyDescent="0.95">
      <c r="A20" s="1083" t="s">
        <v>676</v>
      </c>
      <c r="B20" s="1083" t="s">
        <v>7</v>
      </c>
      <c r="C20" s="1083" t="s">
        <v>677</v>
      </c>
      <c r="D20" s="1083" t="s">
        <v>620</v>
      </c>
      <c r="E20" s="1083" t="s">
        <v>7</v>
      </c>
      <c r="F20" s="1083"/>
      <c r="G20" s="1083"/>
      <c r="H20" s="1083"/>
      <c r="I20" s="1083" t="s">
        <v>7</v>
      </c>
      <c r="J20" s="242" t="s">
        <v>644</v>
      </c>
      <c r="K20" s="242">
        <v>20</v>
      </c>
      <c r="L20" s="242"/>
      <c r="M20" s="242">
        <v>207000</v>
      </c>
      <c r="N20" s="242"/>
      <c r="O20" s="242"/>
      <c r="P20" s="242"/>
      <c r="Q20" s="242"/>
    </row>
    <row r="21" spans="1:17" x14ac:dyDescent="0.95">
      <c r="A21" s="1083" t="s">
        <v>678</v>
      </c>
      <c r="B21" s="1083" t="s">
        <v>7</v>
      </c>
      <c r="C21" s="1083" t="s">
        <v>679</v>
      </c>
      <c r="D21" s="1083" t="s">
        <v>620</v>
      </c>
      <c r="E21" s="1083" t="s">
        <v>7</v>
      </c>
      <c r="F21" s="1083"/>
      <c r="G21" s="1083"/>
      <c r="H21" s="1083"/>
      <c r="I21" s="1083" t="s">
        <v>7</v>
      </c>
      <c r="J21" s="242" t="s">
        <v>647</v>
      </c>
      <c r="K21" s="242"/>
      <c r="L21" s="242"/>
      <c r="M21" s="242">
        <v>207000</v>
      </c>
      <c r="N21" s="242"/>
      <c r="O21" s="242"/>
      <c r="P21" s="242"/>
      <c r="Q21" s="242"/>
    </row>
    <row r="22" spans="1:17" x14ac:dyDescent="0.95">
      <c r="A22" s="1083" t="s">
        <v>618</v>
      </c>
      <c r="B22" s="1083" t="s">
        <v>7</v>
      </c>
      <c r="C22" s="1083" t="s">
        <v>619</v>
      </c>
      <c r="D22" s="1083" t="s">
        <v>620</v>
      </c>
      <c r="E22" s="1083" t="s">
        <v>7</v>
      </c>
      <c r="F22" s="1083"/>
      <c r="G22" s="1083"/>
      <c r="H22" s="1083"/>
      <c r="I22" s="1083" t="s">
        <v>7</v>
      </c>
      <c r="J22" s="242" t="s">
        <v>644</v>
      </c>
      <c r="K22" s="242"/>
      <c r="L22" s="242"/>
      <c r="M22" s="242"/>
      <c r="N22" s="242"/>
      <c r="O22" s="242"/>
      <c r="P22" s="242"/>
      <c r="Q22" s="242"/>
    </row>
    <row r="23" spans="1:17" x14ac:dyDescent="0.95">
      <c r="A23" s="1086" t="s">
        <v>621</v>
      </c>
      <c r="B23" s="242" t="s">
        <v>7</v>
      </c>
      <c r="C23" s="242" t="s">
        <v>622</v>
      </c>
      <c r="D23" s="242" t="s">
        <v>620</v>
      </c>
      <c r="E23" s="242" t="s">
        <v>7</v>
      </c>
      <c r="F23" s="242"/>
      <c r="G23" s="242"/>
      <c r="H23" s="242"/>
      <c r="I23" s="242" t="s">
        <v>7</v>
      </c>
      <c r="J23" s="242" t="s">
        <v>644</v>
      </c>
      <c r="K23" s="242">
        <v>5</v>
      </c>
      <c r="L23" s="242"/>
      <c r="M23" s="242"/>
      <c r="N23" s="242"/>
      <c r="O23" s="242"/>
      <c r="P23" s="242"/>
      <c r="Q23" s="242"/>
    </row>
    <row r="24" spans="1:17" x14ac:dyDescent="0.95">
      <c r="A24" s="1086" t="s">
        <v>623</v>
      </c>
      <c r="B24" s="242" t="s">
        <v>7</v>
      </c>
      <c r="C24" s="242" t="s">
        <v>624</v>
      </c>
      <c r="D24" s="242" t="s">
        <v>620</v>
      </c>
      <c r="E24" s="242" t="s">
        <v>7</v>
      </c>
      <c r="F24" s="242"/>
      <c r="G24" s="242"/>
      <c r="H24" s="242"/>
      <c r="I24" s="242" t="s">
        <v>7</v>
      </c>
      <c r="J24" s="242" t="s">
        <v>644</v>
      </c>
      <c r="K24" s="242"/>
      <c r="L24" s="242"/>
      <c r="M24" s="242">
        <v>207000</v>
      </c>
      <c r="N24" s="242"/>
      <c r="O24" s="242"/>
      <c r="P24" s="242"/>
      <c r="Q24" s="242"/>
    </row>
    <row r="25" spans="1:17" x14ac:dyDescent="0.95">
      <c r="A25" s="1086"/>
      <c r="B25" s="242" t="s">
        <v>7</v>
      </c>
      <c r="C25" s="242"/>
      <c r="D25" s="242" t="s">
        <v>620</v>
      </c>
      <c r="E25" s="242" t="s">
        <v>7</v>
      </c>
      <c r="F25" s="242"/>
      <c r="G25" s="242"/>
      <c r="H25" s="242"/>
      <c r="I25" s="242" t="s">
        <v>7</v>
      </c>
      <c r="J25" s="242"/>
      <c r="K25" s="242"/>
      <c r="L25" s="242"/>
      <c r="M25" s="242"/>
      <c r="N25" s="242"/>
      <c r="O25" s="242"/>
      <c r="P25" s="242"/>
      <c r="Q25" s="242"/>
    </row>
  </sheetData>
  <sheetProtection insertRows="0" deleteRows="0"/>
  <mergeCells count="1">
    <mergeCell ref="A1:B1"/>
  </mergeCells>
  <dataValidations count="2">
    <dataValidation type="textLength" operator="lessThanOrEqual" allowBlank="1" showInputMessage="1" showErrorMessage="1" sqref="A3:A22" xr:uid="{00000000-0002-0000-0F00-000000000000}">
      <formula1>30</formula1>
    </dataValidation>
    <dataValidation type="textLength" operator="lessThanOrEqual" allowBlank="1" showInputMessage="1" showErrorMessage="1" sqref="E12:E22 G20:G22 B3:B22" xr:uid="{00000000-0002-0000-0F00-000001000000}">
      <formula1>250</formula1>
    </dataValidation>
  </dataValidations>
  <hyperlinks>
    <hyperlink ref="H1" location="Menu!A1" display="MENU" xr:uid="{00000000-0004-0000-0F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2881" r:id="rId3" name="Drop Down 1">
              <controlPr locked="0" defaultSize="0" print="0" autoLine="0" autoPict="0">
                <anchor moveWithCells="1">
                  <from>
                    <xdr:col>4</xdr:col>
                    <xdr:colOff>1957388</xdr:colOff>
                    <xdr:row>0</xdr:row>
                    <xdr:rowOff>223838</xdr:rowOff>
                  </from>
                  <to>
                    <xdr:col>6</xdr:col>
                    <xdr:colOff>604838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882" r:id="rId4" name="Drop Down 2">
              <controlPr locked="0" defaultSize="0" print="0" autoLine="0" autoPict="0">
                <anchor moveWithCells="1">
                  <from>
                    <xdr:col>4</xdr:col>
                    <xdr:colOff>1957388</xdr:colOff>
                    <xdr:row>0</xdr:row>
                    <xdr:rowOff>223838</xdr:rowOff>
                  </from>
                  <to>
                    <xdr:col>6</xdr:col>
                    <xdr:colOff>604838</xdr:colOff>
                    <xdr:row>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883" r:id="rId5" name="Drop Down 1027">
              <controlPr locked="0" defaultSize="0" print="0" autoLine="0" autoPict="0">
                <anchor moveWithCells="1">
                  <from>
                    <xdr:col>17</xdr:col>
                    <xdr:colOff>0</xdr:colOff>
                    <xdr:row>0</xdr:row>
                    <xdr:rowOff>190500</xdr:rowOff>
                  </from>
                  <to>
                    <xdr:col>19</xdr:col>
                    <xdr:colOff>90488</xdr:colOff>
                    <xdr:row>0</xdr:row>
                    <xdr:rowOff>395288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884" r:id="rId6" name="Drop Down 1028">
              <controlPr locked="0" defaultSize="0" print="0" autoLine="0" autoPict="0">
                <anchor moveWithCells="1">
                  <from>
                    <xdr:col>17</xdr:col>
                    <xdr:colOff>0</xdr:colOff>
                    <xdr:row>0</xdr:row>
                    <xdr:rowOff>223838</xdr:rowOff>
                  </from>
                  <to>
                    <xdr:col>19</xdr:col>
                    <xdr:colOff>585788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7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2000000}">
          <x14:formula1>
            <xm:f>'C:\Users\anca.pascuta\Desktop\[Design Support Document_190801test.xlsm]Values'!#REF!</xm:f>
          </x14:formula1>
          <xm:sqref>I3:I22 C3:D22 F3:F22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16"/>
  <dimension ref="A1:L34"/>
  <sheetViews>
    <sheetView zoomScale="70" zoomScaleNormal="70" workbookViewId="0">
      <selection activeCell="E1" sqref="E1"/>
    </sheetView>
  </sheetViews>
  <sheetFormatPr defaultColWidth="8.796875" defaultRowHeight="21" x14ac:dyDescent="1.1499999999999999"/>
  <cols>
    <col min="1" max="1" width="23.53125" style="91" bestFit="1" customWidth="1"/>
    <col min="2" max="2" width="14.796875" style="41" bestFit="1" customWidth="1"/>
    <col min="3" max="5" width="13.46484375" style="41" bestFit="1" customWidth="1"/>
    <col min="6" max="6" width="20.796875" style="41" customWidth="1"/>
    <col min="7" max="10" width="13.46484375" style="41" bestFit="1" customWidth="1"/>
    <col min="11" max="11" width="14.19921875" style="41" bestFit="1" customWidth="1"/>
    <col min="12" max="12" width="17.19921875" style="41" bestFit="1" customWidth="1"/>
    <col min="13" max="16384" width="8.796875" style="91"/>
  </cols>
  <sheetData>
    <row r="1" spans="1:12" ht="30.75" customHeight="1" thickBot="1" x14ac:dyDescent="1.2">
      <c r="A1" s="247" t="s">
        <v>75</v>
      </c>
      <c r="B1" s="248"/>
      <c r="C1" s="248"/>
      <c r="D1" s="248"/>
      <c r="E1" s="246" t="s">
        <v>35</v>
      </c>
      <c r="F1" s="111" t="s">
        <v>205</v>
      </c>
      <c r="G1" s="243"/>
      <c r="H1" s="243"/>
      <c r="I1" s="262"/>
      <c r="J1" s="262"/>
      <c r="K1" s="262"/>
      <c r="L1" s="262"/>
    </row>
    <row r="2" spans="1:12" ht="21.4" thickBot="1" x14ac:dyDescent="1.2">
      <c r="A2" s="263" t="s">
        <v>517</v>
      </c>
      <c r="B2" s="244" t="s">
        <v>459</v>
      </c>
      <c r="C2" s="244" t="s">
        <v>680</v>
      </c>
      <c r="D2" s="245" t="s">
        <v>681</v>
      </c>
      <c r="E2" s="245" t="s">
        <v>682</v>
      </c>
      <c r="F2" s="245" t="s">
        <v>683</v>
      </c>
      <c r="G2" s="245" t="s">
        <v>684</v>
      </c>
      <c r="H2" s="245" t="s">
        <v>685</v>
      </c>
      <c r="I2" s="245" t="s">
        <v>686</v>
      </c>
      <c r="J2" s="245" t="s">
        <v>687</v>
      </c>
      <c r="K2" s="245" t="s">
        <v>688</v>
      </c>
      <c r="L2" s="245" t="s">
        <v>689</v>
      </c>
    </row>
    <row r="3" spans="1:12" ht="21.4" thickBot="1" x14ac:dyDescent="1.2">
      <c r="A3" s="264" t="s">
        <v>690</v>
      </c>
      <c r="B3" s="265" t="s">
        <v>288</v>
      </c>
      <c r="C3" s="265" t="s">
        <v>288</v>
      </c>
      <c r="D3" s="265" t="s">
        <v>288</v>
      </c>
      <c r="E3" s="265" t="s">
        <v>288</v>
      </c>
      <c r="F3" s="265" t="s">
        <v>288</v>
      </c>
      <c r="G3" s="265" t="s">
        <v>288</v>
      </c>
      <c r="H3" s="265" t="s">
        <v>288</v>
      </c>
      <c r="I3" s="265" t="s">
        <v>288</v>
      </c>
      <c r="J3" s="265" t="s">
        <v>288</v>
      </c>
      <c r="K3" s="265" t="s">
        <v>288</v>
      </c>
      <c r="L3" s="265" t="s">
        <v>288</v>
      </c>
    </row>
    <row r="4" spans="1:12" x14ac:dyDescent="1.1499999999999999">
      <c r="A4" s="249"/>
      <c r="B4" s="250"/>
      <c r="C4" s="251"/>
      <c r="D4" s="251"/>
      <c r="E4" s="251"/>
      <c r="F4" s="251"/>
      <c r="G4" s="251"/>
      <c r="H4" s="251"/>
      <c r="I4" s="251"/>
      <c r="J4" s="251"/>
      <c r="K4" s="251"/>
      <c r="L4" s="252"/>
    </row>
    <row r="5" spans="1:12" x14ac:dyDescent="1.1499999999999999">
      <c r="A5" s="253"/>
      <c r="B5" s="254"/>
      <c r="C5" s="255"/>
      <c r="D5" s="255"/>
      <c r="E5" s="255"/>
      <c r="F5" s="255"/>
      <c r="G5" s="251"/>
      <c r="H5" s="255"/>
      <c r="I5" s="255"/>
      <c r="J5" s="255"/>
      <c r="K5" s="255"/>
      <c r="L5" s="256"/>
    </row>
    <row r="6" spans="1:12" x14ac:dyDescent="1.1499999999999999">
      <c r="A6" s="253"/>
      <c r="B6" s="254"/>
      <c r="C6" s="255"/>
      <c r="D6" s="255"/>
      <c r="E6" s="255"/>
      <c r="F6" s="255"/>
      <c r="G6" s="251"/>
      <c r="H6" s="255"/>
      <c r="I6" s="255"/>
      <c r="J6" s="255"/>
      <c r="K6" s="255"/>
      <c r="L6" s="256"/>
    </row>
    <row r="7" spans="1:12" x14ac:dyDescent="1.1499999999999999">
      <c r="A7" s="253"/>
      <c r="B7" s="254"/>
      <c r="C7" s="255"/>
      <c r="D7" s="255"/>
      <c r="E7" s="255"/>
      <c r="F7" s="255"/>
      <c r="G7" s="251"/>
      <c r="H7" s="255"/>
      <c r="I7" s="255"/>
      <c r="J7" s="255"/>
      <c r="K7" s="255"/>
      <c r="L7" s="256"/>
    </row>
    <row r="8" spans="1:12" x14ac:dyDescent="1.1499999999999999">
      <c r="A8" s="253"/>
      <c r="B8" s="254"/>
      <c r="C8" s="255"/>
      <c r="D8" s="255"/>
      <c r="E8" s="255"/>
      <c r="F8" s="255"/>
      <c r="G8" s="251"/>
      <c r="H8" s="255"/>
      <c r="I8" s="255"/>
      <c r="J8" s="255"/>
      <c r="K8" s="255"/>
      <c r="L8" s="256"/>
    </row>
    <row r="9" spans="1:12" x14ac:dyDescent="1.1499999999999999">
      <c r="A9" s="253"/>
      <c r="B9" s="254"/>
      <c r="C9" s="255"/>
      <c r="D9" s="255"/>
      <c r="E9" s="255"/>
      <c r="F9" s="255"/>
      <c r="G9" s="251"/>
      <c r="H9" s="255"/>
      <c r="I9" s="255"/>
      <c r="J9" s="255"/>
      <c r="K9" s="255"/>
      <c r="L9" s="256"/>
    </row>
    <row r="10" spans="1:12" x14ac:dyDescent="1.1499999999999999">
      <c r="A10" s="253"/>
      <c r="B10" s="254"/>
      <c r="C10" s="255"/>
      <c r="D10" s="255"/>
      <c r="E10" s="255"/>
      <c r="F10" s="255"/>
      <c r="G10" s="251"/>
      <c r="H10" s="255"/>
      <c r="I10" s="255"/>
      <c r="J10" s="255"/>
      <c r="K10" s="255"/>
      <c r="L10" s="256"/>
    </row>
    <row r="11" spans="1:12" x14ac:dyDescent="1.1499999999999999">
      <c r="A11" s="253"/>
      <c r="B11" s="254"/>
      <c r="C11" s="255"/>
      <c r="D11" s="255"/>
      <c r="E11" s="255"/>
      <c r="F11" s="255"/>
      <c r="G11" s="251"/>
      <c r="H11" s="255"/>
      <c r="I11" s="255"/>
      <c r="J11" s="255"/>
      <c r="K11" s="255"/>
      <c r="L11" s="256"/>
    </row>
    <row r="12" spans="1:12" x14ac:dyDescent="1.1499999999999999">
      <c r="A12" s="253"/>
      <c r="B12" s="254"/>
      <c r="C12" s="255"/>
      <c r="D12" s="255"/>
      <c r="E12" s="255"/>
      <c r="F12" s="255"/>
      <c r="G12" s="251"/>
      <c r="H12" s="255"/>
      <c r="I12" s="255"/>
      <c r="J12" s="255"/>
      <c r="K12" s="255"/>
      <c r="L12" s="256"/>
    </row>
    <row r="13" spans="1:12" x14ac:dyDescent="1.1499999999999999">
      <c r="A13" s="253"/>
      <c r="B13" s="254"/>
      <c r="C13" s="255"/>
      <c r="D13" s="255"/>
      <c r="E13" s="255"/>
      <c r="F13" s="255"/>
      <c r="G13" s="251"/>
      <c r="H13" s="255"/>
      <c r="I13" s="255"/>
      <c r="J13" s="255"/>
      <c r="K13" s="255"/>
      <c r="L13" s="256"/>
    </row>
    <row r="14" spans="1:12" x14ac:dyDescent="1.1499999999999999">
      <c r="A14" s="253"/>
      <c r="B14" s="254"/>
      <c r="C14" s="255"/>
      <c r="D14" s="255"/>
      <c r="E14" s="255"/>
      <c r="F14" s="255"/>
      <c r="G14" s="251"/>
      <c r="H14" s="255"/>
      <c r="I14" s="255"/>
      <c r="J14" s="255"/>
      <c r="K14" s="255"/>
      <c r="L14" s="256"/>
    </row>
    <row r="15" spans="1:12" x14ac:dyDescent="1.1499999999999999">
      <c r="A15" s="253"/>
      <c r="B15" s="254"/>
      <c r="C15" s="255"/>
      <c r="D15" s="255"/>
      <c r="E15" s="255"/>
      <c r="F15" s="255"/>
      <c r="G15" s="251"/>
      <c r="H15" s="255"/>
      <c r="I15" s="255"/>
      <c r="J15" s="255"/>
      <c r="K15" s="255"/>
      <c r="L15" s="256"/>
    </row>
    <row r="16" spans="1:12" x14ac:dyDescent="1.1499999999999999">
      <c r="A16" s="253"/>
      <c r="B16" s="254"/>
      <c r="C16" s="255"/>
      <c r="D16" s="255"/>
      <c r="E16" s="255"/>
      <c r="F16" s="255"/>
      <c r="G16" s="251"/>
      <c r="H16" s="255"/>
      <c r="I16" s="255"/>
      <c r="J16" s="255"/>
      <c r="K16" s="255"/>
      <c r="L16" s="256"/>
    </row>
    <row r="17" spans="1:12" x14ac:dyDescent="1.1499999999999999">
      <c r="A17" s="253"/>
      <c r="B17" s="254"/>
      <c r="C17" s="255"/>
      <c r="D17" s="255"/>
      <c r="E17" s="255"/>
      <c r="F17" s="255"/>
      <c r="G17" s="251"/>
      <c r="H17" s="255"/>
      <c r="I17" s="255"/>
      <c r="J17" s="255"/>
      <c r="K17" s="255"/>
      <c r="L17" s="256"/>
    </row>
    <row r="18" spans="1:12" x14ac:dyDescent="1.1499999999999999">
      <c r="A18" s="253"/>
      <c r="B18" s="254"/>
      <c r="C18" s="255"/>
      <c r="D18" s="255"/>
      <c r="E18" s="255"/>
      <c r="F18" s="255"/>
      <c r="G18" s="251"/>
      <c r="H18" s="255"/>
      <c r="I18" s="255"/>
      <c r="J18" s="255"/>
      <c r="K18" s="255"/>
      <c r="L18" s="256"/>
    </row>
    <row r="19" spans="1:12" x14ac:dyDescent="1.1499999999999999">
      <c r="A19" s="253"/>
      <c r="B19" s="254"/>
      <c r="C19" s="255"/>
      <c r="D19" s="255"/>
      <c r="E19" s="255"/>
      <c r="F19" s="255"/>
      <c r="G19" s="251"/>
      <c r="H19" s="255"/>
      <c r="I19" s="255"/>
      <c r="J19" s="255"/>
      <c r="K19" s="255"/>
      <c r="L19" s="256"/>
    </row>
    <row r="20" spans="1:12" x14ac:dyDescent="1.1499999999999999">
      <c r="A20" s="253"/>
      <c r="B20" s="254"/>
      <c r="C20" s="255"/>
      <c r="D20" s="255"/>
      <c r="E20" s="255"/>
      <c r="F20" s="255"/>
      <c r="G20" s="251"/>
      <c r="H20" s="255"/>
      <c r="I20" s="255"/>
      <c r="J20" s="255"/>
      <c r="K20" s="255"/>
      <c r="L20" s="256"/>
    </row>
    <row r="21" spans="1:12" x14ac:dyDescent="1.1499999999999999">
      <c r="A21" s="253"/>
      <c r="B21" s="254"/>
      <c r="C21" s="255"/>
      <c r="D21" s="255"/>
      <c r="E21" s="255"/>
      <c r="F21" s="255"/>
      <c r="G21" s="251"/>
      <c r="H21" s="255"/>
      <c r="I21" s="255"/>
      <c r="J21" s="255"/>
      <c r="K21" s="255"/>
      <c r="L21" s="256"/>
    </row>
    <row r="22" spans="1:12" x14ac:dyDescent="1.1499999999999999">
      <c r="A22" s="253"/>
      <c r="B22" s="254"/>
      <c r="C22" s="255"/>
      <c r="D22" s="255"/>
      <c r="E22" s="257"/>
      <c r="F22" s="255"/>
      <c r="G22" s="251"/>
      <c r="H22" s="255"/>
      <c r="I22" s="255"/>
      <c r="J22" s="255"/>
      <c r="K22" s="255"/>
      <c r="L22" s="256"/>
    </row>
    <row r="23" spans="1:12" x14ac:dyDescent="1.1499999999999999">
      <c r="A23" s="253"/>
      <c r="B23" s="254"/>
      <c r="C23" s="255"/>
      <c r="D23" s="255"/>
      <c r="E23" s="255"/>
      <c r="F23" s="255"/>
      <c r="G23" s="251"/>
      <c r="H23" s="255"/>
      <c r="I23" s="255"/>
      <c r="J23" s="255"/>
      <c r="K23" s="255"/>
      <c r="L23" s="256"/>
    </row>
    <row r="24" spans="1:12" x14ac:dyDescent="1.1499999999999999">
      <c r="A24" s="253"/>
      <c r="B24" s="254"/>
      <c r="C24" s="255"/>
      <c r="D24" s="255"/>
      <c r="E24" s="255"/>
      <c r="F24" s="255"/>
      <c r="G24" s="251"/>
      <c r="H24" s="255"/>
      <c r="I24" s="255"/>
      <c r="J24" s="255"/>
      <c r="K24" s="255"/>
      <c r="L24" s="256"/>
    </row>
    <row r="25" spans="1:12" x14ac:dyDescent="1.1499999999999999">
      <c r="A25" s="253"/>
      <c r="B25" s="254"/>
      <c r="C25" s="255"/>
      <c r="D25" s="255"/>
      <c r="E25" s="255"/>
      <c r="F25" s="255"/>
      <c r="G25" s="251"/>
      <c r="H25" s="255"/>
      <c r="I25" s="255"/>
      <c r="J25" s="255"/>
      <c r="K25" s="255"/>
      <c r="L25" s="256"/>
    </row>
    <row r="26" spans="1:12" x14ac:dyDescent="1.1499999999999999">
      <c r="A26" s="253"/>
      <c r="B26" s="254"/>
      <c r="C26" s="255"/>
      <c r="D26" s="255"/>
      <c r="E26" s="255"/>
      <c r="F26" s="255"/>
      <c r="G26" s="251"/>
      <c r="H26" s="255"/>
      <c r="I26" s="255"/>
      <c r="J26" s="255"/>
      <c r="K26" s="255"/>
      <c r="L26" s="256"/>
    </row>
    <row r="27" spans="1:12" x14ac:dyDescent="1.1499999999999999">
      <c r="A27" s="253"/>
      <c r="B27" s="254"/>
      <c r="C27" s="255"/>
      <c r="D27" s="255"/>
      <c r="E27" s="255"/>
      <c r="F27" s="255"/>
      <c r="G27" s="251"/>
      <c r="H27" s="255"/>
      <c r="I27" s="255"/>
      <c r="J27" s="255"/>
      <c r="K27" s="255"/>
      <c r="L27" s="256"/>
    </row>
    <row r="28" spans="1:12" x14ac:dyDescent="1.1499999999999999">
      <c r="A28" s="253"/>
      <c r="B28" s="254"/>
      <c r="C28" s="255"/>
      <c r="D28" s="255"/>
      <c r="E28" s="255"/>
      <c r="F28" s="255"/>
      <c r="G28" s="251"/>
      <c r="H28" s="255"/>
      <c r="I28" s="255"/>
      <c r="J28" s="255"/>
      <c r="K28" s="255"/>
      <c r="L28" s="256"/>
    </row>
    <row r="29" spans="1:12" x14ac:dyDescent="1.1499999999999999">
      <c r="A29" s="253"/>
      <c r="B29" s="254"/>
      <c r="C29" s="255"/>
      <c r="D29" s="255"/>
      <c r="E29" s="255"/>
      <c r="F29" s="255"/>
      <c r="G29" s="251"/>
      <c r="H29" s="255"/>
      <c r="I29" s="255"/>
      <c r="J29" s="255"/>
      <c r="K29" s="255"/>
      <c r="L29" s="256"/>
    </row>
    <row r="30" spans="1:12" x14ac:dyDescent="1.1499999999999999">
      <c r="A30" s="253"/>
      <c r="B30" s="254"/>
      <c r="C30" s="255"/>
      <c r="D30" s="255"/>
      <c r="E30" s="255"/>
      <c r="F30" s="255"/>
      <c r="G30" s="251"/>
      <c r="H30" s="255"/>
      <c r="I30" s="255"/>
      <c r="J30" s="255"/>
      <c r="K30" s="255"/>
      <c r="L30" s="256"/>
    </row>
    <row r="31" spans="1:12" x14ac:dyDescent="1.1499999999999999">
      <c r="A31" s="253"/>
      <c r="B31" s="254"/>
      <c r="C31" s="255"/>
      <c r="D31" s="255"/>
      <c r="E31" s="255"/>
      <c r="F31" s="255"/>
      <c r="G31" s="251"/>
      <c r="H31" s="255"/>
      <c r="I31" s="255"/>
      <c r="J31" s="255"/>
      <c r="K31" s="255"/>
      <c r="L31" s="256"/>
    </row>
    <row r="32" spans="1:12" x14ac:dyDescent="1.1499999999999999">
      <c r="A32" s="253"/>
      <c r="B32" s="254"/>
      <c r="C32" s="255"/>
      <c r="D32" s="255"/>
      <c r="E32" s="255"/>
      <c r="F32" s="255"/>
      <c r="G32" s="251"/>
      <c r="H32" s="255"/>
      <c r="I32" s="255"/>
      <c r="J32" s="255"/>
      <c r="K32" s="255"/>
      <c r="L32" s="256"/>
    </row>
    <row r="33" spans="1:12" x14ac:dyDescent="1.1499999999999999">
      <c r="A33" s="253"/>
      <c r="B33" s="254"/>
      <c r="C33" s="255"/>
      <c r="D33" s="255"/>
      <c r="E33" s="255"/>
      <c r="F33" s="255"/>
      <c r="G33" s="251"/>
      <c r="H33" s="255"/>
      <c r="I33" s="255"/>
      <c r="J33" s="255"/>
      <c r="K33" s="255"/>
      <c r="L33" s="256"/>
    </row>
    <row r="34" spans="1:12" ht="21.4" thickBot="1" x14ac:dyDescent="1.2">
      <c r="A34" s="258"/>
      <c r="B34" s="259"/>
      <c r="C34" s="260"/>
      <c r="D34" s="260"/>
      <c r="E34" s="260"/>
      <c r="F34" s="260"/>
      <c r="G34" s="260"/>
      <c r="H34" s="260"/>
      <c r="I34" s="260"/>
      <c r="J34" s="260"/>
      <c r="K34" s="260"/>
      <c r="L34" s="261"/>
    </row>
  </sheetData>
  <sheetProtection formatColumns="0" insertRows="0" deleteRows="0" sort="0"/>
  <dataValidations count="95">
    <dataValidation type="list" allowBlank="1" showInputMessage="1" showErrorMessage="1" sqref="E4" xr:uid="{00000000-0002-0000-1000-000000000000}">
      <formula1>INDIRECT($D$4)</formula1>
    </dataValidation>
    <dataValidation type="list" allowBlank="1" showInputMessage="1" showErrorMessage="1" sqref="E5" xr:uid="{00000000-0002-0000-1000-000001000000}">
      <formula1>INDIRECT($D$5)</formula1>
    </dataValidation>
    <dataValidation type="list" allowBlank="1" showInputMessage="1" showErrorMessage="1" sqref="E6" xr:uid="{00000000-0002-0000-1000-000002000000}">
      <formula1>INDIRECT($D$6)</formula1>
    </dataValidation>
    <dataValidation type="list" allowBlank="1" showInputMessage="1" showErrorMessage="1" sqref="E8" xr:uid="{00000000-0002-0000-1000-000003000000}">
      <formula1>INDIRECT($D$8)</formula1>
    </dataValidation>
    <dataValidation type="list" allowBlank="1" showInputMessage="1" showErrorMessage="1" sqref="E9" xr:uid="{00000000-0002-0000-1000-000004000000}">
      <formula1>INDIRECT($D$9)</formula1>
    </dataValidation>
    <dataValidation type="list" allowBlank="1" showInputMessage="1" showErrorMessage="1" sqref="E7" xr:uid="{00000000-0002-0000-1000-000005000000}">
      <formula1>INDIRECT($D$7)</formula1>
    </dataValidation>
    <dataValidation type="list" allowBlank="1" showInputMessage="1" showErrorMessage="1" sqref="E10" xr:uid="{00000000-0002-0000-1000-000006000000}">
      <formula1>INDIRECT($D$10)</formula1>
    </dataValidation>
    <dataValidation type="list" allowBlank="1" showInputMessage="1" showErrorMessage="1" sqref="E11" xr:uid="{00000000-0002-0000-1000-000007000000}">
      <formula1>INDIRECT($D$11)</formula1>
    </dataValidation>
    <dataValidation type="list" allowBlank="1" showInputMessage="1" showErrorMessage="1" sqref="E12" xr:uid="{00000000-0002-0000-1000-000008000000}">
      <formula1>INDIRECT($D$12)</formula1>
    </dataValidation>
    <dataValidation type="list" allowBlank="1" showInputMessage="1" showErrorMessage="1" sqref="E13" xr:uid="{00000000-0002-0000-1000-000009000000}">
      <formula1>INDIRECT($D$13)</formula1>
    </dataValidation>
    <dataValidation type="list" allowBlank="1" showInputMessage="1" showErrorMessage="1" sqref="E14" xr:uid="{00000000-0002-0000-1000-00000A000000}">
      <formula1>INDIRECT($D$14)</formula1>
    </dataValidation>
    <dataValidation type="list" allowBlank="1" showInputMessage="1" showErrorMessage="1" sqref="E15" xr:uid="{00000000-0002-0000-1000-00000B000000}">
      <formula1>INDIRECT($D$15)</formula1>
    </dataValidation>
    <dataValidation type="list" allowBlank="1" showInputMessage="1" showErrorMessage="1" sqref="E16" xr:uid="{00000000-0002-0000-1000-00000C000000}">
      <formula1>INDIRECT($D$16)</formula1>
    </dataValidation>
    <dataValidation type="list" allowBlank="1" showInputMessage="1" showErrorMessage="1" sqref="E17" xr:uid="{00000000-0002-0000-1000-00000D000000}">
      <formula1>INDIRECT($D$17)</formula1>
    </dataValidation>
    <dataValidation type="list" allowBlank="1" showInputMessage="1" showErrorMessage="1" sqref="E18" xr:uid="{00000000-0002-0000-1000-00000E000000}">
      <formula1>INDIRECT($D$18)</formula1>
    </dataValidation>
    <dataValidation type="list" allowBlank="1" showInputMessage="1" showErrorMessage="1" sqref="E19" xr:uid="{00000000-0002-0000-1000-00000F000000}">
      <formula1>INDIRECT($D$19)</formula1>
    </dataValidation>
    <dataValidation type="list" allowBlank="1" showInputMessage="1" showErrorMessage="1" sqref="E20" xr:uid="{00000000-0002-0000-1000-000010000000}">
      <formula1>INDIRECT($D$20)</formula1>
    </dataValidation>
    <dataValidation type="list" allowBlank="1" showInputMessage="1" showErrorMessage="1" sqref="E21" xr:uid="{00000000-0002-0000-1000-000011000000}">
      <formula1>INDIRECT($D$21)</formula1>
    </dataValidation>
    <dataValidation type="list" allowBlank="1" showInputMessage="1" showErrorMessage="1" sqref="E22" xr:uid="{00000000-0002-0000-1000-000012000000}">
      <formula1>INDIRECT($D$22)</formula1>
    </dataValidation>
    <dataValidation type="list" allowBlank="1" showInputMessage="1" showErrorMessage="1" sqref="E23" xr:uid="{00000000-0002-0000-1000-000013000000}">
      <formula1>INDIRECT($D$23)</formula1>
    </dataValidation>
    <dataValidation type="list" allowBlank="1" showInputMessage="1" showErrorMessage="1" sqref="E24" xr:uid="{00000000-0002-0000-1000-000014000000}">
      <formula1>INDIRECT($D$24)</formula1>
    </dataValidation>
    <dataValidation type="list" allowBlank="1" showInputMessage="1" showErrorMessage="1" sqref="E25" xr:uid="{00000000-0002-0000-1000-000015000000}">
      <formula1>INDIRECT($D$25)</formula1>
    </dataValidation>
    <dataValidation type="list" allowBlank="1" showInputMessage="1" showErrorMessage="1" sqref="E26" xr:uid="{00000000-0002-0000-1000-000016000000}">
      <formula1>INDIRECT($D$26)</formula1>
    </dataValidation>
    <dataValidation type="list" allowBlank="1" showInputMessage="1" showErrorMessage="1" sqref="E27" xr:uid="{00000000-0002-0000-1000-000017000000}">
      <formula1>INDIRECT($D$27)</formula1>
    </dataValidation>
    <dataValidation type="list" allowBlank="1" showInputMessage="1" showErrorMessage="1" sqref="E28" xr:uid="{00000000-0002-0000-1000-000018000000}">
      <formula1>INDIRECT($D$28)</formula1>
    </dataValidation>
    <dataValidation type="list" allowBlank="1" showInputMessage="1" showErrorMessage="1" sqref="E29" xr:uid="{00000000-0002-0000-1000-000019000000}">
      <formula1>INDIRECT($D$29)</formula1>
    </dataValidation>
    <dataValidation type="list" allowBlank="1" showInputMessage="1" showErrorMessage="1" sqref="E30" xr:uid="{00000000-0002-0000-1000-00001A000000}">
      <formula1>INDIRECT($D$30)</formula1>
    </dataValidation>
    <dataValidation type="list" allowBlank="1" showInputMessage="1" showErrorMessage="1" sqref="E31" xr:uid="{00000000-0002-0000-1000-00001B000000}">
      <formula1>INDIRECT($D$31)</formula1>
    </dataValidation>
    <dataValidation type="list" allowBlank="1" showInputMessage="1" showErrorMessage="1" sqref="E32" xr:uid="{00000000-0002-0000-1000-00001C000000}">
      <formula1>INDIRECT($D$32)</formula1>
    </dataValidation>
    <dataValidation type="list" allowBlank="1" showInputMessage="1" showErrorMessage="1" sqref="E33" xr:uid="{00000000-0002-0000-1000-00001D000000}">
      <formula1>INDIRECT($D$33)</formula1>
    </dataValidation>
    <dataValidation type="list" allowBlank="1" showInputMessage="1" showErrorMessage="1" sqref="E34" xr:uid="{00000000-0002-0000-1000-00001E000000}">
      <formula1>INDIRECT($D$34)</formula1>
    </dataValidation>
    <dataValidation type="list" allowBlank="1" showInputMessage="1" showErrorMessage="1" sqref="G4" xr:uid="{00000000-0002-0000-1000-00001F000000}">
      <formula1>INDIRECT($F$4)</formula1>
    </dataValidation>
    <dataValidation type="list" allowBlank="1" showInputMessage="1" showErrorMessage="1" sqref="G5" xr:uid="{00000000-0002-0000-1000-000020000000}">
      <formula1>INDIRECT($F$5)</formula1>
    </dataValidation>
    <dataValidation type="list" allowBlank="1" showInputMessage="1" showErrorMessage="1" sqref="G6" xr:uid="{00000000-0002-0000-1000-000021000000}">
      <formula1>INDIRECT($F$6)</formula1>
    </dataValidation>
    <dataValidation type="list" allowBlank="1" showInputMessage="1" showErrorMessage="1" sqref="G7" xr:uid="{00000000-0002-0000-1000-000022000000}">
      <formula1>INDIRECT($F$7)</formula1>
    </dataValidation>
    <dataValidation type="list" allowBlank="1" showInputMessage="1" showErrorMessage="1" sqref="G8" xr:uid="{00000000-0002-0000-1000-000023000000}">
      <formula1>INDIRECT($F$8)</formula1>
    </dataValidation>
    <dataValidation type="list" allowBlank="1" showInputMessage="1" showErrorMessage="1" sqref="G9" xr:uid="{00000000-0002-0000-1000-000024000000}">
      <formula1>INDIRECT($F$9)</formula1>
    </dataValidation>
    <dataValidation type="list" allowBlank="1" showInputMessage="1" showErrorMessage="1" sqref="G10" xr:uid="{00000000-0002-0000-1000-000025000000}">
      <formula1>INDIRECT($F$10)</formula1>
    </dataValidation>
    <dataValidation type="list" allowBlank="1" showInputMessage="1" showErrorMessage="1" sqref="G11" xr:uid="{00000000-0002-0000-1000-000026000000}">
      <formula1>INDIRECT($F$11)</formula1>
    </dataValidation>
    <dataValidation type="list" allowBlank="1" showInputMessage="1" showErrorMessage="1" sqref="G12" xr:uid="{00000000-0002-0000-1000-000027000000}">
      <formula1>INDIRECT($F$12)</formula1>
    </dataValidation>
    <dataValidation type="list" allowBlank="1" showInputMessage="1" showErrorMessage="1" sqref="G13" xr:uid="{00000000-0002-0000-1000-000028000000}">
      <formula1>INDIRECT($F$13)</formula1>
    </dataValidation>
    <dataValidation type="list" allowBlank="1" showInputMessage="1" showErrorMessage="1" sqref="G14" xr:uid="{00000000-0002-0000-1000-000029000000}">
      <formula1>INDIRECT($F$14)</formula1>
    </dataValidation>
    <dataValidation type="list" allowBlank="1" showInputMessage="1" showErrorMessage="1" sqref="G15" xr:uid="{00000000-0002-0000-1000-00002A000000}">
      <formula1>INDIRECT($F$15)</formula1>
    </dataValidation>
    <dataValidation type="list" allowBlank="1" showInputMessage="1" showErrorMessage="1" sqref="G16" xr:uid="{00000000-0002-0000-1000-00002B000000}">
      <formula1>INDIRECT($F$16)</formula1>
    </dataValidation>
    <dataValidation type="list" allowBlank="1" showInputMessage="1" showErrorMessage="1" sqref="G17" xr:uid="{00000000-0002-0000-1000-00002C000000}">
      <formula1>INDIRECT($F$17)</formula1>
    </dataValidation>
    <dataValidation type="list" allowBlank="1" showInputMessage="1" showErrorMessage="1" sqref="G18" xr:uid="{00000000-0002-0000-1000-00002D000000}">
      <formula1>INDIRECT($F$18)</formula1>
    </dataValidation>
    <dataValidation type="list" allowBlank="1" showInputMessage="1" showErrorMessage="1" sqref="G19" xr:uid="{00000000-0002-0000-1000-00002E000000}">
      <formula1>INDIRECT($F$19)</formula1>
    </dataValidation>
    <dataValidation type="list" allowBlank="1" showInputMessage="1" showErrorMessage="1" sqref="G20" xr:uid="{00000000-0002-0000-1000-00002F000000}">
      <formula1>INDIRECT($F$20)</formula1>
    </dataValidation>
    <dataValidation type="list" allowBlank="1" showInputMessage="1" showErrorMessage="1" sqref="G21" xr:uid="{00000000-0002-0000-1000-000030000000}">
      <formula1>INDIRECT($F$21)</formula1>
    </dataValidation>
    <dataValidation type="list" allowBlank="1" showInputMessage="1" showErrorMessage="1" sqref="G22" xr:uid="{00000000-0002-0000-1000-000031000000}">
      <formula1>INDIRECT($F$22)</formula1>
    </dataValidation>
    <dataValidation type="list" allowBlank="1" showInputMessage="1" showErrorMessage="1" sqref="G23" xr:uid="{00000000-0002-0000-1000-000032000000}">
      <formula1>INDIRECT($F$23)</formula1>
    </dataValidation>
    <dataValidation type="list" allowBlank="1" showInputMessage="1" showErrorMessage="1" sqref="G24" xr:uid="{00000000-0002-0000-1000-000033000000}">
      <formula1>INDIRECT($F$24)</formula1>
    </dataValidation>
    <dataValidation type="list" allowBlank="1" showInputMessage="1" showErrorMessage="1" sqref="G25" xr:uid="{00000000-0002-0000-1000-000034000000}">
      <formula1>INDIRECT($F$25)</formula1>
    </dataValidation>
    <dataValidation type="list" allowBlank="1" showInputMessage="1" showErrorMessage="1" sqref="G26" xr:uid="{00000000-0002-0000-1000-000035000000}">
      <formula1>INDIRECT($F$26)</formula1>
    </dataValidation>
    <dataValidation type="list" allowBlank="1" showInputMessage="1" showErrorMessage="1" sqref="G27" xr:uid="{00000000-0002-0000-1000-000036000000}">
      <formula1>INDIRECT($F$27)</formula1>
    </dataValidation>
    <dataValidation type="list" allowBlank="1" showInputMessage="1" showErrorMessage="1" sqref="G28" xr:uid="{00000000-0002-0000-1000-000037000000}">
      <formula1>INDIRECT($F$28)</formula1>
    </dataValidation>
    <dataValidation type="list" allowBlank="1" showInputMessage="1" showErrorMessage="1" sqref="G29" xr:uid="{00000000-0002-0000-1000-000038000000}">
      <formula1>INDIRECT($F$29)</formula1>
    </dataValidation>
    <dataValidation type="list" allowBlank="1" showInputMessage="1" showErrorMessage="1" sqref="G30" xr:uid="{00000000-0002-0000-1000-000039000000}">
      <formula1>INDIRECT($F$30)</formula1>
    </dataValidation>
    <dataValidation type="list" allowBlank="1" showInputMessage="1" showErrorMessage="1" sqref="G31" xr:uid="{00000000-0002-0000-1000-00003A000000}">
      <formula1>INDIRECT($F$31)</formula1>
    </dataValidation>
    <dataValidation type="list" allowBlank="1" showInputMessage="1" showErrorMessage="1" sqref="G32" xr:uid="{00000000-0002-0000-1000-00003B000000}">
      <formula1>INDIRECT($F$32)</formula1>
    </dataValidation>
    <dataValidation type="list" allowBlank="1" showInputMessage="1" showErrorMessage="1" sqref="G33" xr:uid="{00000000-0002-0000-1000-00003C000000}">
      <formula1>INDIRECT($F$33)</formula1>
    </dataValidation>
    <dataValidation type="list" allowBlank="1" showInputMessage="1" showErrorMessage="1" sqref="G34" xr:uid="{00000000-0002-0000-1000-00003D000000}">
      <formula1>INDIRECT($F$34)</formula1>
    </dataValidation>
    <dataValidation type="list" allowBlank="1" showInputMessage="1" showErrorMessage="1" sqref="I4" xr:uid="{00000000-0002-0000-1000-00003E000000}">
      <formula1>INDIRECT($H$4)</formula1>
    </dataValidation>
    <dataValidation type="list" allowBlank="1" showInputMessage="1" showErrorMessage="1" sqref="I5" xr:uid="{00000000-0002-0000-1000-00003F000000}">
      <formula1>INDIRECT($H$5)</formula1>
    </dataValidation>
    <dataValidation type="list" allowBlank="1" showInputMessage="1" showErrorMessage="1" sqref="I6" xr:uid="{00000000-0002-0000-1000-000040000000}">
      <formula1>INDIRECT($H$6)</formula1>
    </dataValidation>
    <dataValidation type="list" allowBlank="1" showInputMessage="1" showErrorMessage="1" sqref="I7" xr:uid="{00000000-0002-0000-1000-000041000000}">
      <formula1>INDIRECT($H$7)</formula1>
    </dataValidation>
    <dataValidation type="list" allowBlank="1" showInputMessage="1" showErrorMessage="1" sqref="I8" xr:uid="{00000000-0002-0000-1000-000042000000}">
      <formula1>INDIRECT($H$8)</formula1>
    </dataValidation>
    <dataValidation type="list" allowBlank="1" showInputMessage="1" showErrorMessage="1" sqref="I9" xr:uid="{00000000-0002-0000-1000-000043000000}">
      <formula1>INDIRECT($H$9)</formula1>
    </dataValidation>
    <dataValidation type="list" allowBlank="1" showInputMessage="1" showErrorMessage="1" sqref="I10" xr:uid="{00000000-0002-0000-1000-000044000000}">
      <formula1>INDIRECT($H$10)</formula1>
    </dataValidation>
    <dataValidation type="list" allowBlank="1" showInputMessage="1" showErrorMessage="1" sqref="I11" xr:uid="{00000000-0002-0000-1000-000045000000}">
      <formula1>INDIRECT($H$11)</formula1>
    </dataValidation>
    <dataValidation type="list" allowBlank="1" showInputMessage="1" showErrorMessage="1" sqref="I12" xr:uid="{00000000-0002-0000-1000-000046000000}">
      <formula1>INDIRECT($H$12)</formula1>
    </dataValidation>
    <dataValidation type="list" allowBlank="1" showInputMessage="1" showErrorMessage="1" sqref="I13" xr:uid="{00000000-0002-0000-1000-000047000000}">
      <formula1>INDIRECT($H$13)</formula1>
    </dataValidation>
    <dataValidation type="list" allowBlank="1" showInputMessage="1" showErrorMessage="1" sqref="I14" xr:uid="{00000000-0002-0000-1000-000048000000}">
      <formula1>INDIRECT($H$14)</formula1>
    </dataValidation>
    <dataValidation type="list" allowBlank="1" showInputMessage="1" showErrorMessage="1" sqref="I15" xr:uid="{00000000-0002-0000-1000-000049000000}">
      <formula1>INDIRECT($H$15)</formula1>
    </dataValidation>
    <dataValidation type="list" allowBlank="1" showInputMessage="1" showErrorMessage="1" sqref="I16" xr:uid="{00000000-0002-0000-1000-00004A000000}">
      <formula1>INDIRECT($H$16)</formula1>
    </dataValidation>
    <dataValidation type="list" allowBlank="1" showInputMessage="1" showErrorMessage="1" sqref="I17" xr:uid="{00000000-0002-0000-1000-00004B000000}">
      <formula1>INDIRECT($H$17)</formula1>
    </dataValidation>
    <dataValidation type="list" allowBlank="1" showInputMessage="1" showErrorMessage="1" sqref="I18" xr:uid="{00000000-0002-0000-1000-00004C000000}">
      <formula1>INDIRECT($H$18)</formula1>
    </dataValidation>
    <dataValidation type="list" allowBlank="1" showInputMessage="1" showErrorMessage="1" sqref="I19" xr:uid="{00000000-0002-0000-1000-00004D000000}">
      <formula1>INDIRECT($H$19)</formula1>
    </dataValidation>
    <dataValidation type="list" allowBlank="1" showInputMessage="1" showErrorMessage="1" sqref="I20" xr:uid="{00000000-0002-0000-1000-00004E000000}">
      <formula1>INDIRECT($H$20)</formula1>
    </dataValidation>
    <dataValidation type="list" allowBlank="1" showInputMessage="1" showErrorMessage="1" sqref="I21" xr:uid="{00000000-0002-0000-1000-00004F000000}">
      <formula1>INDIRECT($H$21)</formula1>
    </dataValidation>
    <dataValidation type="list" allowBlank="1" showInputMessage="1" showErrorMessage="1" sqref="I22" xr:uid="{00000000-0002-0000-1000-000050000000}">
      <formula1>INDIRECT($H$22)</formula1>
    </dataValidation>
    <dataValidation type="list" allowBlank="1" showInputMessage="1" showErrorMessage="1" sqref="I23" xr:uid="{00000000-0002-0000-1000-000051000000}">
      <formula1>INDIRECT($H$23)</formula1>
    </dataValidation>
    <dataValidation type="list" allowBlank="1" showInputMessage="1" showErrorMessage="1" sqref="I24" xr:uid="{00000000-0002-0000-1000-000052000000}">
      <formula1>INDIRECT($H$24)</formula1>
    </dataValidation>
    <dataValidation type="list" allowBlank="1" showInputMessage="1" showErrorMessage="1" sqref="I25" xr:uid="{00000000-0002-0000-1000-000053000000}">
      <formula1>INDIRECT($H$25)</formula1>
    </dataValidation>
    <dataValidation type="list" allowBlank="1" showInputMessage="1" showErrorMessage="1" sqref="I26" xr:uid="{00000000-0002-0000-1000-000054000000}">
      <formula1>INDIRECT($H$26)</formula1>
    </dataValidation>
    <dataValidation type="list" allowBlank="1" showInputMessage="1" showErrorMessage="1" sqref="I27" xr:uid="{00000000-0002-0000-1000-000055000000}">
      <formula1>INDIRECT($H$27)</formula1>
    </dataValidation>
    <dataValidation type="list" allowBlank="1" showInputMessage="1" showErrorMessage="1" sqref="I28" xr:uid="{00000000-0002-0000-1000-000056000000}">
      <formula1>INDIRECT($H$28)</formula1>
    </dataValidation>
    <dataValidation type="list" allowBlank="1" showInputMessage="1" showErrorMessage="1" sqref="I29" xr:uid="{00000000-0002-0000-1000-000057000000}">
      <formula1>INDIRECT($H$29)</formula1>
    </dataValidation>
    <dataValidation type="list" allowBlank="1" showInputMessage="1" showErrorMessage="1" sqref="I30" xr:uid="{00000000-0002-0000-1000-000058000000}">
      <formula1>INDIRECT($H$30)</formula1>
    </dataValidation>
    <dataValidation type="list" allowBlank="1" showInputMessage="1" showErrorMessage="1" sqref="I31" xr:uid="{00000000-0002-0000-1000-000059000000}">
      <formula1>INDIRECT($H$31)</formula1>
    </dataValidation>
    <dataValidation type="list" allowBlank="1" showInputMessage="1" showErrorMessage="1" sqref="I32" xr:uid="{00000000-0002-0000-1000-00005A000000}">
      <formula1>INDIRECT($H$32)</formula1>
    </dataValidation>
    <dataValidation type="list" allowBlank="1" showInputMessage="1" showErrorMessage="1" sqref="I33" xr:uid="{00000000-0002-0000-1000-00005B000000}">
      <formula1>INDIRECT($H$33)</formula1>
    </dataValidation>
    <dataValidation type="list" allowBlank="1" showInputMessage="1" showErrorMessage="1" sqref="I34" xr:uid="{00000000-0002-0000-1000-00005C000000}">
      <formula1>INDIRECT($H$34)</formula1>
    </dataValidation>
    <dataValidation type="list" allowBlank="1" showInputMessage="1" showErrorMessage="1" sqref="F4:F34 H4:H34" xr:uid="{00000000-0002-0000-1000-00005D000000}">
      <formula1>$K$12:$K$29</formula1>
    </dataValidation>
    <dataValidation type="list" allowBlank="1" showInputMessage="1" showErrorMessage="1" sqref="J4:L34 B4:D34" xr:uid="{00000000-0002-0000-1000-00005E000000}">
      <formula1>#REF!</formula1>
    </dataValidation>
  </dataValidations>
  <hyperlinks>
    <hyperlink ref="E1" location="Menu!A1" display="MENU" xr:uid="{00000000-0004-0000-10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81058" r:id="rId3" name="Drop Down 2">
              <controlPr locked="0" defaultSize="0" print="0" autoLine="0" autoPict="0">
                <anchor moveWithCells="1">
                  <from>
                    <xdr:col>5</xdr:col>
                    <xdr:colOff>0</xdr:colOff>
                    <xdr:row>0</xdr:row>
                    <xdr:rowOff>185738</xdr:rowOff>
                  </from>
                  <to>
                    <xdr:col>6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0"/>
  <dimension ref="A1:P36"/>
  <sheetViews>
    <sheetView workbookViewId="0">
      <selection activeCell="H1" sqref="H1"/>
    </sheetView>
  </sheetViews>
  <sheetFormatPr defaultColWidth="9.19921875" defaultRowHeight="19.899999999999999" x14ac:dyDescent="1.1000000000000001"/>
  <cols>
    <col min="1" max="1" width="11.796875" style="266" customWidth="1"/>
    <col min="2" max="2" width="33.46484375" style="236" customWidth="1"/>
    <col min="3" max="3" width="15.796875" style="38" customWidth="1"/>
    <col min="4" max="4" width="10.46484375" style="38" customWidth="1"/>
    <col min="5" max="5" width="14" style="239" customWidth="1"/>
    <col min="6" max="6" width="13.53125" style="137" customWidth="1"/>
    <col min="7" max="7" width="19.53125" style="137" customWidth="1"/>
    <col min="8" max="8" width="16.796875" style="38" customWidth="1"/>
    <col min="9" max="9" width="20.796875" style="38" customWidth="1"/>
    <col min="10" max="10" width="10.19921875" style="38" customWidth="1"/>
    <col min="11" max="11" width="10.53125" style="38" customWidth="1"/>
    <col min="12" max="16384" width="9.19921875" style="38"/>
  </cols>
  <sheetData>
    <row r="1" spans="1:16" s="81" customFormat="1" ht="32.200000000000003" customHeight="1" thickBot="1" x14ac:dyDescent="1.1499999999999999">
      <c r="A1" s="1317" t="s">
        <v>691</v>
      </c>
      <c r="B1" s="1318"/>
      <c r="C1" s="1318"/>
      <c r="D1" s="1318"/>
      <c r="E1" s="1318"/>
      <c r="F1" s="1318"/>
      <c r="G1" s="1318"/>
      <c r="H1" s="74" t="s">
        <v>35</v>
      </c>
      <c r="I1" s="111" t="s">
        <v>205</v>
      </c>
      <c r="J1" s="1154"/>
      <c r="K1" s="1154"/>
      <c r="M1" s="82"/>
      <c r="N1" s="51"/>
      <c r="O1" s="51"/>
      <c r="P1" s="51"/>
    </row>
    <row r="2" spans="1:16" s="235" customFormat="1" ht="20.25" thickBot="1" x14ac:dyDescent="1.1499999999999999">
      <c r="A2" s="1148" t="s">
        <v>692</v>
      </c>
      <c r="B2" s="1149" t="s">
        <v>626</v>
      </c>
      <c r="C2" s="1150" t="s">
        <v>693</v>
      </c>
      <c r="D2" s="1150" t="s">
        <v>627</v>
      </c>
      <c r="E2" s="1149" t="s">
        <v>633</v>
      </c>
      <c r="F2" s="1149" t="s">
        <v>694</v>
      </c>
      <c r="G2" s="1150" t="s">
        <v>695</v>
      </c>
      <c r="H2" s="1151" t="s">
        <v>696</v>
      </c>
      <c r="I2" s="1151" t="s">
        <v>697</v>
      </c>
      <c r="J2" s="1151" t="s">
        <v>698</v>
      </c>
      <c r="K2" s="1151" t="s">
        <v>299</v>
      </c>
    </row>
    <row r="3" spans="1:16" ht="20.25" thickBot="1" x14ac:dyDescent="1.1499999999999999">
      <c r="A3" s="1152">
        <v>4</v>
      </c>
      <c r="B3" s="1153" t="s">
        <v>7</v>
      </c>
      <c r="C3" s="1153" t="s">
        <v>699</v>
      </c>
      <c r="D3" s="1153" t="s">
        <v>700</v>
      </c>
      <c r="E3" s="1153" t="s">
        <v>701</v>
      </c>
      <c r="F3" s="1153">
        <v>18</v>
      </c>
      <c r="G3" s="1153" t="s">
        <v>702</v>
      </c>
      <c r="H3" s="242">
        <v>100</v>
      </c>
      <c r="I3" s="242" t="s">
        <v>699</v>
      </c>
      <c r="J3" s="242">
        <v>207032</v>
      </c>
      <c r="K3" s="242"/>
    </row>
    <row r="4" spans="1:16" ht="20.25" thickBot="1" x14ac:dyDescent="1.1499999999999999">
      <c r="A4" s="1152">
        <v>5</v>
      </c>
      <c r="B4" s="1153" t="s">
        <v>7</v>
      </c>
      <c r="C4" s="1153" t="s">
        <v>703</v>
      </c>
      <c r="D4" s="1153" t="s">
        <v>700</v>
      </c>
      <c r="E4" s="1153" t="s">
        <v>701</v>
      </c>
      <c r="F4" s="1153"/>
      <c r="G4" s="1153" t="s">
        <v>702</v>
      </c>
      <c r="H4" s="242">
        <v>100</v>
      </c>
      <c r="I4" s="242" t="s">
        <v>703</v>
      </c>
      <c r="J4" s="242">
        <v>207032</v>
      </c>
      <c r="K4" s="242"/>
    </row>
    <row r="5" spans="1:16" ht="20.25" thickBot="1" x14ac:dyDescent="1.1499999999999999">
      <c r="A5" s="1152">
        <v>6</v>
      </c>
      <c r="B5" s="1153" t="s">
        <v>7</v>
      </c>
      <c r="C5" s="1153" t="s">
        <v>704</v>
      </c>
      <c r="D5" s="1153" t="s">
        <v>700</v>
      </c>
      <c r="E5" s="1153" t="s">
        <v>701</v>
      </c>
      <c r="F5" s="1153"/>
      <c r="G5" s="1153" t="s">
        <v>702</v>
      </c>
      <c r="H5" s="242">
        <v>100</v>
      </c>
      <c r="I5" s="242" t="s">
        <v>704</v>
      </c>
      <c r="J5" s="242">
        <v>207032</v>
      </c>
      <c r="K5" s="242"/>
    </row>
    <row r="6" spans="1:16" ht="20.25" thickBot="1" x14ac:dyDescent="1.1499999999999999">
      <c r="A6" s="1152" t="s">
        <v>705</v>
      </c>
      <c r="B6" s="1153" t="s">
        <v>7</v>
      </c>
      <c r="C6" s="1153" t="s">
        <v>706</v>
      </c>
      <c r="D6" s="1153" t="s">
        <v>700</v>
      </c>
      <c r="E6" s="1153" t="s">
        <v>707</v>
      </c>
      <c r="F6" s="1153"/>
      <c r="G6" s="1153" t="s">
        <v>708</v>
      </c>
      <c r="H6" s="242">
        <v>100</v>
      </c>
      <c r="I6" s="242"/>
      <c r="J6" s="242">
        <v>207032</v>
      </c>
      <c r="K6" s="242"/>
    </row>
    <row r="7" spans="1:16" ht="34.9" thickBot="1" x14ac:dyDescent="1.1499999999999999">
      <c r="A7" s="1152" t="s">
        <v>709</v>
      </c>
      <c r="B7" s="1153" t="s">
        <v>7</v>
      </c>
      <c r="C7" s="1153" t="s">
        <v>710</v>
      </c>
      <c r="D7" s="1153" t="s">
        <v>700</v>
      </c>
      <c r="E7" s="1153" t="s">
        <v>707</v>
      </c>
      <c r="F7" s="1153">
        <v>30</v>
      </c>
      <c r="G7" s="1153" t="s">
        <v>702</v>
      </c>
      <c r="H7" s="242">
        <v>100</v>
      </c>
      <c r="I7" s="242"/>
      <c r="J7" s="242">
        <v>207032</v>
      </c>
      <c r="K7" s="242"/>
    </row>
    <row r="8" spans="1:16" ht="34.9" thickBot="1" x14ac:dyDescent="1.1499999999999999">
      <c r="A8" s="1152" t="s">
        <v>597</v>
      </c>
      <c r="B8" s="1153" t="s">
        <v>7</v>
      </c>
      <c r="C8" s="1153" t="s">
        <v>711</v>
      </c>
      <c r="D8" s="1153" t="s">
        <v>700</v>
      </c>
      <c r="E8" s="1153" t="s">
        <v>707</v>
      </c>
      <c r="F8" s="1153">
        <v>20</v>
      </c>
      <c r="G8" s="1153" t="s">
        <v>702</v>
      </c>
      <c r="H8" s="242">
        <v>100</v>
      </c>
      <c r="I8" s="242"/>
      <c r="J8" s="242">
        <v>207032</v>
      </c>
      <c r="K8" s="242"/>
    </row>
    <row r="9" spans="1:16" x14ac:dyDescent="1.1000000000000001">
      <c r="A9" s="1155" t="s">
        <v>712</v>
      </c>
      <c r="B9" s="242" t="s">
        <v>7</v>
      </c>
      <c r="C9" s="1156" t="s">
        <v>713</v>
      </c>
      <c r="D9" s="1156" t="s">
        <v>700</v>
      </c>
      <c r="E9" s="1157" t="s">
        <v>701</v>
      </c>
      <c r="F9" s="1158">
        <v>18</v>
      </c>
      <c r="G9" s="1158" t="s">
        <v>702</v>
      </c>
      <c r="H9" s="242">
        <v>100</v>
      </c>
      <c r="I9" s="242" t="s">
        <v>699</v>
      </c>
      <c r="J9" s="242">
        <v>207032</v>
      </c>
      <c r="K9" s="242"/>
    </row>
    <row r="10" spans="1:16" x14ac:dyDescent="1.1000000000000001">
      <c r="A10" s="1159" t="s">
        <v>714</v>
      </c>
      <c r="B10" s="1160" t="s">
        <v>7</v>
      </c>
      <c r="C10" s="242" t="s">
        <v>715</v>
      </c>
      <c r="D10" s="242" t="s">
        <v>700</v>
      </c>
      <c r="E10" s="1161" t="s">
        <v>701</v>
      </c>
      <c r="F10" s="1158"/>
      <c r="G10" s="1158" t="s">
        <v>702</v>
      </c>
      <c r="H10" s="242">
        <v>100</v>
      </c>
      <c r="I10" s="242"/>
      <c r="J10" s="242">
        <v>207032</v>
      </c>
      <c r="K10" s="242"/>
    </row>
    <row r="11" spans="1:16" x14ac:dyDescent="1.1000000000000001">
      <c r="A11" s="1159"/>
      <c r="B11" s="1160" t="s">
        <v>7</v>
      </c>
      <c r="C11" s="242"/>
      <c r="D11" s="242" t="s">
        <v>700</v>
      </c>
      <c r="E11" s="1161"/>
      <c r="F11" s="1158"/>
      <c r="G11" s="1158" t="s">
        <v>702</v>
      </c>
      <c r="H11" s="242">
        <v>100</v>
      </c>
      <c r="I11" s="242"/>
      <c r="J11" s="242"/>
      <c r="K11" s="242"/>
    </row>
    <row r="12" spans="1:16" ht="21" x14ac:dyDescent="1.1499999999999999">
      <c r="A12" s="267"/>
      <c r="C12" s="51"/>
      <c r="D12" s="51"/>
      <c r="E12" s="237"/>
      <c r="F12" s="238"/>
      <c r="G12" s="238"/>
    </row>
    <row r="13" spans="1:16" ht="21" x14ac:dyDescent="1.1499999999999999">
      <c r="A13" s="267"/>
      <c r="C13" s="51"/>
      <c r="D13" s="51"/>
      <c r="E13" s="237"/>
      <c r="F13" s="238"/>
      <c r="G13" s="238"/>
    </row>
    <row r="14" spans="1:16" ht="21" x14ac:dyDescent="1.1499999999999999">
      <c r="A14" s="267"/>
      <c r="C14" s="51"/>
      <c r="D14" s="51"/>
      <c r="E14" s="237"/>
      <c r="F14" s="238"/>
      <c r="G14" s="238"/>
    </row>
    <row r="15" spans="1:16" ht="21" x14ac:dyDescent="1.1499999999999999">
      <c r="A15" s="267"/>
      <c r="C15" s="51"/>
      <c r="D15" s="51"/>
      <c r="E15" s="237"/>
      <c r="F15" s="238"/>
      <c r="G15" s="238"/>
    </row>
    <row r="16" spans="1:16" ht="21" x14ac:dyDescent="1.1499999999999999">
      <c r="A16" s="267"/>
      <c r="C16" s="51"/>
      <c r="D16" s="51"/>
      <c r="E16" s="237"/>
      <c r="F16" s="238"/>
      <c r="G16" s="238"/>
    </row>
    <row r="17" spans="1:7" ht="21" x14ac:dyDescent="1.1499999999999999">
      <c r="A17" s="267"/>
      <c r="C17" s="51"/>
      <c r="D17" s="51"/>
      <c r="E17" s="237"/>
      <c r="F17" s="238"/>
      <c r="G17" s="238"/>
    </row>
    <row r="18" spans="1:7" ht="21" x14ac:dyDescent="1.1499999999999999">
      <c r="A18" s="267"/>
      <c r="C18" s="51"/>
      <c r="D18" s="51"/>
      <c r="E18" s="237"/>
      <c r="F18" s="238"/>
      <c r="G18" s="238"/>
    </row>
    <row r="19" spans="1:7" ht="21" x14ac:dyDescent="1.1499999999999999">
      <c r="A19" s="267"/>
      <c r="C19" s="51"/>
      <c r="D19" s="51"/>
      <c r="E19" s="237"/>
      <c r="F19" s="238"/>
      <c r="G19" s="238"/>
    </row>
    <row r="20" spans="1:7" ht="21" x14ac:dyDescent="1.1499999999999999">
      <c r="A20" s="267"/>
      <c r="C20" s="51"/>
      <c r="D20" s="51"/>
      <c r="E20" s="237"/>
      <c r="F20" s="238"/>
      <c r="G20" s="238"/>
    </row>
    <row r="21" spans="1:7" ht="21" x14ac:dyDescent="1.1499999999999999">
      <c r="A21" s="267"/>
      <c r="C21" s="51"/>
      <c r="D21" s="51"/>
      <c r="E21" s="237"/>
      <c r="F21" s="238"/>
      <c r="G21" s="238"/>
    </row>
    <row r="22" spans="1:7" ht="21" x14ac:dyDescent="1.1499999999999999">
      <c r="A22" s="267"/>
      <c r="C22" s="51"/>
      <c r="D22" s="51"/>
      <c r="E22" s="237"/>
      <c r="F22" s="238"/>
      <c r="G22" s="238"/>
    </row>
    <row r="23" spans="1:7" ht="21" x14ac:dyDescent="1.1499999999999999">
      <c r="A23" s="267"/>
      <c r="C23" s="51"/>
      <c r="D23" s="51"/>
      <c r="E23" s="237"/>
      <c r="F23" s="238"/>
      <c r="G23" s="238"/>
    </row>
    <row r="24" spans="1:7" ht="21" x14ac:dyDescent="1.1499999999999999">
      <c r="A24" s="267"/>
      <c r="C24" s="51"/>
      <c r="D24" s="51"/>
      <c r="E24" s="237"/>
      <c r="F24" s="238"/>
      <c r="G24" s="238"/>
    </row>
    <row r="25" spans="1:7" ht="21" x14ac:dyDescent="1.1499999999999999">
      <c r="A25" s="267"/>
      <c r="C25" s="51"/>
      <c r="D25" s="51"/>
      <c r="E25" s="237"/>
      <c r="F25" s="238"/>
      <c r="G25" s="238"/>
    </row>
    <row r="26" spans="1:7" ht="21" x14ac:dyDescent="1.1499999999999999">
      <c r="A26" s="267"/>
      <c r="C26" s="51"/>
      <c r="D26" s="51"/>
      <c r="E26" s="237"/>
      <c r="F26" s="238"/>
      <c r="G26" s="238"/>
    </row>
    <row r="27" spans="1:7" ht="21" x14ac:dyDescent="1.1499999999999999">
      <c r="A27" s="267"/>
      <c r="C27" s="51"/>
      <c r="D27" s="51"/>
      <c r="E27" s="237"/>
      <c r="F27" s="238"/>
      <c r="G27" s="238"/>
    </row>
    <row r="28" spans="1:7" ht="21" x14ac:dyDescent="1.1499999999999999">
      <c r="A28" s="267"/>
      <c r="C28" s="51"/>
      <c r="D28" s="51"/>
      <c r="E28" s="237"/>
      <c r="F28" s="238"/>
      <c r="G28" s="238"/>
    </row>
    <row r="29" spans="1:7" ht="21" x14ac:dyDescent="1.1499999999999999">
      <c r="A29" s="267"/>
      <c r="C29" s="51"/>
      <c r="D29" s="51"/>
      <c r="E29" s="237"/>
      <c r="F29" s="238"/>
      <c r="G29" s="238"/>
    </row>
    <row r="30" spans="1:7" ht="21" x14ac:dyDescent="1.1499999999999999">
      <c r="A30" s="267"/>
      <c r="C30" s="51"/>
      <c r="D30" s="51"/>
      <c r="E30" s="237"/>
      <c r="F30" s="238"/>
      <c r="G30" s="238"/>
    </row>
    <row r="31" spans="1:7" ht="21" x14ac:dyDescent="1.1499999999999999">
      <c r="A31" s="267"/>
      <c r="C31" s="51"/>
      <c r="D31" s="51"/>
      <c r="E31" s="237"/>
      <c r="F31" s="238"/>
      <c r="G31" s="238"/>
    </row>
    <row r="32" spans="1:7" ht="21" x14ac:dyDescent="1.1499999999999999">
      <c r="A32" s="267"/>
      <c r="C32" s="51"/>
      <c r="D32" s="51"/>
      <c r="E32" s="237"/>
      <c r="F32" s="238"/>
      <c r="G32" s="238"/>
    </row>
    <row r="33" spans="1:7" ht="21" x14ac:dyDescent="1.1499999999999999">
      <c r="A33" s="267"/>
      <c r="C33" s="51"/>
      <c r="D33" s="51"/>
      <c r="E33" s="237"/>
      <c r="F33" s="238"/>
      <c r="G33" s="238"/>
    </row>
    <row r="34" spans="1:7" ht="21" x14ac:dyDescent="1.1499999999999999">
      <c r="A34" s="267"/>
      <c r="C34" s="51"/>
      <c r="D34" s="51"/>
      <c r="E34" s="237"/>
      <c r="F34" s="238"/>
      <c r="G34" s="238"/>
    </row>
    <row r="35" spans="1:7" ht="21" x14ac:dyDescent="1.1499999999999999">
      <c r="F35" s="238"/>
      <c r="G35" s="238"/>
    </row>
    <row r="36" spans="1:7" x14ac:dyDescent="1.1000000000000001">
      <c r="F36" s="38"/>
      <c r="G36" s="38"/>
    </row>
  </sheetData>
  <mergeCells count="1">
    <mergeCell ref="A1:G1"/>
  </mergeCells>
  <hyperlinks>
    <hyperlink ref="H1" location="Menu!A1" display="MENU" xr:uid="{00000000-0004-0000-11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36769" r:id="rId4" name="Drop Down 1">
              <controlPr locked="0" defaultSize="0" print="0" autoLine="0" autoPict="0">
                <anchor moveWithCells="1">
                  <from>
                    <xdr:col>8</xdr:col>
                    <xdr:colOff>0</xdr:colOff>
                    <xdr:row>0</xdr:row>
                    <xdr:rowOff>185738</xdr:rowOff>
                  </from>
                  <to>
                    <xdr:col>9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DB873-0854-4B01-831D-C1203915BFC4}">
  <dimension ref="A1:AE405"/>
  <sheetViews>
    <sheetView topLeftCell="A4" workbookViewId="0">
      <selection activeCell="F14" sqref="F14"/>
    </sheetView>
  </sheetViews>
  <sheetFormatPr defaultRowHeight="14.25" x14ac:dyDescent="0.45"/>
  <cols>
    <col min="1" max="1" width="14.53125" customWidth="1"/>
    <col min="2" max="2" width="42.46484375" bestFit="1" customWidth="1"/>
    <col min="3" max="3" width="23" customWidth="1"/>
    <col min="4" max="4" width="17" customWidth="1"/>
    <col min="5" max="5" width="14.53125" customWidth="1"/>
    <col min="6" max="6" width="19.46484375" customWidth="1"/>
    <col min="7" max="7" width="21.796875" customWidth="1"/>
    <col min="8" max="8" width="14.46484375" customWidth="1"/>
    <col min="9" max="9" width="17.796875" customWidth="1"/>
    <col min="10" max="10" width="16.53125" customWidth="1"/>
    <col min="11" max="11" width="14.46484375" customWidth="1"/>
    <col min="12" max="12" width="20.53125" customWidth="1"/>
    <col min="13" max="13" width="15.46484375" bestFit="1" customWidth="1"/>
    <col min="14" max="14" width="17.46484375" bestFit="1" customWidth="1"/>
    <col min="15" max="15" width="18.19921875" customWidth="1"/>
    <col min="16" max="16" width="23.19921875" customWidth="1"/>
    <col min="17" max="17" width="24.796875" bestFit="1" customWidth="1"/>
    <col min="18" max="18" width="16.53125" bestFit="1" customWidth="1"/>
    <col min="19" max="19" width="20" bestFit="1" customWidth="1"/>
    <col min="20" max="20" width="19.46484375" bestFit="1" customWidth="1"/>
    <col min="21" max="21" width="23.796875" bestFit="1" customWidth="1"/>
    <col min="22" max="22" width="12.53125" bestFit="1" customWidth="1"/>
    <col min="23" max="23" width="16.19921875" customWidth="1"/>
    <col min="24" max="24" width="18.46484375" bestFit="1" customWidth="1"/>
    <col min="25" max="25" width="16.46484375" customWidth="1"/>
    <col min="26" max="26" width="12.53125" customWidth="1"/>
    <col min="27" max="27" width="16.46484375" customWidth="1"/>
    <col min="28" max="28" width="12.53125" customWidth="1"/>
    <col min="29" max="29" width="31.796875" customWidth="1"/>
    <col min="30" max="30" width="23.796875" customWidth="1"/>
    <col min="31" max="31" width="22" customWidth="1"/>
  </cols>
  <sheetData>
    <row r="1" spans="1:31" ht="23.25" thickBot="1" x14ac:dyDescent="0.5">
      <c r="A1" s="1162" t="s">
        <v>61</v>
      </c>
      <c r="B1" s="1163"/>
      <c r="C1" s="1164"/>
      <c r="D1" s="1165" t="s">
        <v>35</v>
      </c>
      <c r="E1" s="1166" t="s">
        <v>205</v>
      </c>
      <c r="F1" s="1167"/>
      <c r="G1" s="1167"/>
      <c r="H1" s="1167"/>
      <c r="I1" s="1167"/>
      <c r="J1" s="1167"/>
      <c r="K1" s="1167"/>
      <c r="L1" s="1167"/>
      <c r="M1" s="1167"/>
      <c r="N1" s="1167"/>
      <c r="O1" s="1167"/>
      <c r="P1" s="1167"/>
      <c r="Q1" s="1167"/>
      <c r="R1" s="1167"/>
      <c r="S1" s="1167"/>
      <c r="T1" s="1167"/>
      <c r="U1" s="1167"/>
      <c r="V1" s="1167"/>
      <c r="W1" s="1167"/>
      <c r="X1" s="1167"/>
      <c r="Y1" s="1167"/>
      <c r="Z1" s="1167"/>
      <c r="AA1" s="1167"/>
      <c r="AB1" s="1167"/>
      <c r="AC1" s="1168" t="s">
        <v>1148</v>
      </c>
      <c r="AD1" s="1168" t="s">
        <v>1148</v>
      </c>
      <c r="AE1" s="1168" t="s">
        <v>1148</v>
      </c>
    </row>
    <row r="2" spans="1:31" ht="15.7" customHeight="1" x14ac:dyDescent="0.45">
      <c r="A2" s="1329" t="s">
        <v>206</v>
      </c>
      <c r="B2" s="1169" t="s">
        <v>2748</v>
      </c>
      <c r="C2" s="1330" t="s">
        <v>2749</v>
      </c>
      <c r="D2" s="1330"/>
      <c r="E2" s="1332"/>
      <c r="F2" s="1325"/>
      <c r="G2" s="1325"/>
      <c r="H2" s="1325"/>
      <c r="I2" s="1325"/>
      <c r="J2" s="1325"/>
      <c r="K2" s="1325"/>
      <c r="L2" s="1325"/>
      <c r="M2" s="1325"/>
      <c r="N2" s="1325"/>
      <c r="O2" s="1325"/>
      <c r="P2" s="1325"/>
      <c r="Q2" s="1325"/>
      <c r="R2" s="1325"/>
      <c r="S2" s="1325"/>
      <c r="T2" s="1325"/>
      <c r="U2" s="1325"/>
      <c r="V2" s="1325"/>
      <c r="W2" s="1325"/>
      <c r="X2" s="1325"/>
      <c r="Y2" s="1325"/>
      <c r="Z2" s="1325"/>
      <c r="AA2" s="1325"/>
      <c r="AB2" s="1325"/>
      <c r="AC2" s="1327"/>
      <c r="AD2" s="1323"/>
      <c r="AE2" s="1323"/>
    </row>
    <row r="3" spans="1:31" ht="16.45" customHeight="1" thickBot="1" x14ac:dyDescent="0.5">
      <c r="A3" s="1329"/>
      <c r="B3" s="1170" t="s">
        <v>2750</v>
      </c>
      <c r="C3" s="1331"/>
      <c r="D3" s="1331"/>
      <c r="E3" s="1333"/>
      <c r="F3" s="1325"/>
      <c r="G3" s="1325"/>
      <c r="H3" s="1325"/>
      <c r="I3" s="1325"/>
      <c r="J3" s="1325"/>
      <c r="K3" s="1325"/>
      <c r="L3" s="1325"/>
      <c r="M3" s="1326"/>
      <c r="N3" s="1326"/>
      <c r="O3" s="1326"/>
      <c r="P3" s="1326"/>
      <c r="Q3" s="1326"/>
      <c r="R3" s="1326"/>
      <c r="S3" s="1326"/>
      <c r="T3" s="1326"/>
      <c r="U3" s="1326"/>
      <c r="V3" s="1326"/>
      <c r="W3" s="1326"/>
      <c r="X3" s="1326"/>
      <c r="Y3" s="1326"/>
      <c r="Z3" s="1326"/>
      <c r="AA3" s="1326"/>
      <c r="AB3" s="1326"/>
      <c r="AC3" s="1328"/>
      <c r="AD3" s="1324"/>
      <c r="AE3" s="1324"/>
    </row>
    <row r="4" spans="1:31" s="1176" customFormat="1" ht="17.25" x14ac:dyDescent="0.45">
      <c r="A4" s="1171" t="s">
        <v>718</v>
      </c>
      <c r="B4" s="1171" t="s">
        <v>719</v>
      </c>
      <c r="C4" s="1171" t="s">
        <v>2751</v>
      </c>
      <c r="D4" s="1171" t="s">
        <v>3127</v>
      </c>
      <c r="E4" s="1171" t="s">
        <v>2752</v>
      </c>
      <c r="F4" s="1171" t="s">
        <v>2753</v>
      </c>
      <c r="G4" s="1171" t="s">
        <v>2754</v>
      </c>
      <c r="H4" s="1171" t="s">
        <v>1568</v>
      </c>
      <c r="I4" s="1171" t="s">
        <v>2755</v>
      </c>
      <c r="J4" s="1171" t="s">
        <v>2756</v>
      </c>
      <c r="K4" s="1171" t="s">
        <v>2757</v>
      </c>
      <c r="L4" s="1171" t="s">
        <v>2758</v>
      </c>
      <c r="M4" s="1172" t="s">
        <v>2759</v>
      </c>
      <c r="N4" s="1172" t="s">
        <v>2760</v>
      </c>
      <c r="O4" s="1172" t="s">
        <v>2761</v>
      </c>
      <c r="P4" s="1172" t="s">
        <v>2762</v>
      </c>
      <c r="Q4" s="1172" t="s">
        <v>2763</v>
      </c>
      <c r="R4" s="1172" t="s">
        <v>2764</v>
      </c>
      <c r="S4" s="1172" t="s">
        <v>2765</v>
      </c>
      <c r="T4" s="1172" t="s">
        <v>2766</v>
      </c>
      <c r="U4" s="1172" t="s">
        <v>2767</v>
      </c>
      <c r="V4" s="1172" t="s">
        <v>2768</v>
      </c>
      <c r="W4" s="1172" t="s">
        <v>2769</v>
      </c>
      <c r="X4" s="1172" t="s">
        <v>2770</v>
      </c>
      <c r="Y4" s="1172" t="s">
        <v>2771</v>
      </c>
      <c r="Z4" s="1172" t="s">
        <v>2772</v>
      </c>
      <c r="AA4" s="1172" t="s">
        <v>2773</v>
      </c>
      <c r="AB4" s="1172" t="s">
        <v>2774</v>
      </c>
      <c r="AC4" s="1173" t="s">
        <v>2775</v>
      </c>
      <c r="AD4" s="1174" t="s">
        <v>1605</v>
      </c>
      <c r="AE4" s="1175" t="s">
        <v>1569</v>
      </c>
    </row>
    <row r="5" spans="1:31" s="1179" customFormat="1" x14ac:dyDescent="0.45">
      <c r="A5" s="1177"/>
      <c r="B5" s="1177" t="s">
        <v>2776</v>
      </c>
      <c r="C5" s="1177"/>
      <c r="D5" s="1177" t="s">
        <v>7</v>
      </c>
      <c r="E5" s="1177">
        <v>1</v>
      </c>
      <c r="F5" s="1177"/>
      <c r="G5" s="1177"/>
      <c r="H5" s="1177"/>
      <c r="I5" s="1177"/>
      <c r="J5" s="1177"/>
      <c r="K5" s="1177"/>
      <c r="L5" s="1177"/>
      <c r="M5" s="1178"/>
      <c r="N5" s="1178"/>
      <c r="O5" s="1178"/>
      <c r="P5" s="1178"/>
      <c r="Q5" s="1178"/>
      <c r="R5" s="1178"/>
      <c r="S5" s="1178"/>
      <c r="T5" s="1178"/>
      <c r="U5" s="1178"/>
      <c r="V5" s="1178"/>
      <c r="W5" s="1178"/>
      <c r="X5" s="1178"/>
      <c r="Y5" s="1178"/>
      <c r="Z5" s="1178"/>
      <c r="AA5" s="1178"/>
      <c r="AB5" s="1178"/>
      <c r="AC5" s="1178"/>
      <c r="AD5" s="1178"/>
    </row>
    <row r="6" spans="1:31" x14ac:dyDescent="0.45">
      <c r="A6" s="1180">
        <v>90002</v>
      </c>
      <c r="B6" s="1180" t="s">
        <v>2777</v>
      </c>
      <c r="C6" s="1180"/>
      <c r="D6" s="1180" t="s">
        <v>7</v>
      </c>
      <c r="E6" s="1180">
        <v>2</v>
      </c>
      <c r="F6" s="1180"/>
      <c r="G6" s="1180"/>
      <c r="H6" s="1180"/>
      <c r="I6" s="1180"/>
      <c r="J6" s="1180"/>
      <c r="K6" s="1180"/>
      <c r="L6" s="1180"/>
      <c r="M6" s="1180"/>
      <c r="N6" s="1180"/>
      <c r="O6" s="1180"/>
      <c r="P6" s="1180"/>
      <c r="Q6" s="1180"/>
      <c r="R6" s="1180"/>
      <c r="S6" s="1180"/>
      <c r="T6" s="1180"/>
      <c r="U6" s="1180"/>
      <c r="V6" s="1180"/>
      <c r="W6" s="1180"/>
      <c r="X6" s="1180"/>
      <c r="Y6" s="1180"/>
      <c r="Z6" s="1180"/>
      <c r="AA6" s="1180"/>
      <c r="AB6" s="1180"/>
      <c r="AC6" s="1180"/>
      <c r="AD6" s="1180"/>
    </row>
    <row r="7" spans="1:31" x14ac:dyDescent="0.45">
      <c r="A7" s="1181">
        <v>90003</v>
      </c>
      <c r="B7" s="1181" t="s">
        <v>2778</v>
      </c>
      <c r="C7" s="1181"/>
      <c r="D7" s="1181" t="s">
        <v>7</v>
      </c>
      <c r="E7" s="1181">
        <v>3</v>
      </c>
      <c r="F7" s="1181">
        <v>90002</v>
      </c>
      <c r="G7" s="1181"/>
      <c r="H7" s="1181"/>
      <c r="I7" s="1181"/>
      <c r="J7" s="1181"/>
      <c r="K7" s="1181"/>
      <c r="L7" s="1181"/>
      <c r="M7" s="1181"/>
      <c r="N7" s="1181"/>
      <c r="O7" s="1181"/>
      <c r="P7" s="1181"/>
      <c r="Q7" s="1181"/>
      <c r="R7" s="1181"/>
      <c r="S7" s="1181"/>
      <c r="T7" s="1181"/>
      <c r="U7" s="1181"/>
      <c r="V7" s="1181"/>
      <c r="W7" s="1181"/>
      <c r="X7" s="1181"/>
      <c r="Y7" s="1181"/>
      <c r="Z7" s="1181"/>
      <c r="AA7" s="1181"/>
      <c r="AB7" s="1181"/>
      <c r="AC7" s="1181"/>
      <c r="AD7" s="1181"/>
    </row>
    <row r="8" spans="1:31" x14ac:dyDescent="0.45">
      <c r="A8" s="1180">
        <v>100000</v>
      </c>
      <c r="B8" s="1180" t="s">
        <v>2779</v>
      </c>
      <c r="C8" s="1180"/>
      <c r="D8" s="1180" t="s">
        <v>15</v>
      </c>
      <c r="E8" s="1180">
        <v>4</v>
      </c>
      <c r="F8" s="1180">
        <v>90003</v>
      </c>
      <c r="G8" s="1180"/>
      <c r="H8" s="1180"/>
      <c r="I8" s="1180"/>
      <c r="J8" s="1180"/>
      <c r="K8" s="1180"/>
      <c r="L8" s="1180"/>
      <c r="M8" s="1180"/>
      <c r="N8" s="1180"/>
      <c r="O8" s="1180"/>
      <c r="P8" s="1180"/>
      <c r="Q8" s="1180"/>
      <c r="R8" s="1180"/>
      <c r="S8" s="1180"/>
      <c r="T8" s="1180"/>
      <c r="U8" s="1180"/>
      <c r="V8" s="1180"/>
      <c r="W8" s="1180"/>
      <c r="X8" s="1180"/>
      <c r="Y8" s="1180"/>
      <c r="Z8" s="1180"/>
      <c r="AA8" s="1180"/>
      <c r="AB8" s="1180"/>
      <c r="AC8" s="1180"/>
      <c r="AD8" s="1180"/>
    </row>
    <row r="9" spans="1:31" x14ac:dyDescent="0.45">
      <c r="A9" s="1181">
        <v>100001</v>
      </c>
      <c r="B9" s="1181" t="s">
        <v>2780</v>
      </c>
      <c r="C9" s="1181"/>
      <c r="D9" s="1181" t="s">
        <v>7</v>
      </c>
      <c r="E9" s="1181">
        <v>3</v>
      </c>
      <c r="F9" s="1181">
        <v>90002</v>
      </c>
      <c r="G9" s="1181"/>
      <c r="H9" s="1181"/>
      <c r="I9" s="1181"/>
      <c r="J9" s="1181"/>
      <c r="K9" s="1181"/>
      <c r="L9" s="1181"/>
      <c r="M9" s="1181"/>
      <c r="N9" s="1181"/>
      <c r="O9" s="1181"/>
      <c r="P9" s="1181"/>
      <c r="Q9" s="1181"/>
      <c r="R9" s="1181"/>
      <c r="S9" s="1181"/>
      <c r="T9" s="1181"/>
      <c r="U9" s="1181"/>
      <c r="V9" s="1181"/>
      <c r="W9" s="1181"/>
      <c r="X9" s="1181"/>
      <c r="Y9" s="1181"/>
      <c r="Z9" s="1181"/>
      <c r="AA9" s="1181"/>
      <c r="AB9" s="1181"/>
      <c r="AC9" s="1181"/>
      <c r="AD9" s="1181"/>
    </row>
    <row r="10" spans="1:31" x14ac:dyDescent="0.45">
      <c r="A10" s="1180">
        <v>100010</v>
      </c>
      <c r="B10" s="1180" t="s">
        <v>2781</v>
      </c>
      <c r="C10" s="1180"/>
      <c r="D10" s="1180" t="s">
        <v>15</v>
      </c>
      <c r="E10" s="1180">
        <v>4</v>
      </c>
      <c r="F10" s="1180">
        <v>100001</v>
      </c>
      <c r="G10" s="1180"/>
      <c r="H10" s="1180"/>
      <c r="I10" s="1180"/>
      <c r="J10" s="1180"/>
      <c r="K10" s="1180"/>
      <c r="L10" s="1180"/>
      <c r="M10" s="1180"/>
      <c r="N10" s="1180"/>
      <c r="O10" s="1180"/>
      <c r="P10" s="1180"/>
      <c r="Q10" s="1180"/>
      <c r="R10" s="1180"/>
      <c r="S10" s="1180"/>
      <c r="T10" s="1180"/>
      <c r="U10" s="1180"/>
      <c r="V10" s="1180"/>
      <c r="W10" s="1180"/>
      <c r="X10" s="1180"/>
      <c r="Y10" s="1180"/>
      <c r="Z10" s="1180"/>
      <c r="AA10" s="1180"/>
      <c r="AB10" s="1180"/>
      <c r="AC10" s="1180"/>
      <c r="AD10" s="1180"/>
    </row>
    <row r="11" spans="1:31" x14ac:dyDescent="0.45">
      <c r="A11" s="1181">
        <v>100011</v>
      </c>
      <c r="B11" s="1181" t="s">
        <v>25</v>
      </c>
      <c r="C11" s="1181"/>
      <c r="D11" s="1181" t="s">
        <v>7</v>
      </c>
      <c r="E11" s="1181">
        <v>2</v>
      </c>
      <c r="F11" s="1181"/>
      <c r="G11" s="1181"/>
      <c r="H11" s="1181"/>
      <c r="I11" s="1181"/>
      <c r="J11" s="1181"/>
      <c r="K11" s="1181"/>
      <c r="L11" s="1181"/>
      <c r="M11" s="1181"/>
      <c r="N11" s="1181"/>
      <c r="O11" s="1181"/>
      <c r="P11" s="1181"/>
      <c r="Q11" s="1181"/>
      <c r="R11" s="1181"/>
      <c r="S11" s="1181"/>
      <c r="T11" s="1181"/>
      <c r="U11" s="1181"/>
      <c r="V11" s="1181"/>
      <c r="W11" s="1181"/>
      <c r="X11" s="1181"/>
      <c r="Y11" s="1181"/>
      <c r="Z11" s="1181"/>
      <c r="AA11" s="1181"/>
      <c r="AB11" s="1181"/>
      <c r="AC11" s="1181"/>
      <c r="AD11" s="1181"/>
    </row>
    <row r="12" spans="1:31" x14ac:dyDescent="0.45">
      <c r="A12" s="1180">
        <v>100012</v>
      </c>
      <c r="B12" s="1180" t="s">
        <v>2782</v>
      </c>
      <c r="C12" s="1180"/>
      <c r="D12" s="1180" t="s">
        <v>7</v>
      </c>
      <c r="E12" s="1180">
        <v>3</v>
      </c>
      <c r="F12" s="1180">
        <v>100011</v>
      </c>
      <c r="G12" s="1180"/>
      <c r="H12" s="1180"/>
      <c r="I12" s="1180"/>
      <c r="J12" s="1180"/>
      <c r="K12" s="1180"/>
      <c r="L12" s="1180"/>
      <c r="M12" s="1180"/>
      <c r="N12" s="1180"/>
      <c r="O12" s="1180"/>
      <c r="P12" s="1180"/>
      <c r="Q12" s="1180"/>
      <c r="R12" s="1180"/>
      <c r="S12" s="1180"/>
      <c r="T12" s="1180"/>
      <c r="U12" s="1180"/>
      <c r="V12" s="1180"/>
      <c r="W12" s="1180"/>
      <c r="X12" s="1180"/>
      <c r="Y12" s="1180"/>
      <c r="Z12" s="1180"/>
      <c r="AA12" s="1180"/>
      <c r="AB12" s="1180"/>
      <c r="AC12" s="1180"/>
      <c r="AD12" s="1180"/>
    </row>
    <row r="13" spans="1:31" x14ac:dyDescent="0.45">
      <c r="A13" s="1181">
        <v>100013</v>
      </c>
      <c r="B13" s="1181" t="s">
        <v>2783</v>
      </c>
      <c r="C13" s="1181"/>
      <c r="D13" s="1181" t="s">
        <v>7</v>
      </c>
      <c r="E13" s="1181">
        <v>4</v>
      </c>
      <c r="F13" s="1181">
        <v>100012</v>
      </c>
      <c r="G13" s="1181"/>
      <c r="H13" s="1181"/>
      <c r="I13" s="1181"/>
      <c r="J13" s="1181"/>
      <c r="K13" s="1181"/>
      <c r="L13" s="1181"/>
      <c r="M13" s="1181"/>
      <c r="N13" s="1181"/>
      <c r="O13" s="1181"/>
      <c r="P13" s="1181"/>
      <c r="Q13" s="1181"/>
      <c r="R13" s="1181"/>
      <c r="S13" s="1181"/>
      <c r="T13" s="1181"/>
      <c r="U13" s="1181"/>
      <c r="V13" s="1181"/>
      <c r="W13" s="1181"/>
      <c r="X13" s="1181"/>
      <c r="Y13" s="1181"/>
      <c r="Z13" s="1181"/>
      <c r="AA13" s="1181"/>
      <c r="AB13" s="1181"/>
      <c r="AC13" s="1181"/>
      <c r="AD13" s="1181"/>
    </row>
    <row r="14" spans="1:31" x14ac:dyDescent="0.45">
      <c r="A14" s="1180">
        <v>101000</v>
      </c>
      <c r="B14" s="1180" t="s">
        <v>2784</v>
      </c>
      <c r="C14" s="1180"/>
      <c r="D14" s="1180" t="s">
        <v>15</v>
      </c>
      <c r="E14" s="1180">
        <v>5</v>
      </c>
      <c r="F14" s="1180">
        <v>100013</v>
      </c>
      <c r="G14" s="1180"/>
      <c r="H14" s="1180"/>
      <c r="I14" s="1180"/>
      <c r="J14" s="1180"/>
      <c r="K14" s="1180"/>
      <c r="L14" s="1180"/>
      <c r="M14" s="1180"/>
      <c r="N14" s="1180"/>
      <c r="O14" s="1180"/>
      <c r="P14" s="1180"/>
      <c r="Q14" s="1180"/>
      <c r="R14" s="1180"/>
      <c r="S14" s="1180"/>
      <c r="T14" s="1180"/>
      <c r="U14" s="1180"/>
      <c r="V14" s="1180"/>
      <c r="W14" s="1180"/>
      <c r="X14" s="1180"/>
      <c r="Y14" s="1180"/>
      <c r="Z14" s="1180"/>
      <c r="AA14" s="1180"/>
      <c r="AB14" s="1180"/>
      <c r="AC14" s="1180"/>
      <c r="AD14" s="1180"/>
    </row>
    <row r="15" spans="1:31" x14ac:dyDescent="0.45">
      <c r="A15" s="1181">
        <v>101010</v>
      </c>
      <c r="B15" s="1181" t="s">
        <v>2785</v>
      </c>
      <c r="C15" s="1181"/>
      <c r="D15" s="1181" t="s">
        <v>15</v>
      </c>
      <c r="E15" s="1181">
        <v>5</v>
      </c>
      <c r="F15" s="1181">
        <v>100013</v>
      </c>
      <c r="G15" s="1181"/>
      <c r="H15" s="1181"/>
      <c r="I15" s="1181"/>
      <c r="J15" s="1181"/>
      <c r="K15" s="1181"/>
      <c r="L15" s="1181"/>
      <c r="M15" s="1181"/>
      <c r="N15" s="1181"/>
      <c r="O15" s="1181"/>
      <c r="P15" s="1181"/>
      <c r="Q15" s="1181"/>
      <c r="R15" s="1181"/>
      <c r="S15" s="1181"/>
      <c r="T15" s="1181"/>
      <c r="U15" s="1181"/>
      <c r="V15" s="1181"/>
      <c r="W15" s="1181"/>
      <c r="X15" s="1181"/>
      <c r="Y15" s="1181"/>
      <c r="Z15" s="1181"/>
      <c r="AA15" s="1181"/>
      <c r="AB15" s="1181"/>
      <c r="AC15" s="1181"/>
      <c r="AD15" s="1181"/>
    </row>
    <row r="16" spans="1:31" x14ac:dyDescent="0.45">
      <c r="A16" s="1180">
        <v>101500</v>
      </c>
      <c r="B16" s="1180" t="s">
        <v>2786</v>
      </c>
      <c r="C16" s="1180"/>
      <c r="D16" s="1180" t="s">
        <v>15</v>
      </c>
      <c r="E16" s="1180">
        <v>5</v>
      </c>
      <c r="F16" s="1180">
        <v>100013</v>
      </c>
      <c r="G16" s="1180"/>
      <c r="H16" s="1180"/>
      <c r="I16" s="1180"/>
      <c r="J16" s="1180"/>
      <c r="K16" s="1180"/>
      <c r="L16" s="1180"/>
      <c r="M16" s="1180"/>
      <c r="N16" s="1180"/>
      <c r="O16" s="1180"/>
      <c r="P16" s="1180"/>
      <c r="Q16" s="1180"/>
      <c r="R16" s="1180"/>
      <c r="S16" s="1180"/>
      <c r="T16" s="1180"/>
      <c r="U16" s="1180"/>
      <c r="V16" s="1180"/>
      <c r="W16" s="1180"/>
      <c r="X16" s="1180"/>
      <c r="Y16" s="1180"/>
      <c r="Z16" s="1180"/>
      <c r="AA16" s="1180"/>
      <c r="AB16" s="1180"/>
      <c r="AC16" s="1180"/>
      <c r="AD16" s="1180"/>
    </row>
    <row r="17" spans="1:30" x14ac:dyDescent="0.45">
      <c r="A17" s="1181">
        <v>101501</v>
      </c>
      <c r="B17" s="1181" t="s">
        <v>2787</v>
      </c>
      <c r="C17" s="1181"/>
      <c r="D17" s="1181" t="s">
        <v>7</v>
      </c>
      <c r="E17" s="1181">
        <v>4</v>
      </c>
      <c r="F17" s="1181">
        <v>100012</v>
      </c>
      <c r="G17" s="1181"/>
      <c r="H17" s="1181"/>
      <c r="I17" s="1181"/>
      <c r="J17" s="1181"/>
      <c r="K17" s="1181"/>
      <c r="L17" s="1181"/>
      <c r="M17" s="1181"/>
      <c r="N17" s="1181"/>
      <c r="O17" s="1181"/>
      <c r="P17" s="1181"/>
      <c r="Q17" s="1181"/>
      <c r="R17" s="1181"/>
      <c r="S17" s="1181"/>
      <c r="T17" s="1181"/>
      <c r="U17" s="1181"/>
      <c r="V17" s="1181"/>
      <c r="W17" s="1181"/>
      <c r="X17" s="1181"/>
      <c r="Y17" s="1181"/>
      <c r="Z17" s="1181"/>
      <c r="AA17" s="1181"/>
      <c r="AB17" s="1181"/>
      <c r="AC17" s="1181"/>
      <c r="AD17" s="1181"/>
    </row>
    <row r="18" spans="1:30" x14ac:dyDescent="0.45">
      <c r="A18" s="1180">
        <v>102010</v>
      </c>
      <c r="B18" s="1180" t="s">
        <v>2788</v>
      </c>
      <c r="C18" s="1180"/>
      <c r="D18" s="1180" t="s">
        <v>15</v>
      </c>
      <c r="E18" s="1180">
        <v>5</v>
      </c>
      <c r="F18" s="1180">
        <v>101501</v>
      </c>
      <c r="G18" s="1180"/>
      <c r="H18" s="1180"/>
      <c r="I18" s="1180"/>
      <c r="J18" s="1180"/>
      <c r="K18" s="1180"/>
      <c r="L18" s="1180"/>
      <c r="M18" s="1180"/>
      <c r="N18" s="1180"/>
      <c r="O18" s="1180"/>
      <c r="P18" s="1180"/>
      <c r="Q18" s="1180"/>
      <c r="R18" s="1180"/>
      <c r="S18" s="1180"/>
      <c r="T18" s="1180"/>
      <c r="U18" s="1180"/>
      <c r="V18" s="1180"/>
      <c r="W18" s="1180"/>
      <c r="X18" s="1180"/>
      <c r="Y18" s="1180"/>
      <c r="Z18" s="1180"/>
      <c r="AA18" s="1180"/>
      <c r="AB18" s="1180"/>
      <c r="AC18" s="1180"/>
      <c r="AD18" s="1180"/>
    </row>
    <row r="19" spans="1:30" x14ac:dyDescent="0.45">
      <c r="A19" s="1181">
        <v>102020</v>
      </c>
      <c r="B19" s="1181" t="s">
        <v>2789</v>
      </c>
      <c r="C19" s="1181"/>
      <c r="D19" s="1181" t="s">
        <v>15</v>
      </c>
      <c r="E19" s="1181">
        <v>5</v>
      </c>
      <c r="F19" s="1181">
        <v>101501</v>
      </c>
      <c r="G19" s="1181"/>
      <c r="H19" s="1181"/>
      <c r="I19" s="1181"/>
      <c r="J19" s="1181"/>
      <c r="K19" s="1181"/>
      <c r="L19" s="1181"/>
      <c r="M19" s="1181"/>
      <c r="N19" s="1181"/>
      <c r="O19" s="1181"/>
      <c r="P19" s="1181"/>
      <c r="Q19" s="1181"/>
      <c r="R19" s="1181"/>
      <c r="S19" s="1181"/>
      <c r="T19" s="1181"/>
      <c r="U19" s="1181"/>
      <c r="V19" s="1181"/>
      <c r="W19" s="1181"/>
      <c r="X19" s="1181"/>
      <c r="Y19" s="1181"/>
      <c r="Z19" s="1181"/>
      <c r="AA19" s="1181"/>
      <c r="AB19" s="1181"/>
      <c r="AC19" s="1181"/>
      <c r="AD19" s="1181"/>
    </row>
    <row r="20" spans="1:30" x14ac:dyDescent="0.45">
      <c r="A20" s="1180">
        <v>102510</v>
      </c>
      <c r="B20" s="1180" t="s">
        <v>2790</v>
      </c>
      <c r="C20" s="1180"/>
      <c r="D20" s="1180" t="s">
        <v>15</v>
      </c>
      <c r="E20" s="1180">
        <v>5</v>
      </c>
      <c r="F20" s="1180">
        <v>101501</v>
      </c>
      <c r="G20" s="1180"/>
      <c r="H20" s="1180"/>
      <c r="I20" s="1180"/>
      <c r="J20" s="1180"/>
      <c r="K20" s="1180"/>
      <c r="L20" s="1180"/>
      <c r="M20" s="1180"/>
      <c r="N20" s="1180"/>
      <c r="O20" s="1180"/>
      <c r="P20" s="1180"/>
      <c r="Q20" s="1180"/>
      <c r="R20" s="1180"/>
      <c r="S20" s="1180"/>
      <c r="T20" s="1180"/>
      <c r="U20" s="1180"/>
      <c r="V20" s="1180"/>
      <c r="W20" s="1180"/>
      <c r="X20" s="1180"/>
      <c r="Y20" s="1180"/>
      <c r="Z20" s="1180"/>
      <c r="AA20" s="1180"/>
      <c r="AB20" s="1180"/>
      <c r="AC20" s="1180"/>
      <c r="AD20" s="1180"/>
    </row>
    <row r="21" spans="1:30" x14ac:dyDescent="0.45">
      <c r="A21" s="1181">
        <v>102520</v>
      </c>
      <c r="B21" s="1181" t="s">
        <v>2791</v>
      </c>
      <c r="C21" s="1181"/>
      <c r="D21" s="1181" t="s">
        <v>15</v>
      </c>
      <c r="E21" s="1181">
        <v>5</v>
      </c>
      <c r="F21" s="1181">
        <v>101501</v>
      </c>
      <c r="G21" s="1181"/>
      <c r="H21" s="1181"/>
      <c r="I21" s="1181"/>
      <c r="J21" s="1181"/>
      <c r="K21" s="1181"/>
      <c r="L21" s="1181"/>
      <c r="M21" s="1181"/>
      <c r="N21" s="1181"/>
      <c r="O21" s="1181"/>
      <c r="P21" s="1181"/>
      <c r="Q21" s="1181"/>
      <c r="R21" s="1181"/>
      <c r="S21" s="1181"/>
      <c r="T21" s="1181"/>
      <c r="U21" s="1181"/>
      <c r="V21" s="1181"/>
      <c r="W21" s="1181"/>
      <c r="X21" s="1181"/>
      <c r="Y21" s="1181"/>
      <c r="Z21" s="1181"/>
      <c r="AA21" s="1181"/>
      <c r="AB21" s="1181"/>
      <c r="AC21" s="1181"/>
      <c r="AD21" s="1181"/>
    </row>
    <row r="22" spans="1:30" x14ac:dyDescent="0.45">
      <c r="A22" s="1180">
        <v>102521</v>
      </c>
      <c r="B22" s="1180" t="s">
        <v>2792</v>
      </c>
      <c r="C22" s="1180"/>
      <c r="D22" s="1180" t="s">
        <v>7</v>
      </c>
      <c r="E22" s="1180">
        <v>4</v>
      </c>
      <c r="F22" s="1180">
        <v>100012</v>
      </c>
      <c r="G22" s="1180"/>
      <c r="H22" s="1180"/>
      <c r="I22" s="1180"/>
      <c r="J22" s="1180"/>
      <c r="K22" s="1180"/>
      <c r="L22" s="1180"/>
      <c r="M22" s="1180"/>
      <c r="N22" s="1180"/>
      <c r="O22" s="1180"/>
      <c r="P22" s="1180"/>
      <c r="Q22" s="1180"/>
      <c r="R22" s="1180"/>
      <c r="S22" s="1180"/>
      <c r="T22" s="1180"/>
      <c r="U22" s="1180"/>
      <c r="V22" s="1180"/>
      <c r="W22" s="1180"/>
      <c r="X22" s="1180"/>
      <c r="Y22" s="1180"/>
      <c r="Z22" s="1180"/>
      <c r="AA22" s="1180"/>
      <c r="AB22" s="1180"/>
      <c r="AC22" s="1180"/>
      <c r="AD22" s="1180"/>
    </row>
    <row r="23" spans="1:30" x14ac:dyDescent="0.45">
      <c r="A23" s="1181">
        <v>103000</v>
      </c>
      <c r="B23" s="1181" t="s">
        <v>2792</v>
      </c>
      <c r="C23" s="1181"/>
      <c r="D23" s="1181" t="s">
        <v>15</v>
      </c>
      <c r="E23" s="1181">
        <v>5</v>
      </c>
      <c r="F23" s="1181">
        <v>102521</v>
      </c>
      <c r="G23" s="1181"/>
      <c r="H23" s="1181"/>
      <c r="I23" s="1181"/>
      <c r="J23" s="1181"/>
      <c r="K23" s="1181"/>
      <c r="L23" s="1181"/>
      <c r="M23" s="1181"/>
      <c r="N23" s="1181"/>
      <c r="O23" s="1181"/>
      <c r="P23" s="1181"/>
      <c r="Q23" s="1181"/>
      <c r="R23" s="1181"/>
      <c r="S23" s="1181"/>
      <c r="T23" s="1181"/>
      <c r="U23" s="1181"/>
      <c r="V23" s="1181"/>
      <c r="W23" s="1181"/>
      <c r="X23" s="1181"/>
      <c r="Y23" s="1181"/>
      <c r="Z23" s="1181"/>
      <c r="AA23" s="1181"/>
      <c r="AB23" s="1181"/>
      <c r="AC23" s="1181"/>
      <c r="AD23" s="1181"/>
    </row>
    <row r="24" spans="1:30" x14ac:dyDescent="0.45">
      <c r="A24" s="1180">
        <v>103500</v>
      </c>
      <c r="B24" s="1180" t="s">
        <v>2793</v>
      </c>
      <c r="C24" s="1180"/>
      <c r="D24" s="1180" t="s">
        <v>15</v>
      </c>
      <c r="E24" s="1180">
        <v>5</v>
      </c>
      <c r="F24" s="1180">
        <v>102521</v>
      </c>
      <c r="G24" s="1180"/>
      <c r="H24" s="1180"/>
      <c r="I24" s="1180"/>
      <c r="J24" s="1180"/>
      <c r="K24" s="1180"/>
      <c r="L24" s="1180"/>
      <c r="M24" s="1180"/>
      <c r="N24" s="1180"/>
      <c r="O24" s="1180"/>
      <c r="P24" s="1180"/>
      <c r="Q24" s="1180"/>
      <c r="R24" s="1180"/>
      <c r="S24" s="1180"/>
      <c r="T24" s="1180"/>
      <c r="U24" s="1180"/>
      <c r="V24" s="1180"/>
      <c r="W24" s="1180"/>
      <c r="X24" s="1180"/>
      <c r="Y24" s="1180"/>
      <c r="Z24" s="1180"/>
      <c r="AA24" s="1180"/>
      <c r="AB24" s="1180"/>
      <c r="AC24" s="1180"/>
      <c r="AD24" s="1180"/>
    </row>
    <row r="25" spans="1:30" x14ac:dyDescent="0.45">
      <c r="A25" s="1181">
        <v>103501</v>
      </c>
      <c r="B25" s="1181" t="s">
        <v>2794</v>
      </c>
      <c r="C25" s="1181"/>
      <c r="D25" s="1181" t="s">
        <v>7</v>
      </c>
      <c r="E25" s="1181">
        <v>3</v>
      </c>
      <c r="F25" s="1181">
        <v>100011</v>
      </c>
      <c r="G25" s="1181"/>
      <c r="H25" s="1181"/>
      <c r="I25" s="1181"/>
      <c r="J25" s="1181"/>
      <c r="K25" s="1181"/>
      <c r="L25" s="1181"/>
      <c r="M25" s="1181"/>
      <c r="N25" s="1181"/>
      <c r="O25" s="1181"/>
      <c r="P25" s="1181"/>
      <c r="Q25" s="1181"/>
      <c r="R25" s="1181"/>
      <c r="S25" s="1181"/>
      <c r="T25" s="1181"/>
      <c r="U25" s="1181"/>
      <c r="V25" s="1181"/>
      <c r="W25" s="1181"/>
      <c r="X25" s="1181"/>
      <c r="Y25" s="1181"/>
      <c r="Z25" s="1181"/>
      <c r="AA25" s="1181"/>
      <c r="AB25" s="1181"/>
      <c r="AC25" s="1181"/>
      <c r="AD25" s="1181"/>
    </row>
    <row r="26" spans="1:30" x14ac:dyDescent="0.45">
      <c r="A26" s="1180">
        <v>103502</v>
      </c>
      <c r="B26" s="1180" t="s">
        <v>2795</v>
      </c>
      <c r="C26" s="1180"/>
      <c r="D26" s="1180" t="s">
        <v>7</v>
      </c>
      <c r="E26" s="1180">
        <v>4</v>
      </c>
      <c r="F26" s="1180">
        <v>103501</v>
      </c>
      <c r="G26" s="1180"/>
      <c r="H26" s="1180"/>
      <c r="I26" s="1180"/>
      <c r="J26" s="1180"/>
      <c r="K26" s="1180"/>
      <c r="L26" s="1180"/>
      <c r="M26" s="1180"/>
      <c r="N26" s="1180"/>
      <c r="O26" s="1180"/>
      <c r="P26" s="1180"/>
      <c r="Q26" s="1180"/>
      <c r="R26" s="1180"/>
      <c r="S26" s="1180"/>
      <c r="T26" s="1180"/>
      <c r="U26" s="1180"/>
      <c r="V26" s="1180"/>
      <c r="W26" s="1180"/>
      <c r="X26" s="1180"/>
      <c r="Y26" s="1180"/>
      <c r="Z26" s="1180"/>
      <c r="AA26" s="1180"/>
      <c r="AB26" s="1180"/>
      <c r="AC26" s="1180"/>
      <c r="AD26" s="1180"/>
    </row>
    <row r="27" spans="1:30" x14ac:dyDescent="0.45">
      <c r="A27" s="1181">
        <v>110000</v>
      </c>
      <c r="B27" s="1181" t="s">
        <v>2796</v>
      </c>
      <c r="C27" s="1181"/>
      <c r="D27" s="1181" t="s">
        <v>15</v>
      </c>
      <c r="E27" s="1181">
        <v>5</v>
      </c>
      <c r="F27" s="1181">
        <v>103502</v>
      </c>
      <c r="G27" s="1181"/>
      <c r="H27" s="1181"/>
      <c r="I27" s="1181"/>
      <c r="J27" s="1181"/>
      <c r="K27" s="1181"/>
      <c r="L27" s="1181"/>
      <c r="M27" s="1181"/>
      <c r="N27" s="1181"/>
      <c r="O27" s="1181"/>
      <c r="P27" s="1181"/>
      <c r="Q27" s="1181"/>
      <c r="R27" s="1181"/>
      <c r="S27" s="1181"/>
      <c r="T27" s="1181"/>
      <c r="U27" s="1181"/>
      <c r="V27" s="1181"/>
      <c r="W27" s="1181"/>
      <c r="X27" s="1181"/>
      <c r="Y27" s="1181"/>
      <c r="Z27" s="1181"/>
      <c r="AA27" s="1181"/>
      <c r="AB27" s="1181"/>
      <c r="AC27" s="1181"/>
      <c r="AD27" s="1181"/>
    </row>
    <row r="28" spans="1:30" x14ac:dyDescent="0.45">
      <c r="A28" s="1180">
        <v>110020</v>
      </c>
      <c r="B28" s="1180" t="s">
        <v>2797</v>
      </c>
      <c r="C28" s="1180"/>
      <c r="D28" s="1180" t="s">
        <v>15</v>
      </c>
      <c r="E28" s="1180">
        <v>5</v>
      </c>
      <c r="F28" s="1180">
        <v>103502</v>
      </c>
      <c r="G28" s="1180"/>
      <c r="H28" s="1180"/>
      <c r="I28" s="1180"/>
      <c r="J28" s="1180"/>
      <c r="K28" s="1180"/>
      <c r="L28" s="1180"/>
      <c r="M28" s="1180"/>
      <c r="N28" s="1180"/>
      <c r="O28" s="1180"/>
      <c r="P28" s="1180"/>
      <c r="Q28" s="1180"/>
      <c r="R28" s="1180"/>
      <c r="S28" s="1180"/>
      <c r="T28" s="1180"/>
      <c r="U28" s="1180"/>
      <c r="V28" s="1180"/>
      <c r="W28" s="1180"/>
      <c r="X28" s="1180"/>
      <c r="Y28" s="1180"/>
      <c r="Z28" s="1180"/>
      <c r="AA28" s="1180"/>
      <c r="AB28" s="1180"/>
      <c r="AC28" s="1180"/>
      <c r="AD28" s="1180"/>
    </row>
    <row r="29" spans="1:30" x14ac:dyDescent="0.45">
      <c r="A29" s="1181">
        <v>110520</v>
      </c>
      <c r="B29" s="1181" t="s">
        <v>2798</v>
      </c>
      <c r="C29" s="1181"/>
      <c r="D29" s="1181" t="s">
        <v>15</v>
      </c>
      <c r="E29" s="1181">
        <v>5</v>
      </c>
      <c r="F29" s="1181">
        <v>103502</v>
      </c>
      <c r="G29" s="1181"/>
      <c r="H29" s="1181"/>
      <c r="I29" s="1181"/>
      <c r="J29" s="1181"/>
      <c r="K29" s="1181"/>
      <c r="L29" s="1181"/>
      <c r="M29" s="1181"/>
      <c r="N29" s="1181"/>
      <c r="O29" s="1181"/>
      <c r="P29" s="1181"/>
      <c r="Q29" s="1181"/>
      <c r="R29" s="1181"/>
      <c r="S29" s="1181"/>
      <c r="T29" s="1181"/>
      <c r="U29" s="1181"/>
      <c r="V29" s="1181"/>
      <c r="W29" s="1181"/>
      <c r="X29" s="1181"/>
      <c r="Y29" s="1181"/>
      <c r="Z29" s="1181"/>
      <c r="AA29" s="1181"/>
      <c r="AB29" s="1181"/>
      <c r="AC29" s="1181"/>
      <c r="AD29" s="1181"/>
    </row>
    <row r="30" spans="1:30" x14ac:dyDescent="0.45">
      <c r="A30" s="1180">
        <v>110521</v>
      </c>
      <c r="B30" s="1180" t="s">
        <v>2799</v>
      </c>
      <c r="C30" s="1180"/>
      <c r="D30" s="1180" t="s">
        <v>7</v>
      </c>
      <c r="E30" s="1180">
        <v>4</v>
      </c>
      <c r="F30" s="1180">
        <v>103501</v>
      </c>
      <c r="G30" s="1180"/>
      <c r="H30" s="1180"/>
      <c r="I30" s="1180"/>
      <c r="J30" s="1180"/>
      <c r="K30" s="1180"/>
      <c r="L30" s="1180"/>
      <c r="M30" s="1180"/>
      <c r="N30" s="1180"/>
      <c r="O30" s="1180"/>
      <c r="P30" s="1180"/>
      <c r="Q30" s="1180"/>
      <c r="R30" s="1180"/>
      <c r="S30" s="1180"/>
      <c r="T30" s="1180"/>
      <c r="U30" s="1180"/>
      <c r="V30" s="1180"/>
      <c r="W30" s="1180"/>
      <c r="X30" s="1180"/>
      <c r="Y30" s="1180"/>
      <c r="Z30" s="1180"/>
      <c r="AA30" s="1180"/>
      <c r="AB30" s="1180"/>
      <c r="AC30" s="1180"/>
      <c r="AD30" s="1180"/>
    </row>
    <row r="31" spans="1:30" x14ac:dyDescent="0.45">
      <c r="A31" s="1181">
        <v>111000</v>
      </c>
      <c r="B31" s="1181" t="s">
        <v>2800</v>
      </c>
      <c r="C31" s="1181"/>
      <c r="D31" s="1181" t="s">
        <v>15</v>
      </c>
      <c r="E31" s="1181">
        <v>5</v>
      </c>
      <c r="F31" s="1181">
        <v>110521</v>
      </c>
      <c r="G31" s="1181"/>
      <c r="H31" s="1181"/>
      <c r="I31" s="1181"/>
      <c r="J31" s="1181"/>
      <c r="K31" s="1181"/>
      <c r="L31" s="1181"/>
      <c r="M31" s="1181"/>
      <c r="N31" s="1181"/>
      <c r="O31" s="1181"/>
      <c r="P31" s="1181"/>
      <c r="Q31" s="1181"/>
      <c r="R31" s="1181"/>
      <c r="S31" s="1181"/>
      <c r="T31" s="1181"/>
      <c r="U31" s="1181"/>
      <c r="V31" s="1181"/>
      <c r="W31" s="1181"/>
      <c r="X31" s="1181"/>
      <c r="Y31" s="1181"/>
      <c r="Z31" s="1181"/>
      <c r="AA31" s="1181"/>
      <c r="AB31" s="1181"/>
      <c r="AC31" s="1181"/>
      <c r="AD31" s="1181"/>
    </row>
    <row r="32" spans="1:30" x14ac:dyDescent="0.45">
      <c r="A32" s="1180">
        <v>111500</v>
      </c>
      <c r="B32" s="1180" t="s">
        <v>2801</v>
      </c>
      <c r="C32" s="1180"/>
      <c r="D32" s="1180" t="s">
        <v>15</v>
      </c>
      <c r="E32" s="1180">
        <v>5</v>
      </c>
      <c r="F32" s="1180">
        <v>110521</v>
      </c>
      <c r="G32" s="1180"/>
      <c r="H32" s="1180"/>
      <c r="I32" s="1180"/>
      <c r="J32" s="1180"/>
      <c r="K32" s="1180"/>
      <c r="L32" s="1180"/>
      <c r="M32" s="1180"/>
      <c r="N32" s="1180"/>
      <c r="O32" s="1180"/>
      <c r="P32" s="1180"/>
      <c r="Q32" s="1180"/>
      <c r="R32" s="1180"/>
      <c r="S32" s="1180"/>
      <c r="T32" s="1180"/>
      <c r="U32" s="1180"/>
      <c r="V32" s="1180"/>
      <c r="W32" s="1180"/>
      <c r="X32" s="1180"/>
      <c r="Y32" s="1180"/>
      <c r="Z32" s="1180"/>
      <c r="AA32" s="1180"/>
      <c r="AB32" s="1180"/>
      <c r="AC32" s="1180"/>
      <c r="AD32" s="1180"/>
    </row>
    <row r="33" spans="1:30" x14ac:dyDescent="0.45">
      <c r="A33" s="1181">
        <v>111501</v>
      </c>
      <c r="B33" s="1181" t="s">
        <v>2802</v>
      </c>
      <c r="C33" s="1181"/>
      <c r="D33" s="1181" t="s">
        <v>7</v>
      </c>
      <c r="E33" s="1181">
        <v>4</v>
      </c>
      <c r="F33" s="1181">
        <v>103501</v>
      </c>
      <c r="G33" s="1181"/>
      <c r="H33" s="1181"/>
      <c r="I33" s="1181"/>
      <c r="J33" s="1181"/>
      <c r="K33" s="1181"/>
      <c r="L33" s="1181"/>
      <c r="M33" s="1181"/>
      <c r="N33" s="1181"/>
      <c r="O33" s="1181"/>
      <c r="P33" s="1181"/>
      <c r="Q33" s="1181"/>
      <c r="R33" s="1181"/>
      <c r="S33" s="1181"/>
      <c r="T33" s="1181"/>
      <c r="U33" s="1181"/>
      <c r="V33" s="1181"/>
      <c r="W33" s="1181"/>
      <c r="X33" s="1181"/>
      <c r="Y33" s="1181"/>
      <c r="Z33" s="1181"/>
      <c r="AA33" s="1181"/>
      <c r="AB33" s="1181"/>
      <c r="AC33" s="1181"/>
      <c r="AD33" s="1181"/>
    </row>
    <row r="34" spans="1:30" x14ac:dyDescent="0.45">
      <c r="A34" s="1180">
        <v>112000</v>
      </c>
      <c r="B34" s="1180" t="s">
        <v>2803</v>
      </c>
      <c r="C34" s="1180"/>
      <c r="D34" s="1180" t="s">
        <v>15</v>
      </c>
      <c r="E34" s="1180">
        <v>5</v>
      </c>
      <c r="F34" s="1180">
        <v>111501</v>
      </c>
      <c r="G34" s="1180"/>
      <c r="H34" s="1180"/>
      <c r="I34" s="1180"/>
      <c r="J34" s="1180"/>
      <c r="K34" s="1180"/>
      <c r="L34" s="1180"/>
      <c r="M34" s="1180"/>
      <c r="N34" s="1180"/>
      <c r="O34" s="1180"/>
      <c r="P34" s="1180"/>
      <c r="Q34" s="1180"/>
      <c r="R34" s="1180"/>
      <c r="S34" s="1180"/>
      <c r="T34" s="1180"/>
      <c r="U34" s="1180"/>
      <c r="V34" s="1180"/>
      <c r="W34" s="1180"/>
      <c r="X34" s="1180"/>
      <c r="Y34" s="1180"/>
      <c r="Z34" s="1180"/>
      <c r="AA34" s="1180"/>
      <c r="AB34" s="1180"/>
      <c r="AC34" s="1180"/>
      <c r="AD34" s="1180"/>
    </row>
    <row r="35" spans="1:30" x14ac:dyDescent="0.45">
      <c r="A35" s="1181">
        <v>112010</v>
      </c>
      <c r="B35" s="1181" t="s">
        <v>2804</v>
      </c>
      <c r="C35" s="1181"/>
      <c r="D35" s="1181" t="s">
        <v>15</v>
      </c>
      <c r="E35" s="1181">
        <v>5</v>
      </c>
      <c r="F35" s="1181">
        <v>111501</v>
      </c>
      <c r="G35" s="1181"/>
      <c r="H35" s="1181"/>
      <c r="I35" s="1181"/>
      <c r="J35" s="1181"/>
      <c r="K35" s="1181"/>
      <c r="L35" s="1181"/>
      <c r="M35" s="1181"/>
      <c r="N35" s="1181"/>
      <c r="O35" s="1181"/>
      <c r="P35" s="1181"/>
      <c r="Q35" s="1181"/>
      <c r="R35" s="1181"/>
      <c r="S35" s="1181"/>
      <c r="T35" s="1181"/>
      <c r="U35" s="1181"/>
      <c r="V35" s="1181"/>
      <c r="W35" s="1181"/>
      <c r="X35" s="1181"/>
      <c r="Y35" s="1181"/>
      <c r="Z35" s="1181"/>
      <c r="AA35" s="1181"/>
      <c r="AB35" s="1181"/>
      <c r="AC35" s="1181"/>
      <c r="AD35" s="1181"/>
    </row>
    <row r="36" spans="1:30" x14ac:dyDescent="0.45">
      <c r="A36" s="1180">
        <v>112020</v>
      </c>
      <c r="B36" s="1180" t="s">
        <v>2805</v>
      </c>
      <c r="C36" s="1180"/>
      <c r="D36" s="1180" t="s">
        <v>15</v>
      </c>
      <c r="E36" s="1180">
        <v>5</v>
      </c>
      <c r="F36" s="1180">
        <v>111501</v>
      </c>
      <c r="G36" s="1180"/>
      <c r="H36" s="1180"/>
      <c r="I36" s="1180"/>
      <c r="J36" s="1180"/>
      <c r="K36" s="1180"/>
      <c r="L36" s="1180"/>
      <c r="M36" s="1180"/>
      <c r="N36" s="1180"/>
      <c r="O36" s="1180"/>
      <c r="P36" s="1180"/>
      <c r="Q36" s="1180"/>
      <c r="R36" s="1180"/>
      <c r="S36" s="1180"/>
      <c r="T36" s="1180"/>
      <c r="U36" s="1180"/>
      <c r="V36" s="1180"/>
      <c r="W36" s="1180"/>
      <c r="X36" s="1180"/>
      <c r="Y36" s="1180"/>
      <c r="Z36" s="1180"/>
      <c r="AA36" s="1180"/>
      <c r="AB36" s="1180"/>
      <c r="AC36" s="1180"/>
      <c r="AD36" s="1180"/>
    </row>
    <row r="37" spans="1:30" x14ac:dyDescent="0.45">
      <c r="A37" s="1181">
        <v>112030</v>
      </c>
      <c r="B37" s="1181" t="s">
        <v>2806</v>
      </c>
      <c r="C37" s="1181"/>
      <c r="D37" s="1181" t="s">
        <v>15</v>
      </c>
      <c r="E37" s="1181">
        <v>5</v>
      </c>
      <c r="F37" s="1181">
        <v>111501</v>
      </c>
      <c r="G37" s="1181"/>
      <c r="H37" s="1181"/>
      <c r="I37" s="1181"/>
      <c r="J37" s="1181"/>
      <c r="K37" s="1181"/>
      <c r="L37" s="1181"/>
      <c r="M37" s="1181"/>
      <c r="N37" s="1181"/>
      <c r="O37" s="1181"/>
      <c r="P37" s="1181"/>
      <c r="Q37" s="1181"/>
      <c r="R37" s="1181"/>
      <c r="S37" s="1181"/>
      <c r="T37" s="1181"/>
      <c r="U37" s="1181"/>
      <c r="V37" s="1181"/>
      <c r="W37" s="1181"/>
      <c r="X37" s="1181"/>
      <c r="Y37" s="1181"/>
      <c r="Z37" s="1181"/>
      <c r="AA37" s="1181"/>
      <c r="AB37" s="1181"/>
      <c r="AC37" s="1181"/>
      <c r="AD37" s="1181"/>
    </row>
    <row r="38" spans="1:30" x14ac:dyDescent="0.45">
      <c r="A38" s="1180">
        <v>112500</v>
      </c>
      <c r="B38" s="1180" t="s">
        <v>2807</v>
      </c>
      <c r="C38" s="1180"/>
      <c r="D38" s="1180" t="s">
        <v>15</v>
      </c>
      <c r="E38" s="1180">
        <v>5</v>
      </c>
      <c r="F38" s="1180">
        <v>111501</v>
      </c>
      <c r="G38" s="1180"/>
      <c r="H38" s="1180"/>
      <c r="I38" s="1180"/>
      <c r="J38" s="1180"/>
      <c r="K38" s="1180"/>
      <c r="L38" s="1180"/>
      <c r="M38" s="1180"/>
      <c r="N38" s="1180"/>
      <c r="O38" s="1180"/>
      <c r="P38" s="1180"/>
      <c r="Q38" s="1180"/>
      <c r="R38" s="1180"/>
      <c r="S38" s="1180"/>
      <c r="T38" s="1180"/>
      <c r="U38" s="1180"/>
      <c r="V38" s="1180"/>
      <c r="W38" s="1180"/>
      <c r="X38" s="1180"/>
      <c r="Y38" s="1180"/>
      <c r="Z38" s="1180"/>
      <c r="AA38" s="1180"/>
      <c r="AB38" s="1180"/>
      <c r="AC38" s="1180"/>
      <c r="AD38" s="1180"/>
    </row>
    <row r="39" spans="1:30" x14ac:dyDescent="0.45">
      <c r="A39" s="1181">
        <v>112510</v>
      </c>
      <c r="B39" s="1181" t="s">
        <v>2808</v>
      </c>
      <c r="C39" s="1181"/>
      <c r="D39" s="1181" t="s">
        <v>15</v>
      </c>
      <c r="E39" s="1181">
        <v>5</v>
      </c>
      <c r="F39" s="1181">
        <v>111501</v>
      </c>
      <c r="G39" s="1181"/>
      <c r="H39" s="1181"/>
      <c r="I39" s="1181"/>
      <c r="J39" s="1181"/>
      <c r="K39" s="1181"/>
      <c r="L39" s="1181"/>
      <c r="M39" s="1181"/>
      <c r="N39" s="1181"/>
      <c r="O39" s="1181"/>
      <c r="P39" s="1181"/>
      <c r="Q39" s="1181"/>
      <c r="R39" s="1181"/>
      <c r="S39" s="1181"/>
      <c r="T39" s="1181"/>
      <c r="U39" s="1181"/>
      <c r="V39" s="1181"/>
      <c r="W39" s="1181"/>
      <c r="X39" s="1181"/>
      <c r="Y39" s="1181"/>
      <c r="Z39" s="1181"/>
      <c r="AA39" s="1181"/>
      <c r="AB39" s="1181"/>
      <c r="AC39" s="1181"/>
      <c r="AD39" s="1181"/>
    </row>
    <row r="40" spans="1:30" x14ac:dyDescent="0.45">
      <c r="A40" s="1180">
        <v>112520</v>
      </c>
      <c r="B40" s="1180" t="s">
        <v>2809</v>
      </c>
      <c r="C40" s="1180"/>
      <c r="D40" s="1180" t="s">
        <v>15</v>
      </c>
      <c r="E40" s="1180">
        <v>5</v>
      </c>
      <c r="F40" s="1180">
        <v>111501</v>
      </c>
      <c r="G40" s="1180"/>
      <c r="H40" s="1180"/>
      <c r="I40" s="1180"/>
      <c r="J40" s="1180"/>
      <c r="K40" s="1180"/>
      <c r="L40" s="1180"/>
      <c r="M40" s="1180"/>
      <c r="N40" s="1180"/>
      <c r="O40" s="1180"/>
      <c r="P40" s="1180"/>
      <c r="Q40" s="1180"/>
      <c r="R40" s="1180"/>
      <c r="S40" s="1180"/>
      <c r="T40" s="1180"/>
      <c r="U40" s="1180"/>
      <c r="V40" s="1180"/>
      <c r="W40" s="1180"/>
      <c r="X40" s="1180"/>
      <c r="Y40" s="1180"/>
      <c r="Z40" s="1180"/>
      <c r="AA40" s="1180"/>
      <c r="AB40" s="1180"/>
      <c r="AC40" s="1180"/>
      <c r="AD40" s="1180"/>
    </row>
    <row r="41" spans="1:30" x14ac:dyDescent="0.45">
      <c r="A41" s="1181">
        <v>112530</v>
      </c>
      <c r="B41" s="1181" t="s">
        <v>2810</v>
      </c>
      <c r="C41" s="1181"/>
      <c r="D41" s="1181" t="s">
        <v>15</v>
      </c>
      <c r="E41" s="1181">
        <v>5</v>
      </c>
      <c r="F41" s="1181">
        <v>111501</v>
      </c>
      <c r="G41" s="1181"/>
      <c r="H41" s="1181"/>
      <c r="I41" s="1181"/>
      <c r="J41" s="1181"/>
      <c r="K41" s="1181"/>
      <c r="L41" s="1181"/>
      <c r="M41" s="1181"/>
      <c r="N41" s="1181"/>
      <c r="O41" s="1181"/>
      <c r="P41" s="1181"/>
      <c r="Q41" s="1181"/>
      <c r="R41" s="1181"/>
      <c r="S41" s="1181"/>
      <c r="T41" s="1181"/>
      <c r="U41" s="1181"/>
      <c r="V41" s="1181"/>
      <c r="W41" s="1181"/>
      <c r="X41" s="1181"/>
      <c r="Y41" s="1181"/>
      <c r="Z41" s="1181"/>
      <c r="AA41" s="1181"/>
      <c r="AB41" s="1181"/>
      <c r="AC41" s="1181"/>
      <c r="AD41" s="1181"/>
    </row>
    <row r="42" spans="1:30" x14ac:dyDescent="0.45">
      <c r="A42" s="1180">
        <v>112531</v>
      </c>
      <c r="B42" s="1180" t="s">
        <v>2811</v>
      </c>
      <c r="C42" s="1180"/>
      <c r="D42" s="1180" t="s">
        <v>7</v>
      </c>
      <c r="E42" s="1180">
        <v>4</v>
      </c>
      <c r="F42" s="1180">
        <v>103501</v>
      </c>
      <c r="G42" s="1180"/>
      <c r="H42" s="1180"/>
      <c r="I42" s="1180"/>
      <c r="J42" s="1180"/>
      <c r="K42" s="1180"/>
      <c r="L42" s="1180"/>
      <c r="M42" s="1180"/>
      <c r="N42" s="1180"/>
      <c r="O42" s="1180"/>
      <c r="P42" s="1180"/>
      <c r="Q42" s="1180"/>
      <c r="R42" s="1180"/>
      <c r="S42" s="1180"/>
      <c r="T42" s="1180"/>
      <c r="U42" s="1180"/>
      <c r="V42" s="1180"/>
      <c r="W42" s="1180"/>
      <c r="X42" s="1180"/>
      <c r="Y42" s="1180"/>
      <c r="Z42" s="1180"/>
      <c r="AA42" s="1180"/>
      <c r="AB42" s="1180"/>
      <c r="AC42" s="1180"/>
      <c r="AD42" s="1180"/>
    </row>
    <row r="43" spans="1:30" x14ac:dyDescent="0.45">
      <c r="A43" s="1181">
        <v>113000</v>
      </c>
      <c r="B43" s="1181" t="s">
        <v>2811</v>
      </c>
      <c r="C43" s="1181"/>
      <c r="D43" s="1181" t="s">
        <v>15</v>
      </c>
      <c r="E43" s="1181">
        <v>5</v>
      </c>
      <c r="F43" s="1181">
        <v>112531</v>
      </c>
      <c r="G43" s="1181"/>
      <c r="H43" s="1181"/>
      <c r="I43" s="1181"/>
      <c r="J43" s="1181"/>
      <c r="K43" s="1181"/>
      <c r="L43" s="1181"/>
      <c r="M43" s="1181"/>
      <c r="N43" s="1181"/>
      <c r="O43" s="1181"/>
      <c r="P43" s="1181"/>
      <c r="Q43" s="1181"/>
      <c r="R43" s="1181"/>
      <c r="S43" s="1181"/>
      <c r="T43" s="1181"/>
      <c r="U43" s="1181"/>
      <c r="V43" s="1181"/>
      <c r="W43" s="1181"/>
      <c r="X43" s="1181"/>
      <c r="Y43" s="1181"/>
      <c r="Z43" s="1181"/>
      <c r="AA43" s="1181"/>
      <c r="AB43" s="1181"/>
      <c r="AC43" s="1181"/>
      <c r="AD43" s="1181"/>
    </row>
    <row r="44" spans="1:30" x14ac:dyDescent="0.45">
      <c r="A44" s="1180">
        <v>113500</v>
      </c>
      <c r="B44" s="1180" t="s">
        <v>2812</v>
      </c>
      <c r="C44" s="1180"/>
      <c r="D44" s="1180" t="s">
        <v>15</v>
      </c>
      <c r="E44" s="1180">
        <v>5</v>
      </c>
      <c r="F44" s="1180">
        <v>112531</v>
      </c>
      <c r="G44" s="1180"/>
      <c r="H44" s="1180"/>
      <c r="I44" s="1180"/>
      <c r="J44" s="1180"/>
      <c r="K44" s="1180"/>
      <c r="L44" s="1180"/>
      <c r="M44" s="1180"/>
      <c r="N44" s="1180"/>
      <c r="O44" s="1180"/>
      <c r="P44" s="1180"/>
      <c r="Q44" s="1180"/>
      <c r="R44" s="1180"/>
      <c r="S44" s="1180"/>
      <c r="T44" s="1180"/>
      <c r="U44" s="1180"/>
      <c r="V44" s="1180"/>
      <c r="W44" s="1180"/>
      <c r="X44" s="1180"/>
      <c r="Y44" s="1180"/>
      <c r="Z44" s="1180"/>
      <c r="AA44" s="1180"/>
      <c r="AB44" s="1180"/>
      <c r="AC44" s="1180"/>
      <c r="AD44" s="1180"/>
    </row>
    <row r="45" spans="1:30" x14ac:dyDescent="0.45">
      <c r="A45" s="1181">
        <v>113501</v>
      </c>
      <c r="B45" s="1181" t="s">
        <v>2813</v>
      </c>
      <c r="C45" s="1181"/>
      <c r="D45" s="1181" t="s">
        <v>7</v>
      </c>
      <c r="E45" s="1181">
        <v>4</v>
      </c>
      <c r="F45" s="1181">
        <v>103501</v>
      </c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</row>
    <row r="46" spans="1:30" x14ac:dyDescent="0.45">
      <c r="A46" s="1180">
        <v>114000</v>
      </c>
      <c r="B46" s="1180" t="s">
        <v>2814</v>
      </c>
      <c r="C46" s="1180"/>
      <c r="D46" s="1180" t="s">
        <v>15</v>
      </c>
      <c r="E46" s="1180">
        <v>5</v>
      </c>
      <c r="F46" s="1180">
        <v>113501</v>
      </c>
      <c r="G46" s="1180"/>
      <c r="H46" s="1180"/>
      <c r="I46" s="1180"/>
      <c r="J46" s="1180"/>
      <c r="K46" s="1180"/>
      <c r="L46" s="1180"/>
      <c r="M46" s="1180"/>
      <c r="N46" s="1180"/>
      <c r="O46" s="1180"/>
      <c r="P46" s="1180"/>
      <c r="Q46" s="1180"/>
      <c r="R46" s="1180"/>
      <c r="S46" s="1180"/>
      <c r="T46" s="1180"/>
      <c r="U46" s="1180"/>
      <c r="V46" s="1180"/>
      <c r="W46" s="1180"/>
      <c r="X46" s="1180"/>
      <c r="Y46" s="1180"/>
      <c r="Z46" s="1180"/>
      <c r="AA46" s="1180"/>
      <c r="AB46" s="1180"/>
      <c r="AC46" s="1180"/>
      <c r="AD46" s="1180"/>
    </row>
    <row r="47" spans="1:30" x14ac:dyDescent="0.45">
      <c r="A47" s="1181">
        <v>114100</v>
      </c>
      <c r="B47" s="1181" t="s">
        <v>2815</v>
      </c>
      <c r="C47" s="1181"/>
      <c r="D47" s="1181" t="s">
        <v>15</v>
      </c>
      <c r="E47" s="1181">
        <v>5</v>
      </c>
      <c r="F47" s="1181">
        <v>113501</v>
      </c>
      <c r="G47" s="1181"/>
      <c r="H47" s="1181"/>
      <c r="I47" s="1181"/>
      <c r="J47" s="1181"/>
      <c r="K47" s="1181"/>
      <c r="L47" s="1181"/>
      <c r="M47" s="1181"/>
      <c r="N47" s="1181"/>
      <c r="O47" s="1181"/>
      <c r="P47" s="1181"/>
      <c r="Q47" s="1181"/>
      <c r="R47" s="1181"/>
      <c r="S47" s="1181"/>
      <c r="T47" s="1181"/>
      <c r="U47" s="1181"/>
      <c r="V47" s="1181"/>
      <c r="W47" s="1181"/>
      <c r="X47" s="1181"/>
      <c r="Y47" s="1181"/>
      <c r="Z47" s="1181"/>
      <c r="AA47" s="1181"/>
      <c r="AB47" s="1181"/>
      <c r="AC47" s="1181"/>
      <c r="AD47" s="1181"/>
    </row>
    <row r="48" spans="1:30" x14ac:dyDescent="0.45">
      <c r="A48" s="1180">
        <v>114500</v>
      </c>
      <c r="B48" s="1180" t="s">
        <v>2816</v>
      </c>
      <c r="C48" s="1180"/>
      <c r="D48" s="1180" t="s">
        <v>15</v>
      </c>
      <c r="E48" s="1180">
        <v>5</v>
      </c>
      <c r="F48" s="1180">
        <v>113501</v>
      </c>
      <c r="G48" s="1180"/>
      <c r="H48" s="1180"/>
      <c r="I48" s="1180"/>
      <c r="J48" s="1180"/>
      <c r="K48" s="1180"/>
      <c r="L48" s="1180"/>
      <c r="M48" s="1180"/>
      <c r="N48" s="1180"/>
      <c r="O48" s="1180"/>
      <c r="P48" s="1180"/>
      <c r="Q48" s="1180"/>
      <c r="R48" s="1180"/>
      <c r="S48" s="1180"/>
      <c r="T48" s="1180"/>
      <c r="U48" s="1180"/>
      <c r="V48" s="1180"/>
      <c r="W48" s="1180"/>
      <c r="X48" s="1180"/>
      <c r="Y48" s="1180"/>
      <c r="Z48" s="1180"/>
      <c r="AA48" s="1180"/>
      <c r="AB48" s="1180"/>
      <c r="AC48" s="1180"/>
      <c r="AD48" s="1180"/>
    </row>
    <row r="49" spans="1:30" x14ac:dyDescent="0.45">
      <c r="A49" s="1181">
        <v>114501</v>
      </c>
      <c r="B49" s="1181" t="s">
        <v>2817</v>
      </c>
      <c r="C49" s="1181"/>
      <c r="D49" s="1181" t="s">
        <v>7</v>
      </c>
      <c r="E49" s="1181">
        <v>3</v>
      </c>
      <c r="F49" s="1181">
        <v>100011</v>
      </c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</row>
    <row r="50" spans="1:30" x14ac:dyDescent="0.45">
      <c r="A50" s="1180">
        <v>114502</v>
      </c>
      <c r="B50" s="1180" t="s">
        <v>2818</v>
      </c>
      <c r="C50" s="1180"/>
      <c r="D50" s="1180" t="s">
        <v>7</v>
      </c>
      <c r="E50" s="1180">
        <v>4</v>
      </c>
      <c r="F50" s="1180">
        <v>114501</v>
      </c>
      <c r="G50" s="1180"/>
      <c r="H50" s="1180"/>
      <c r="I50" s="1180"/>
      <c r="J50" s="1180"/>
      <c r="K50" s="1180"/>
      <c r="L50" s="1180"/>
      <c r="M50" s="1180"/>
      <c r="N50" s="1180"/>
      <c r="O50" s="1180"/>
      <c r="P50" s="1180"/>
      <c r="Q50" s="1180"/>
      <c r="R50" s="1180"/>
      <c r="S50" s="1180"/>
      <c r="T50" s="1180"/>
      <c r="U50" s="1180"/>
      <c r="V50" s="1180"/>
      <c r="W50" s="1180"/>
      <c r="X50" s="1180"/>
      <c r="Y50" s="1180"/>
      <c r="Z50" s="1180"/>
      <c r="AA50" s="1180"/>
      <c r="AB50" s="1180"/>
      <c r="AC50" s="1180"/>
      <c r="AD50" s="1180"/>
    </row>
    <row r="51" spans="1:30" x14ac:dyDescent="0.45">
      <c r="A51" s="1181">
        <v>120000</v>
      </c>
      <c r="B51" s="1181" t="s">
        <v>2819</v>
      </c>
      <c r="C51" s="1181"/>
      <c r="D51" s="1181" t="s">
        <v>15</v>
      </c>
      <c r="E51" s="1181">
        <v>5</v>
      </c>
      <c r="F51" s="1181">
        <v>114502</v>
      </c>
      <c r="G51" s="1181"/>
      <c r="H51" s="1181"/>
      <c r="I51" s="1181"/>
      <c r="J51" s="1181"/>
      <c r="K51" s="1181"/>
      <c r="L51" s="1181"/>
      <c r="M51" s="1181"/>
      <c r="N51" s="1181"/>
      <c r="O51" s="1181"/>
      <c r="P51" s="1181"/>
      <c r="Q51" s="1181"/>
      <c r="R51" s="1181"/>
      <c r="S51" s="1181"/>
      <c r="T51" s="1181"/>
      <c r="U51" s="1181"/>
      <c r="V51" s="1181"/>
      <c r="W51" s="1181"/>
      <c r="X51" s="1181"/>
      <c r="Y51" s="1181"/>
      <c r="Z51" s="1181"/>
      <c r="AA51" s="1181"/>
      <c r="AB51" s="1181"/>
      <c r="AC51" s="1181"/>
      <c r="AD51" s="1181"/>
    </row>
    <row r="52" spans="1:30" x14ac:dyDescent="0.45">
      <c r="A52" s="1180">
        <v>120010</v>
      </c>
      <c r="B52" s="1180" t="s">
        <v>2820</v>
      </c>
      <c r="C52" s="1180"/>
      <c r="D52" s="1180" t="s">
        <v>15</v>
      </c>
      <c r="E52" s="1180">
        <v>5</v>
      </c>
      <c r="F52" s="1180">
        <v>114502</v>
      </c>
      <c r="G52" s="1180"/>
      <c r="H52" s="1180"/>
      <c r="I52" s="1180"/>
      <c r="J52" s="1180"/>
      <c r="K52" s="1180"/>
      <c r="L52" s="1180"/>
      <c r="M52" s="1180"/>
      <c r="N52" s="1180"/>
      <c r="O52" s="1180"/>
      <c r="P52" s="1180"/>
      <c r="Q52" s="1180"/>
      <c r="R52" s="1180"/>
      <c r="S52" s="1180"/>
      <c r="T52" s="1180"/>
      <c r="U52" s="1180"/>
      <c r="V52" s="1180"/>
      <c r="W52" s="1180"/>
      <c r="X52" s="1180"/>
      <c r="Y52" s="1180"/>
      <c r="Z52" s="1180"/>
      <c r="AA52" s="1180"/>
      <c r="AB52" s="1180"/>
      <c r="AC52" s="1180"/>
      <c r="AD52" s="1180"/>
    </row>
    <row r="53" spans="1:30" x14ac:dyDescent="0.45">
      <c r="A53" s="1181">
        <v>120011</v>
      </c>
      <c r="B53" s="1181" t="s">
        <v>2821</v>
      </c>
      <c r="C53" s="1181"/>
      <c r="D53" s="1181" t="s">
        <v>7</v>
      </c>
      <c r="E53" s="1181">
        <v>4</v>
      </c>
      <c r="F53" s="1181">
        <v>114501</v>
      </c>
      <c r="G53" s="1181"/>
      <c r="H53" s="1181"/>
      <c r="I53" s="1181"/>
      <c r="J53" s="1181"/>
      <c r="K53" s="1181"/>
      <c r="L53" s="1181"/>
      <c r="M53" s="1181"/>
      <c r="N53" s="1181"/>
      <c r="O53" s="1181"/>
      <c r="P53" s="1181"/>
      <c r="Q53" s="1181"/>
      <c r="R53" s="1181"/>
      <c r="S53" s="1181"/>
      <c r="T53" s="1181"/>
      <c r="U53" s="1181"/>
      <c r="V53" s="1181"/>
      <c r="W53" s="1181"/>
      <c r="X53" s="1181"/>
      <c r="Y53" s="1181"/>
      <c r="Z53" s="1181"/>
      <c r="AA53" s="1181"/>
      <c r="AB53" s="1181"/>
      <c r="AC53" s="1181"/>
      <c r="AD53" s="1181"/>
    </row>
    <row r="54" spans="1:30" x14ac:dyDescent="0.45">
      <c r="A54" s="1180">
        <v>121000</v>
      </c>
      <c r="B54" s="1180" t="s">
        <v>2822</v>
      </c>
      <c r="C54" s="1180"/>
      <c r="D54" s="1180" t="s">
        <v>15</v>
      </c>
      <c r="E54" s="1180">
        <v>5</v>
      </c>
      <c r="F54" s="1180">
        <v>120011</v>
      </c>
      <c r="G54" s="1180"/>
      <c r="H54" s="1180"/>
      <c r="I54" s="1180"/>
      <c r="J54" s="1180"/>
      <c r="K54" s="1180"/>
      <c r="L54" s="1180"/>
      <c r="M54" s="1180"/>
      <c r="N54" s="1180"/>
      <c r="O54" s="1180"/>
      <c r="P54" s="1180"/>
      <c r="Q54" s="1180"/>
      <c r="R54" s="1180"/>
      <c r="S54" s="1180"/>
      <c r="T54" s="1180"/>
      <c r="U54" s="1180"/>
      <c r="V54" s="1180"/>
      <c r="W54" s="1180"/>
      <c r="X54" s="1180"/>
      <c r="Y54" s="1180"/>
      <c r="Z54" s="1180"/>
      <c r="AA54" s="1180"/>
      <c r="AB54" s="1180"/>
      <c r="AC54" s="1180"/>
      <c r="AD54" s="1180"/>
    </row>
    <row r="55" spans="1:30" x14ac:dyDescent="0.45">
      <c r="A55" s="1181">
        <v>121010</v>
      </c>
      <c r="B55" s="1181" t="s">
        <v>2823</v>
      </c>
      <c r="C55" s="1181"/>
      <c r="D55" s="1181" t="s">
        <v>15</v>
      </c>
      <c r="E55" s="1181">
        <v>5</v>
      </c>
      <c r="F55" s="1181">
        <v>120011</v>
      </c>
      <c r="G55" s="1181"/>
      <c r="H55" s="1181"/>
      <c r="I55" s="1181"/>
      <c r="J55" s="1181"/>
      <c r="K55" s="1181"/>
      <c r="L55" s="1181"/>
      <c r="M55" s="1181"/>
      <c r="N55" s="1181"/>
      <c r="O55" s="1181"/>
      <c r="P55" s="1181"/>
      <c r="Q55" s="1181"/>
      <c r="R55" s="1181"/>
      <c r="S55" s="1181"/>
      <c r="T55" s="1181"/>
      <c r="U55" s="1181"/>
      <c r="V55" s="1181"/>
      <c r="W55" s="1181"/>
      <c r="X55" s="1181"/>
      <c r="Y55" s="1181"/>
      <c r="Z55" s="1181"/>
      <c r="AA55" s="1181"/>
      <c r="AB55" s="1181"/>
      <c r="AC55" s="1181"/>
      <c r="AD55" s="1181"/>
    </row>
    <row r="56" spans="1:30" x14ac:dyDescent="0.45">
      <c r="A56" s="1180">
        <v>121011</v>
      </c>
      <c r="B56" s="1180" t="s">
        <v>2824</v>
      </c>
      <c r="C56" s="1180"/>
      <c r="D56" s="1180" t="s">
        <v>7</v>
      </c>
      <c r="E56" s="1180">
        <v>4</v>
      </c>
      <c r="F56" s="1180">
        <v>114501</v>
      </c>
      <c r="G56" s="1180"/>
      <c r="H56" s="1180"/>
      <c r="I56" s="1180"/>
      <c r="J56" s="1180"/>
      <c r="K56" s="1180"/>
      <c r="L56" s="1180"/>
      <c r="M56" s="1180"/>
      <c r="N56" s="1180"/>
      <c r="O56" s="1180"/>
      <c r="P56" s="1180"/>
      <c r="Q56" s="1180"/>
      <c r="R56" s="1180"/>
      <c r="S56" s="1180"/>
      <c r="T56" s="1180"/>
      <c r="U56" s="1180"/>
      <c r="V56" s="1180"/>
      <c r="W56" s="1180"/>
      <c r="X56" s="1180"/>
      <c r="Y56" s="1180"/>
      <c r="Z56" s="1180"/>
      <c r="AA56" s="1180"/>
      <c r="AB56" s="1180"/>
      <c r="AC56" s="1180"/>
      <c r="AD56" s="1180"/>
    </row>
    <row r="57" spans="1:30" x14ac:dyDescent="0.45">
      <c r="A57" s="1181">
        <v>124000</v>
      </c>
      <c r="B57" s="1181" t="s">
        <v>2825</v>
      </c>
      <c r="C57" s="1181"/>
      <c r="D57" s="1181" t="s">
        <v>15</v>
      </c>
      <c r="E57" s="1181">
        <v>5</v>
      </c>
      <c r="F57" s="1181">
        <v>121011</v>
      </c>
      <c r="G57" s="1181"/>
      <c r="H57" s="1181"/>
      <c r="I57" s="1181"/>
      <c r="J57" s="1181"/>
      <c r="K57" s="1181"/>
      <c r="L57" s="1181"/>
      <c r="M57" s="1181"/>
      <c r="N57" s="1181"/>
      <c r="O57" s="1181"/>
      <c r="P57" s="1181"/>
      <c r="Q57" s="1181"/>
      <c r="R57" s="1181"/>
      <c r="S57" s="1181"/>
      <c r="T57" s="1181"/>
      <c r="U57" s="1181"/>
      <c r="V57" s="1181"/>
      <c r="W57" s="1181"/>
      <c r="X57" s="1181"/>
      <c r="Y57" s="1181"/>
      <c r="Z57" s="1181"/>
      <c r="AA57" s="1181"/>
      <c r="AB57" s="1181"/>
      <c r="AC57" s="1181"/>
      <c r="AD57" s="1181"/>
    </row>
    <row r="58" spans="1:30" x14ac:dyDescent="0.45">
      <c r="A58" s="1180">
        <v>124010</v>
      </c>
      <c r="B58" s="1180" t="s">
        <v>2826</v>
      </c>
      <c r="C58" s="1180"/>
      <c r="D58" s="1180" t="s">
        <v>15</v>
      </c>
      <c r="E58" s="1180">
        <v>5</v>
      </c>
      <c r="F58" s="1180">
        <v>121011</v>
      </c>
      <c r="G58" s="1180"/>
      <c r="H58" s="1180"/>
      <c r="I58" s="1180"/>
      <c r="J58" s="1180"/>
      <c r="K58" s="1180"/>
      <c r="L58" s="1180"/>
      <c r="M58" s="1180"/>
      <c r="N58" s="1180"/>
      <c r="O58" s="1180"/>
      <c r="P58" s="1180"/>
      <c r="Q58" s="1180"/>
      <c r="R58" s="1180"/>
      <c r="S58" s="1180"/>
      <c r="T58" s="1180"/>
      <c r="U58" s="1180"/>
      <c r="V58" s="1180"/>
      <c r="W58" s="1180"/>
      <c r="X58" s="1180"/>
      <c r="Y58" s="1180"/>
      <c r="Z58" s="1180"/>
      <c r="AA58" s="1180"/>
      <c r="AB58" s="1180"/>
      <c r="AC58" s="1180"/>
      <c r="AD58" s="1180"/>
    </row>
    <row r="59" spans="1:30" x14ac:dyDescent="0.45">
      <c r="A59" s="1181">
        <v>125000</v>
      </c>
      <c r="B59" s="1181" t="s">
        <v>2827</v>
      </c>
      <c r="C59" s="1181"/>
      <c r="D59" s="1181" t="s">
        <v>7</v>
      </c>
      <c r="E59" s="1181">
        <v>2</v>
      </c>
      <c r="F59" s="1181"/>
      <c r="G59" s="1181"/>
      <c r="H59" s="1181"/>
      <c r="I59" s="1181"/>
      <c r="J59" s="1181"/>
      <c r="K59" s="1181"/>
      <c r="L59" s="1181"/>
      <c r="M59" s="1181"/>
      <c r="N59" s="1181"/>
      <c r="O59" s="1181"/>
      <c r="P59" s="1181"/>
      <c r="Q59" s="1181"/>
      <c r="R59" s="1181"/>
      <c r="S59" s="1181"/>
      <c r="T59" s="1181"/>
      <c r="U59" s="1181"/>
      <c r="V59" s="1181"/>
      <c r="W59" s="1181"/>
      <c r="X59" s="1181"/>
      <c r="Y59" s="1181"/>
      <c r="Z59" s="1181"/>
      <c r="AA59" s="1181"/>
      <c r="AB59" s="1181"/>
      <c r="AC59" s="1181"/>
      <c r="AD59" s="1181"/>
    </row>
    <row r="60" spans="1:30" x14ac:dyDescent="0.45">
      <c r="A60" s="1180">
        <v>125001</v>
      </c>
      <c r="B60" s="1180" t="s">
        <v>2828</v>
      </c>
      <c r="C60" s="1180"/>
      <c r="D60" s="1180" t="s">
        <v>7</v>
      </c>
      <c r="E60" s="1180">
        <v>3</v>
      </c>
      <c r="F60" s="1180">
        <v>125000</v>
      </c>
      <c r="G60" s="1180"/>
      <c r="H60" s="1180"/>
      <c r="I60" s="1180"/>
      <c r="J60" s="1180"/>
      <c r="K60" s="1180"/>
      <c r="L60" s="1180"/>
      <c r="M60" s="1180"/>
      <c r="N60" s="1180"/>
      <c r="O60" s="1180"/>
      <c r="P60" s="1180"/>
      <c r="Q60" s="1180"/>
      <c r="R60" s="1180"/>
      <c r="S60" s="1180"/>
      <c r="T60" s="1180"/>
      <c r="U60" s="1180"/>
      <c r="V60" s="1180"/>
      <c r="W60" s="1180"/>
      <c r="X60" s="1180"/>
      <c r="Y60" s="1180"/>
      <c r="Z60" s="1180"/>
      <c r="AA60" s="1180"/>
      <c r="AB60" s="1180"/>
      <c r="AC60" s="1180"/>
      <c r="AD60" s="1180"/>
    </row>
    <row r="61" spans="1:30" x14ac:dyDescent="0.45">
      <c r="A61" s="1181">
        <v>125002</v>
      </c>
      <c r="B61" s="1181" t="s">
        <v>2829</v>
      </c>
      <c r="C61" s="1181"/>
      <c r="D61" s="1181" t="s">
        <v>7</v>
      </c>
      <c r="E61" s="1181">
        <v>4</v>
      </c>
      <c r="F61" s="1181">
        <v>125001</v>
      </c>
      <c r="G61" s="1181"/>
      <c r="H61" s="1181"/>
      <c r="I61" s="1181"/>
      <c r="J61" s="1181"/>
      <c r="K61" s="1181"/>
      <c r="L61" s="1181"/>
      <c r="M61" s="1181"/>
      <c r="N61" s="1181"/>
      <c r="O61" s="1181"/>
      <c r="P61" s="1181"/>
      <c r="Q61" s="1181"/>
      <c r="R61" s="1181"/>
      <c r="S61" s="1181"/>
      <c r="T61" s="1181"/>
      <c r="U61" s="1181"/>
      <c r="V61" s="1181"/>
      <c r="W61" s="1181"/>
      <c r="X61" s="1181"/>
      <c r="Y61" s="1181"/>
      <c r="Z61" s="1181"/>
      <c r="AA61" s="1181"/>
      <c r="AB61" s="1181"/>
      <c r="AC61" s="1181"/>
      <c r="AD61" s="1181"/>
    </row>
    <row r="62" spans="1:30" x14ac:dyDescent="0.45">
      <c r="A62" s="1180">
        <v>130010</v>
      </c>
      <c r="B62" s="1180" t="s">
        <v>2830</v>
      </c>
      <c r="C62" s="1180"/>
      <c r="D62" s="1180" t="s">
        <v>15</v>
      </c>
      <c r="E62" s="1180">
        <v>5</v>
      </c>
      <c r="F62" s="1180">
        <v>125002</v>
      </c>
      <c r="G62" s="1180"/>
      <c r="H62" s="1180"/>
      <c r="I62" s="1180"/>
      <c r="J62" s="1180"/>
      <c r="K62" s="1180"/>
      <c r="L62" s="1180"/>
      <c r="M62" s="1180"/>
      <c r="N62" s="1180"/>
      <c r="O62" s="1180"/>
      <c r="P62" s="1180"/>
      <c r="Q62" s="1180"/>
      <c r="R62" s="1180"/>
      <c r="S62" s="1180"/>
      <c r="T62" s="1180"/>
      <c r="U62" s="1180"/>
      <c r="V62" s="1180"/>
      <c r="W62" s="1180"/>
      <c r="X62" s="1180"/>
      <c r="Y62" s="1180"/>
      <c r="Z62" s="1180"/>
      <c r="AA62" s="1180"/>
      <c r="AB62" s="1180"/>
      <c r="AC62" s="1180"/>
      <c r="AD62" s="1180"/>
    </row>
    <row r="63" spans="1:30" x14ac:dyDescent="0.45">
      <c r="A63" s="1181">
        <v>130020</v>
      </c>
      <c r="B63" s="1181" t="s">
        <v>2831</v>
      </c>
      <c r="C63" s="1181"/>
      <c r="D63" s="1181" t="s">
        <v>15</v>
      </c>
      <c r="E63" s="1181">
        <v>5</v>
      </c>
      <c r="F63" s="1181">
        <v>125002</v>
      </c>
      <c r="G63" s="1181"/>
      <c r="H63" s="1181"/>
      <c r="I63" s="1181"/>
      <c r="J63" s="1181"/>
      <c r="K63" s="1181"/>
      <c r="L63" s="1181"/>
      <c r="M63" s="1181"/>
      <c r="N63" s="1181"/>
      <c r="O63" s="1181"/>
      <c r="P63" s="1181"/>
      <c r="Q63" s="1181"/>
      <c r="R63" s="1181"/>
      <c r="S63" s="1181"/>
      <c r="T63" s="1181"/>
      <c r="U63" s="1181"/>
      <c r="V63" s="1181"/>
      <c r="W63" s="1181"/>
      <c r="X63" s="1181"/>
      <c r="Y63" s="1181"/>
      <c r="Z63" s="1181"/>
      <c r="AA63" s="1181"/>
      <c r="AB63" s="1181"/>
      <c r="AC63" s="1181"/>
      <c r="AD63" s="1181"/>
    </row>
    <row r="64" spans="1:30" x14ac:dyDescent="0.45">
      <c r="A64" s="1180">
        <v>130030</v>
      </c>
      <c r="B64" s="1180" t="s">
        <v>2832</v>
      </c>
      <c r="C64" s="1180"/>
      <c r="D64" s="1180" t="s">
        <v>15</v>
      </c>
      <c r="E64" s="1180">
        <v>5</v>
      </c>
      <c r="F64" s="1180">
        <v>125002</v>
      </c>
      <c r="G64" s="1180"/>
      <c r="H64" s="1180"/>
      <c r="I64" s="1180"/>
      <c r="J64" s="1180"/>
      <c r="K64" s="1180"/>
      <c r="L64" s="1180"/>
      <c r="M64" s="1180"/>
      <c r="N64" s="1180"/>
      <c r="O64" s="1180"/>
      <c r="P64" s="1180"/>
      <c r="Q64" s="1180"/>
      <c r="R64" s="1180"/>
      <c r="S64" s="1180"/>
      <c r="T64" s="1180"/>
      <c r="U64" s="1180"/>
      <c r="V64" s="1180"/>
      <c r="W64" s="1180"/>
      <c r="X64" s="1180"/>
      <c r="Y64" s="1180"/>
      <c r="Z64" s="1180"/>
      <c r="AA64" s="1180"/>
      <c r="AB64" s="1180"/>
      <c r="AC64" s="1180"/>
      <c r="AD64" s="1180"/>
    </row>
    <row r="65" spans="1:30" x14ac:dyDescent="0.45">
      <c r="A65" s="1181">
        <v>130040</v>
      </c>
      <c r="B65" s="1181" t="s">
        <v>2833</v>
      </c>
      <c r="C65" s="1181"/>
      <c r="D65" s="1181" t="s">
        <v>15</v>
      </c>
      <c r="E65" s="1181">
        <v>5</v>
      </c>
      <c r="F65" s="1181">
        <v>125002</v>
      </c>
      <c r="G65" s="1181"/>
      <c r="H65" s="1181"/>
      <c r="I65" s="1181"/>
      <c r="J65" s="1181"/>
      <c r="K65" s="1181"/>
      <c r="L65" s="1181"/>
      <c r="M65" s="1181"/>
      <c r="N65" s="1181"/>
      <c r="O65" s="1181"/>
      <c r="P65" s="1181"/>
      <c r="Q65" s="1181"/>
      <c r="R65" s="1181"/>
      <c r="S65" s="1181"/>
      <c r="T65" s="1181"/>
      <c r="U65" s="1181"/>
      <c r="V65" s="1181"/>
      <c r="W65" s="1181"/>
      <c r="X65" s="1181"/>
      <c r="Y65" s="1181"/>
      <c r="Z65" s="1181"/>
      <c r="AA65" s="1181"/>
      <c r="AB65" s="1181"/>
      <c r="AC65" s="1181"/>
      <c r="AD65" s="1181"/>
    </row>
    <row r="66" spans="1:30" x14ac:dyDescent="0.45">
      <c r="A66" s="1180">
        <v>130050</v>
      </c>
      <c r="B66" s="1180" t="s">
        <v>2834</v>
      </c>
      <c r="C66" s="1180"/>
      <c r="D66" s="1180" t="s">
        <v>15</v>
      </c>
      <c r="E66" s="1180">
        <v>5</v>
      </c>
      <c r="F66" s="1180">
        <v>125002</v>
      </c>
      <c r="G66" s="1180"/>
      <c r="H66" s="1180"/>
      <c r="I66" s="1180"/>
      <c r="J66" s="1180"/>
      <c r="K66" s="1180"/>
      <c r="L66" s="1180"/>
      <c r="M66" s="1180"/>
      <c r="N66" s="1180"/>
      <c r="O66" s="1180"/>
      <c r="P66" s="1180"/>
      <c r="Q66" s="1180"/>
      <c r="R66" s="1180"/>
      <c r="S66" s="1180"/>
      <c r="T66" s="1180"/>
      <c r="U66" s="1180"/>
      <c r="V66" s="1180"/>
      <c r="W66" s="1180"/>
      <c r="X66" s="1180"/>
      <c r="Y66" s="1180"/>
      <c r="Z66" s="1180"/>
      <c r="AA66" s="1180"/>
      <c r="AB66" s="1180"/>
      <c r="AC66" s="1180"/>
      <c r="AD66" s="1180"/>
    </row>
    <row r="67" spans="1:30" x14ac:dyDescent="0.45">
      <c r="A67" s="1181">
        <v>130110</v>
      </c>
      <c r="B67" s="1181" t="s">
        <v>2835</v>
      </c>
      <c r="C67" s="1181"/>
      <c r="D67" s="1181" t="s">
        <v>15</v>
      </c>
      <c r="E67" s="1181">
        <v>5</v>
      </c>
      <c r="F67" s="1181">
        <v>125002</v>
      </c>
      <c r="G67" s="1181"/>
      <c r="H67" s="1181"/>
      <c r="I67" s="1181"/>
      <c r="J67" s="1181"/>
      <c r="K67" s="1181"/>
      <c r="L67" s="1181"/>
      <c r="M67" s="1181"/>
      <c r="N67" s="1181"/>
      <c r="O67" s="1181"/>
      <c r="P67" s="1181"/>
      <c r="Q67" s="1181"/>
      <c r="R67" s="1181"/>
      <c r="S67" s="1181"/>
      <c r="T67" s="1181"/>
      <c r="U67" s="1181"/>
      <c r="V67" s="1181"/>
      <c r="W67" s="1181"/>
      <c r="X67" s="1181"/>
      <c r="Y67" s="1181"/>
      <c r="Z67" s="1181"/>
      <c r="AA67" s="1181"/>
      <c r="AB67" s="1181"/>
      <c r="AC67" s="1181"/>
      <c r="AD67" s="1181"/>
    </row>
    <row r="68" spans="1:30" x14ac:dyDescent="0.45">
      <c r="A68" s="1180">
        <v>130111</v>
      </c>
      <c r="B68" s="1180" t="s">
        <v>2836</v>
      </c>
      <c r="C68" s="1180"/>
      <c r="D68" s="1180" t="s">
        <v>7</v>
      </c>
      <c r="E68" s="1180">
        <v>4</v>
      </c>
      <c r="F68" s="1180">
        <v>125001</v>
      </c>
      <c r="G68" s="1180"/>
      <c r="H68" s="1180"/>
      <c r="I68" s="1180"/>
      <c r="J68" s="1180"/>
      <c r="K68" s="1180"/>
      <c r="L68" s="1180"/>
      <c r="M68" s="1180"/>
      <c r="N68" s="1180"/>
      <c r="O68" s="1180"/>
      <c r="P68" s="1180"/>
      <c r="Q68" s="1180"/>
      <c r="R68" s="1180"/>
      <c r="S68" s="1180"/>
      <c r="T68" s="1180"/>
      <c r="U68" s="1180"/>
      <c r="V68" s="1180"/>
      <c r="W68" s="1180"/>
      <c r="X68" s="1180"/>
      <c r="Y68" s="1180"/>
      <c r="Z68" s="1180"/>
      <c r="AA68" s="1180"/>
      <c r="AB68" s="1180"/>
      <c r="AC68" s="1180"/>
      <c r="AD68" s="1180"/>
    </row>
    <row r="69" spans="1:30" x14ac:dyDescent="0.45">
      <c r="A69" s="1181">
        <v>131000</v>
      </c>
      <c r="B69" s="1181" t="s">
        <v>2837</v>
      </c>
      <c r="C69" s="1181"/>
      <c r="D69" s="1181" t="s">
        <v>15</v>
      </c>
      <c r="E69" s="1181">
        <v>5</v>
      </c>
      <c r="F69" s="1181">
        <v>130111</v>
      </c>
      <c r="G69" s="1181"/>
      <c r="H69" s="1181"/>
      <c r="I69" s="1181"/>
      <c r="J69" s="1181"/>
      <c r="K69" s="1181"/>
      <c r="L69" s="1181"/>
      <c r="M69" s="1181"/>
      <c r="N69" s="1181"/>
      <c r="O69" s="1181"/>
      <c r="P69" s="1181"/>
      <c r="Q69" s="1181"/>
      <c r="R69" s="1181"/>
      <c r="S69" s="1181"/>
      <c r="T69" s="1181"/>
      <c r="U69" s="1181"/>
      <c r="V69" s="1181"/>
      <c r="W69" s="1181"/>
      <c r="X69" s="1181"/>
      <c r="Y69" s="1181"/>
      <c r="Z69" s="1181"/>
      <c r="AA69" s="1181"/>
      <c r="AB69" s="1181"/>
      <c r="AC69" s="1181"/>
      <c r="AD69" s="1181"/>
    </row>
    <row r="70" spans="1:30" x14ac:dyDescent="0.45">
      <c r="A70" s="1180">
        <v>131001</v>
      </c>
      <c r="B70" s="1180" t="s">
        <v>2838</v>
      </c>
      <c r="C70" s="1180"/>
      <c r="D70" s="1180" t="s">
        <v>7</v>
      </c>
      <c r="E70" s="1180">
        <v>4</v>
      </c>
      <c r="F70" s="1180">
        <v>125001</v>
      </c>
      <c r="G70" s="1180"/>
      <c r="H70" s="1180"/>
      <c r="I70" s="1180"/>
      <c r="J70" s="1180"/>
      <c r="K70" s="1180"/>
      <c r="L70" s="1180"/>
      <c r="M70" s="1180"/>
      <c r="N70" s="1180"/>
      <c r="O70" s="1180"/>
      <c r="P70" s="1180"/>
      <c r="Q70" s="1180"/>
      <c r="R70" s="1180"/>
      <c r="S70" s="1180"/>
      <c r="T70" s="1180"/>
      <c r="U70" s="1180"/>
      <c r="V70" s="1180"/>
      <c r="W70" s="1180"/>
      <c r="X70" s="1180"/>
      <c r="Y70" s="1180"/>
      <c r="Z70" s="1180"/>
      <c r="AA70" s="1180"/>
      <c r="AB70" s="1180"/>
      <c r="AC70" s="1180"/>
      <c r="AD70" s="1180"/>
    </row>
    <row r="71" spans="1:30" x14ac:dyDescent="0.45">
      <c r="A71" s="1181">
        <v>132000</v>
      </c>
      <c r="B71" s="1181" t="s">
        <v>2839</v>
      </c>
      <c r="C71" s="1181"/>
      <c r="D71" s="1181" t="s">
        <v>15</v>
      </c>
      <c r="E71" s="1181">
        <v>5</v>
      </c>
      <c r="F71" s="1181">
        <v>131001</v>
      </c>
      <c r="G71" s="1181"/>
      <c r="H71" s="1181"/>
      <c r="I71" s="1181"/>
      <c r="J71" s="1181"/>
      <c r="K71" s="1181"/>
      <c r="L71" s="1181"/>
      <c r="M71" s="1181"/>
      <c r="N71" s="1181"/>
      <c r="O71" s="1181"/>
      <c r="P71" s="1181"/>
      <c r="Q71" s="1181"/>
      <c r="R71" s="1181"/>
      <c r="S71" s="1181"/>
      <c r="T71" s="1181"/>
      <c r="U71" s="1181"/>
      <c r="V71" s="1181"/>
      <c r="W71" s="1181"/>
      <c r="X71" s="1181"/>
      <c r="Y71" s="1181"/>
      <c r="Z71" s="1181"/>
      <c r="AA71" s="1181"/>
      <c r="AB71" s="1181"/>
      <c r="AC71" s="1181"/>
      <c r="AD71" s="1181"/>
    </row>
    <row r="72" spans="1:30" x14ac:dyDescent="0.45">
      <c r="A72" s="1180">
        <v>132008</v>
      </c>
      <c r="B72" s="1180" t="s">
        <v>2840</v>
      </c>
      <c r="C72" s="1180"/>
      <c r="D72" s="1180" t="s">
        <v>15</v>
      </c>
      <c r="E72" s="1180">
        <v>5</v>
      </c>
      <c r="F72" s="1180">
        <v>131001</v>
      </c>
      <c r="G72" s="1180"/>
      <c r="H72" s="1180"/>
      <c r="I72" s="1180"/>
      <c r="J72" s="1180"/>
      <c r="K72" s="1180"/>
      <c r="L72" s="1180"/>
      <c r="M72" s="1180"/>
      <c r="N72" s="1180"/>
      <c r="O72" s="1180"/>
      <c r="P72" s="1180"/>
      <c r="Q72" s="1180"/>
      <c r="R72" s="1180"/>
      <c r="S72" s="1180"/>
      <c r="T72" s="1180"/>
      <c r="U72" s="1180"/>
      <c r="V72" s="1180"/>
      <c r="W72" s="1180"/>
      <c r="X72" s="1180"/>
      <c r="Y72" s="1180"/>
      <c r="Z72" s="1180"/>
      <c r="AA72" s="1180"/>
      <c r="AB72" s="1180"/>
      <c r="AC72" s="1180"/>
      <c r="AD72" s="1180"/>
    </row>
    <row r="73" spans="1:30" x14ac:dyDescent="0.45">
      <c r="A73" s="1181">
        <v>132009</v>
      </c>
      <c r="B73" s="1181" t="s">
        <v>2841</v>
      </c>
      <c r="C73" s="1181"/>
      <c r="D73" s="1181" t="s">
        <v>15</v>
      </c>
      <c r="E73" s="1181">
        <v>5</v>
      </c>
      <c r="F73" s="1181">
        <v>131001</v>
      </c>
      <c r="G73" s="1181"/>
      <c r="H73" s="1181"/>
      <c r="I73" s="1181"/>
      <c r="J73" s="1181"/>
      <c r="K73" s="1181"/>
      <c r="L73" s="1181"/>
      <c r="M73" s="1181"/>
      <c r="N73" s="1181"/>
      <c r="O73" s="1181"/>
      <c r="P73" s="1181"/>
      <c r="Q73" s="1181"/>
      <c r="R73" s="1181"/>
      <c r="S73" s="1181"/>
      <c r="T73" s="1181"/>
      <c r="U73" s="1181"/>
      <c r="V73" s="1181"/>
      <c r="W73" s="1181"/>
      <c r="X73" s="1181"/>
      <c r="Y73" s="1181"/>
      <c r="Z73" s="1181"/>
      <c r="AA73" s="1181"/>
      <c r="AB73" s="1181"/>
      <c r="AC73" s="1181"/>
      <c r="AD73" s="1181"/>
    </row>
    <row r="74" spans="1:30" x14ac:dyDescent="0.45">
      <c r="A74" s="1180">
        <v>132010</v>
      </c>
      <c r="B74" s="1180" t="s">
        <v>2842</v>
      </c>
      <c r="C74" s="1180"/>
      <c r="D74" s="1180" t="s">
        <v>15</v>
      </c>
      <c r="E74" s="1180">
        <v>5</v>
      </c>
      <c r="F74" s="1180">
        <v>131001</v>
      </c>
      <c r="G74" s="1180"/>
      <c r="H74" s="1180"/>
      <c r="I74" s="1180"/>
      <c r="J74" s="1180"/>
      <c r="K74" s="1180"/>
      <c r="L74" s="1180"/>
      <c r="M74" s="1180"/>
      <c r="N74" s="1180"/>
      <c r="O74" s="1180"/>
      <c r="P74" s="1180"/>
      <c r="Q74" s="1180"/>
      <c r="R74" s="1180"/>
      <c r="S74" s="1180"/>
      <c r="T74" s="1180"/>
      <c r="U74" s="1180"/>
      <c r="V74" s="1180"/>
      <c r="W74" s="1180"/>
      <c r="X74" s="1180"/>
      <c r="Y74" s="1180"/>
      <c r="Z74" s="1180"/>
      <c r="AA74" s="1180"/>
      <c r="AB74" s="1180"/>
      <c r="AC74" s="1180"/>
      <c r="AD74" s="1180"/>
    </row>
    <row r="75" spans="1:30" x14ac:dyDescent="0.45">
      <c r="A75" s="1181">
        <v>133000</v>
      </c>
      <c r="B75" s="1181" t="s">
        <v>2843</v>
      </c>
      <c r="C75" s="1181"/>
      <c r="D75" s="1181" t="s">
        <v>15</v>
      </c>
      <c r="E75" s="1181">
        <v>5</v>
      </c>
      <c r="F75" s="1181">
        <v>131001</v>
      </c>
      <c r="G75" s="1181"/>
      <c r="H75" s="1181"/>
      <c r="I75" s="1181"/>
      <c r="J75" s="1181"/>
      <c r="K75" s="1181"/>
      <c r="L75" s="1181"/>
      <c r="M75" s="1181"/>
      <c r="N75" s="1181"/>
      <c r="O75" s="1181"/>
      <c r="P75" s="1181"/>
      <c r="Q75" s="1181"/>
      <c r="R75" s="1181"/>
      <c r="S75" s="1181"/>
      <c r="T75" s="1181"/>
      <c r="U75" s="1181"/>
      <c r="V75" s="1181"/>
      <c r="W75" s="1181"/>
      <c r="X75" s="1181"/>
      <c r="Y75" s="1181"/>
      <c r="Z75" s="1181"/>
      <c r="AA75" s="1181"/>
      <c r="AB75" s="1181"/>
      <c r="AC75" s="1181"/>
      <c r="AD75" s="1181"/>
    </row>
    <row r="76" spans="1:30" x14ac:dyDescent="0.45">
      <c r="A76" s="1180">
        <v>133010</v>
      </c>
      <c r="B76" s="1180" t="s">
        <v>2844</v>
      </c>
      <c r="C76" s="1180"/>
      <c r="D76" s="1180" t="s">
        <v>15</v>
      </c>
      <c r="E76" s="1180">
        <v>5</v>
      </c>
      <c r="F76" s="1180">
        <v>131001</v>
      </c>
      <c r="G76" s="1180"/>
      <c r="H76" s="1180"/>
      <c r="I76" s="1180"/>
      <c r="J76" s="1180"/>
      <c r="K76" s="1180"/>
      <c r="L76" s="1180"/>
      <c r="M76" s="1180"/>
      <c r="N76" s="1180"/>
      <c r="O76" s="1180"/>
      <c r="P76" s="1180"/>
      <c r="Q76" s="1180"/>
      <c r="R76" s="1180"/>
      <c r="S76" s="1180"/>
      <c r="T76" s="1180"/>
      <c r="U76" s="1180"/>
      <c r="V76" s="1180"/>
      <c r="W76" s="1180"/>
      <c r="X76" s="1180"/>
      <c r="Y76" s="1180"/>
      <c r="Z76" s="1180"/>
      <c r="AA76" s="1180"/>
      <c r="AB76" s="1180"/>
      <c r="AC76" s="1180"/>
      <c r="AD76" s="1180"/>
    </row>
    <row r="77" spans="1:30" x14ac:dyDescent="0.45">
      <c r="A77" s="1181">
        <v>133011</v>
      </c>
      <c r="B77" s="1181" t="s">
        <v>2845</v>
      </c>
      <c r="C77" s="1181"/>
      <c r="D77" s="1181" t="s">
        <v>7</v>
      </c>
      <c r="E77" s="1181">
        <v>3</v>
      </c>
      <c r="F77" s="1181">
        <v>125000</v>
      </c>
      <c r="G77" s="1181"/>
      <c r="H77" s="1181"/>
      <c r="I77" s="1181"/>
      <c r="J77" s="1181"/>
      <c r="K77" s="1181"/>
      <c r="L77" s="1181"/>
      <c r="M77" s="1181"/>
      <c r="N77" s="1181"/>
      <c r="O77" s="1181"/>
      <c r="P77" s="1181"/>
      <c r="Q77" s="1181"/>
      <c r="R77" s="1181"/>
      <c r="S77" s="1181"/>
      <c r="T77" s="1181"/>
      <c r="U77" s="1181"/>
      <c r="V77" s="1181"/>
      <c r="W77" s="1181"/>
      <c r="X77" s="1181"/>
      <c r="Y77" s="1181"/>
      <c r="Z77" s="1181"/>
      <c r="AA77" s="1181"/>
      <c r="AB77" s="1181"/>
      <c r="AC77" s="1181"/>
      <c r="AD77" s="1181"/>
    </row>
    <row r="78" spans="1:30" x14ac:dyDescent="0.45">
      <c r="A78" s="1180">
        <v>133012</v>
      </c>
      <c r="B78" s="1180" t="s">
        <v>2846</v>
      </c>
      <c r="C78" s="1180"/>
      <c r="D78" s="1180" t="s">
        <v>7</v>
      </c>
      <c r="E78" s="1180">
        <v>4</v>
      </c>
      <c r="F78" s="1180">
        <v>133011</v>
      </c>
      <c r="G78" s="1180"/>
      <c r="H78" s="1180"/>
      <c r="I78" s="1180"/>
      <c r="J78" s="1180"/>
      <c r="K78" s="1180"/>
      <c r="L78" s="1180"/>
      <c r="M78" s="1180"/>
      <c r="N78" s="1180"/>
      <c r="O78" s="1180"/>
      <c r="P78" s="1180"/>
      <c r="Q78" s="1180"/>
      <c r="R78" s="1180"/>
      <c r="S78" s="1180"/>
      <c r="T78" s="1180"/>
      <c r="U78" s="1180"/>
      <c r="V78" s="1180"/>
      <c r="W78" s="1180"/>
      <c r="X78" s="1180"/>
      <c r="Y78" s="1180"/>
      <c r="Z78" s="1180"/>
      <c r="AA78" s="1180"/>
      <c r="AB78" s="1180"/>
      <c r="AC78" s="1180"/>
      <c r="AD78" s="1180"/>
    </row>
    <row r="79" spans="1:30" x14ac:dyDescent="0.45">
      <c r="A79" s="1181">
        <v>140070</v>
      </c>
      <c r="B79" s="1181" t="s">
        <v>2847</v>
      </c>
      <c r="C79" s="1181"/>
      <c r="D79" s="1181" t="s">
        <v>15</v>
      </c>
      <c r="E79" s="1181">
        <v>5</v>
      </c>
      <c r="F79" s="1181">
        <v>133012</v>
      </c>
      <c r="G79" s="1181"/>
      <c r="H79" s="1181"/>
      <c r="I79" s="1181"/>
      <c r="J79" s="1181"/>
      <c r="K79" s="1181"/>
      <c r="L79" s="1181"/>
      <c r="M79" s="1181"/>
      <c r="N79" s="1181"/>
      <c r="O79" s="1181"/>
      <c r="P79" s="1181"/>
      <c r="Q79" s="1181"/>
      <c r="R79" s="1181"/>
      <c r="S79" s="1181"/>
      <c r="T79" s="1181"/>
      <c r="U79" s="1181"/>
      <c r="V79" s="1181"/>
      <c r="W79" s="1181"/>
      <c r="X79" s="1181"/>
      <c r="Y79" s="1181"/>
      <c r="Z79" s="1181"/>
      <c r="AA79" s="1181"/>
      <c r="AB79" s="1181"/>
      <c r="AC79" s="1181"/>
      <c r="AD79" s="1181"/>
    </row>
    <row r="80" spans="1:30" x14ac:dyDescent="0.45">
      <c r="A80" s="1180">
        <v>140090</v>
      </c>
      <c r="B80" s="1180" t="s">
        <v>2848</v>
      </c>
      <c r="C80" s="1180"/>
      <c r="D80" s="1180" t="s">
        <v>15</v>
      </c>
      <c r="E80" s="1180">
        <v>5</v>
      </c>
      <c r="F80" s="1180">
        <v>133012</v>
      </c>
      <c r="G80" s="1180"/>
      <c r="H80" s="1180"/>
      <c r="I80" s="1180"/>
      <c r="J80" s="1180"/>
      <c r="K80" s="1180"/>
      <c r="L80" s="1180"/>
      <c r="M80" s="1180"/>
      <c r="N80" s="1180"/>
      <c r="O80" s="1180"/>
      <c r="P80" s="1180"/>
      <c r="Q80" s="1180"/>
      <c r="R80" s="1180"/>
      <c r="S80" s="1180"/>
      <c r="T80" s="1180"/>
      <c r="U80" s="1180"/>
      <c r="V80" s="1180"/>
      <c r="W80" s="1180"/>
      <c r="X80" s="1180"/>
      <c r="Y80" s="1180"/>
      <c r="Z80" s="1180"/>
      <c r="AA80" s="1180"/>
      <c r="AB80" s="1180"/>
      <c r="AC80" s="1180"/>
      <c r="AD80" s="1180"/>
    </row>
    <row r="81" spans="1:30" x14ac:dyDescent="0.45">
      <c r="A81" s="1181">
        <v>140100</v>
      </c>
      <c r="B81" s="1181" t="s">
        <v>2849</v>
      </c>
      <c r="C81" s="1181"/>
      <c r="D81" s="1181" t="s">
        <v>15</v>
      </c>
      <c r="E81" s="1181">
        <v>5</v>
      </c>
      <c r="F81" s="1181">
        <v>133012</v>
      </c>
      <c r="G81" s="1181"/>
      <c r="H81" s="1181"/>
      <c r="I81" s="1181"/>
      <c r="J81" s="1181"/>
      <c r="K81" s="1181"/>
      <c r="L81" s="1181"/>
      <c r="M81" s="1181"/>
      <c r="N81" s="1181"/>
      <c r="O81" s="1181"/>
      <c r="P81" s="1181"/>
      <c r="Q81" s="1181"/>
      <c r="R81" s="1181"/>
      <c r="S81" s="1181"/>
      <c r="T81" s="1181"/>
      <c r="U81" s="1181"/>
      <c r="V81" s="1181"/>
      <c r="W81" s="1181"/>
      <c r="X81" s="1181"/>
      <c r="Y81" s="1181"/>
      <c r="Z81" s="1181"/>
      <c r="AA81" s="1181"/>
      <c r="AB81" s="1181"/>
      <c r="AC81" s="1181"/>
      <c r="AD81" s="1181"/>
    </row>
    <row r="82" spans="1:30" x14ac:dyDescent="0.45">
      <c r="A82" s="1180">
        <v>140110</v>
      </c>
      <c r="B82" s="1180" t="s">
        <v>2850</v>
      </c>
      <c r="C82" s="1180"/>
      <c r="D82" s="1180" t="s">
        <v>15</v>
      </c>
      <c r="E82" s="1180">
        <v>5</v>
      </c>
      <c r="F82" s="1180">
        <v>133012</v>
      </c>
      <c r="G82" s="1180"/>
      <c r="H82" s="1180"/>
      <c r="I82" s="1180"/>
      <c r="J82" s="1180"/>
      <c r="K82" s="1180"/>
      <c r="L82" s="1180"/>
      <c r="M82" s="1180"/>
      <c r="N82" s="1180"/>
      <c r="O82" s="1180"/>
      <c r="P82" s="1180"/>
      <c r="Q82" s="1180"/>
      <c r="R82" s="1180"/>
      <c r="S82" s="1180"/>
      <c r="T82" s="1180"/>
      <c r="U82" s="1180"/>
      <c r="V82" s="1180"/>
      <c r="W82" s="1180"/>
      <c r="X82" s="1180"/>
      <c r="Y82" s="1180"/>
      <c r="Z82" s="1180"/>
      <c r="AA82" s="1180"/>
      <c r="AB82" s="1180"/>
      <c r="AC82" s="1180"/>
      <c r="AD82" s="1180"/>
    </row>
    <row r="83" spans="1:30" x14ac:dyDescent="0.45">
      <c r="A83" s="1181">
        <v>140120</v>
      </c>
      <c r="B83" s="1181" t="s">
        <v>2851</v>
      </c>
      <c r="C83" s="1181"/>
      <c r="D83" s="1181" t="s">
        <v>15</v>
      </c>
      <c r="E83" s="1181">
        <v>5</v>
      </c>
      <c r="F83" s="1181">
        <v>133012</v>
      </c>
      <c r="G83" s="1181"/>
      <c r="H83" s="1181"/>
      <c r="I83" s="1181"/>
      <c r="J83" s="1181"/>
      <c r="K83" s="1181"/>
      <c r="L83" s="1181"/>
      <c r="M83" s="1181"/>
      <c r="N83" s="1181"/>
      <c r="O83" s="1181"/>
      <c r="P83" s="1181"/>
      <c r="Q83" s="1181"/>
      <c r="R83" s="1181"/>
      <c r="S83" s="1181"/>
      <c r="T83" s="1181"/>
      <c r="U83" s="1181"/>
      <c r="V83" s="1181"/>
      <c r="W83" s="1181"/>
      <c r="X83" s="1181"/>
      <c r="Y83" s="1181"/>
      <c r="Z83" s="1181"/>
      <c r="AA83" s="1181"/>
      <c r="AB83" s="1181"/>
      <c r="AC83" s="1181"/>
      <c r="AD83" s="1181"/>
    </row>
    <row r="84" spans="1:30" x14ac:dyDescent="0.45">
      <c r="A84" s="1180">
        <v>140130</v>
      </c>
      <c r="B84" s="1180" t="s">
        <v>2852</v>
      </c>
      <c r="C84" s="1180"/>
      <c r="D84" s="1180" t="s">
        <v>15</v>
      </c>
      <c r="E84" s="1180">
        <v>5</v>
      </c>
      <c r="F84" s="1180">
        <v>133012</v>
      </c>
      <c r="G84" s="1180"/>
      <c r="H84" s="1180"/>
      <c r="I84" s="1180"/>
      <c r="J84" s="1180"/>
      <c r="K84" s="1180"/>
      <c r="L84" s="1180"/>
      <c r="M84" s="1180"/>
      <c r="N84" s="1180"/>
      <c r="O84" s="1180"/>
      <c r="P84" s="1180"/>
      <c r="Q84" s="1180"/>
      <c r="R84" s="1180"/>
      <c r="S84" s="1180"/>
      <c r="T84" s="1180"/>
      <c r="U84" s="1180"/>
      <c r="V84" s="1180"/>
      <c r="W84" s="1180"/>
      <c r="X84" s="1180"/>
      <c r="Y84" s="1180"/>
      <c r="Z84" s="1180"/>
      <c r="AA84" s="1180"/>
      <c r="AB84" s="1180"/>
      <c r="AC84" s="1180"/>
      <c r="AD84" s="1180"/>
    </row>
    <row r="85" spans="1:30" x14ac:dyDescent="0.45">
      <c r="A85" s="1181">
        <v>140200</v>
      </c>
      <c r="B85" s="1181" t="s">
        <v>2853</v>
      </c>
      <c r="C85" s="1181"/>
      <c r="D85" s="1181" t="s">
        <v>15</v>
      </c>
      <c r="E85" s="1181">
        <v>5</v>
      </c>
      <c r="F85" s="1181">
        <v>133012</v>
      </c>
      <c r="G85" s="1181"/>
      <c r="H85" s="1181"/>
      <c r="I85" s="1181"/>
      <c r="J85" s="1181"/>
      <c r="K85" s="1181"/>
      <c r="L85" s="1181"/>
      <c r="M85" s="1181"/>
      <c r="N85" s="1181"/>
      <c r="O85" s="1181"/>
      <c r="P85" s="1181"/>
      <c r="Q85" s="1181"/>
      <c r="R85" s="1181"/>
      <c r="S85" s="1181"/>
      <c r="T85" s="1181"/>
      <c r="U85" s="1181"/>
      <c r="V85" s="1181"/>
      <c r="W85" s="1181"/>
      <c r="X85" s="1181"/>
      <c r="Y85" s="1181"/>
      <c r="Z85" s="1181"/>
      <c r="AA85" s="1181"/>
      <c r="AB85" s="1181"/>
      <c r="AC85" s="1181"/>
      <c r="AD85" s="1181"/>
    </row>
    <row r="86" spans="1:30" x14ac:dyDescent="0.45">
      <c r="A86" s="1180">
        <v>140210</v>
      </c>
      <c r="B86" s="1180" t="s">
        <v>2854</v>
      </c>
      <c r="C86" s="1180"/>
      <c r="D86" s="1180" t="s">
        <v>15</v>
      </c>
      <c r="E86" s="1180">
        <v>5</v>
      </c>
      <c r="F86" s="1180">
        <v>133012</v>
      </c>
      <c r="G86" s="1180"/>
      <c r="H86" s="1180"/>
      <c r="I86" s="1180"/>
      <c r="J86" s="1180"/>
      <c r="K86" s="1180"/>
      <c r="L86" s="1180"/>
      <c r="M86" s="1180"/>
      <c r="N86" s="1180"/>
      <c r="O86" s="1180"/>
      <c r="P86" s="1180"/>
      <c r="Q86" s="1180"/>
      <c r="R86" s="1180"/>
      <c r="S86" s="1180"/>
      <c r="T86" s="1180"/>
      <c r="U86" s="1180"/>
      <c r="V86" s="1180"/>
      <c r="W86" s="1180"/>
      <c r="X86" s="1180"/>
      <c r="Y86" s="1180"/>
      <c r="Z86" s="1180"/>
      <c r="AA86" s="1180"/>
      <c r="AB86" s="1180"/>
      <c r="AC86" s="1180"/>
      <c r="AD86" s="1180"/>
    </row>
    <row r="87" spans="1:30" x14ac:dyDescent="0.45">
      <c r="A87" s="1181">
        <v>140211</v>
      </c>
      <c r="B87" s="1181" t="s">
        <v>2855</v>
      </c>
      <c r="C87" s="1181"/>
      <c r="D87" s="1181" t="s">
        <v>7</v>
      </c>
      <c r="E87" s="1181">
        <v>4</v>
      </c>
      <c r="F87" s="1181">
        <v>133011</v>
      </c>
      <c r="G87" s="1181"/>
      <c r="H87" s="1181"/>
      <c r="I87" s="1181"/>
      <c r="J87" s="1181"/>
      <c r="K87" s="1181"/>
      <c r="L87" s="1181"/>
      <c r="M87" s="1181"/>
      <c r="N87" s="1181"/>
      <c r="O87" s="1181"/>
      <c r="P87" s="1181"/>
      <c r="Q87" s="1181"/>
      <c r="R87" s="1181"/>
      <c r="S87" s="1181"/>
      <c r="T87" s="1181"/>
      <c r="U87" s="1181"/>
      <c r="V87" s="1181"/>
      <c r="W87" s="1181"/>
      <c r="X87" s="1181"/>
      <c r="Y87" s="1181"/>
      <c r="Z87" s="1181"/>
      <c r="AA87" s="1181"/>
      <c r="AB87" s="1181"/>
      <c r="AC87" s="1181"/>
      <c r="AD87" s="1181"/>
    </row>
    <row r="88" spans="1:30" x14ac:dyDescent="0.45">
      <c r="A88" s="1180">
        <v>143000</v>
      </c>
      <c r="B88" s="1180" t="s">
        <v>2856</v>
      </c>
      <c r="C88" s="1180"/>
      <c r="D88" s="1180" t="s">
        <v>15</v>
      </c>
      <c r="E88" s="1180">
        <v>5</v>
      </c>
      <c r="F88" s="1180">
        <v>140211</v>
      </c>
      <c r="G88" s="1180"/>
      <c r="H88" s="1180"/>
      <c r="I88" s="1180"/>
      <c r="J88" s="1180"/>
      <c r="K88" s="1180"/>
      <c r="L88" s="1180"/>
      <c r="M88" s="1180"/>
      <c r="N88" s="1180"/>
      <c r="O88" s="1180"/>
      <c r="P88" s="1180"/>
      <c r="Q88" s="1180"/>
      <c r="R88" s="1180"/>
      <c r="S88" s="1180"/>
      <c r="T88" s="1180"/>
      <c r="U88" s="1180"/>
      <c r="V88" s="1180"/>
      <c r="W88" s="1180"/>
      <c r="X88" s="1180"/>
      <c r="Y88" s="1180"/>
      <c r="Z88" s="1180"/>
      <c r="AA88" s="1180"/>
      <c r="AB88" s="1180"/>
      <c r="AC88" s="1180"/>
      <c r="AD88" s="1180"/>
    </row>
    <row r="89" spans="1:30" x14ac:dyDescent="0.45">
      <c r="A89" s="1181">
        <v>143010</v>
      </c>
      <c r="B89" s="1181" t="s">
        <v>2857</v>
      </c>
      <c r="C89" s="1181"/>
      <c r="D89" s="1181" t="s">
        <v>15</v>
      </c>
      <c r="E89" s="1181">
        <v>5</v>
      </c>
      <c r="F89" s="1181">
        <v>140211</v>
      </c>
      <c r="G89" s="1181"/>
      <c r="H89" s="1181"/>
      <c r="I89" s="1181"/>
      <c r="J89" s="1181"/>
      <c r="K89" s="1181"/>
      <c r="L89" s="1181"/>
      <c r="M89" s="1181"/>
      <c r="N89" s="1181"/>
      <c r="O89" s="1181"/>
      <c r="P89" s="1181"/>
      <c r="Q89" s="1181"/>
      <c r="R89" s="1181"/>
      <c r="S89" s="1181"/>
      <c r="T89" s="1181"/>
      <c r="U89" s="1181"/>
      <c r="V89" s="1181"/>
      <c r="W89" s="1181"/>
      <c r="X89" s="1181"/>
      <c r="Y89" s="1181"/>
      <c r="Z89" s="1181"/>
      <c r="AA89" s="1181"/>
      <c r="AB89" s="1181"/>
      <c r="AC89" s="1181"/>
      <c r="AD89" s="1181"/>
    </row>
    <row r="90" spans="1:30" x14ac:dyDescent="0.45">
      <c r="A90" s="1180">
        <v>143020</v>
      </c>
      <c r="B90" s="1180" t="s">
        <v>2855</v>
      </c>
      <c r="C90" s="1180"/>
      <c r="D90" s="1180" t="s">
        <v>15</v>
      </c>
      <c r="E90" s="1180">
        <v>5</v>
      </c>
      <c r="F90" s="1180">
        <v>140211</v>
      </c>
      <c r="G90" s="1180"/>
      <c r="H90" s="1180"/>
      <c r="I90" s="1180"/>
      <c r="J90" s="1180"/>
      <c r="K90" s="1180"/>
      <c r="L90" s="1180"/>
      <c r="M90" s="1180"/>
      <c r="N90" s="1180"/>
      <c r="O90" s="1180"/>
      <c r="P90" s="1180"/>
      <c r="Q90" s="1180"/>
      <c r="R90" s="1180"/>
      <c r="S90" s="1180"/>
      <c r="T90" s="1180"/>
      <c r="U90" s="1180"/>
      <c r="V90" s="1180"/>
      <c r="W90" s="1180"/>
      <c r="X90" s="1180"/>
      <c r="Y90" s="1180"/>
      <c r="Z90" s="1180"/>
      <c r="AA90" s="1180"/>
      <c r="AB90" s="1180"/>
      <c r="AC90" s="1180"/>
      <c r="AD90" s="1180"/>
    </row>
    <row r="91" spans="1:30" x14ac:dyDescent="0.45">
      <c r="A91" s="1181">
        <v>143030</v>
      </c>
      <c r="B91" s="1181" t="s">
        <v>2858</v>
      </c>
      <c r="C91" s="1181"/>
      <c r="D91" s="1181" t="s">
        <v>15</v>
      </c>
      <c r="E91" s="1181">
        <v>5</v>
      </c>
      <c r="F91" s="1181">
        <v>140211</v>
      </c>
      <c r="G91" s="1181"/>
      <c r="H91" s="1181"/>
      <c r="I91" s="1181"/>
      <c r="J91" s="1181"/>
      <c r="K91" s="1181"/>
      <c r="L91" s="1181"/>
      <c r="M91" s="1181"/>
      <c r="N91" s="1181"/>
      <c r="O91" s="1181"/>
      <c r="P91" s="1181"/>
      <c r="Q91" s="1181"/>
      <c r="R91" s="1181"/>
      <c r="S91" s="1181"/>
      <c r="T91" s="1181"/>
      <c r="U91" s="1181"/>
      <c r="V91" s="1181"/>
      <c r="W91" s="1181"/>
      <c r="X91" s="1181"/>
      <c r="Y91" s="1181"/>
      <c r="Z91" s="1181"/>
      <c r="AA91" s="1181"/>
      <c r="AB91" s="1181"/>
      <c r="AC91" s="1181"/>
      <c r="AD91" s="1181"/>
    </row>
    <row r="92" spans="1:30" x14ac:dyDescent="0.45">
      <c r="A92" s="1180">
        <v>143040</v>
      </c>
      <c r="B92" s="1180" t="s">
        <v>2859</v>
      </c>
      <c r="C92" s="1180"/>
      <c r="D92" s="1180" t="s">
        <v>15</v>
      </c>
      <c r="E92" s="1180">
        <v>5</v>
      </c>
      <c r="F92" s="1180">
        <v>140211</v>
      </c>
      <c r="G92" s="1180"/>
      <c r="H92" s="1180"/>
      <c r="I92" s="1180"/>
      <c r="J92" s="1180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  <c r="U92" s="1180"/>
      <c r="V92" s="1180"/>
      <c r="W92" s="1180"/>
      <c r="X92" s="1180"/>
      <c r="Y92" s="1180"/>
      <c r="Z92" s="1180"/>
      <c r="AA92" s="1180"/>
      <c r="AB92" s="1180"/>
      <c r="AC92" s="1180"/>
      <c r="AD92" s="1180"/>
    </row>
    <row r="93" spans="1:30" x14ac:dyDescent="0.45">
      <c r="A93" s="1181">
        <v>143041</v>
      </c>
      <c r="B93" s="1181" t="s">
        <v>2860</v>
      </c>
      <c r="C93" s="1181"/>
      <c r="D93" s="1181" t="s">
        <v>7</v>
      </c>
      <c r="E93" s="1181">
        <v>4</v>
      </c>
      <c r="F93" s="1181">
        <v>133011</v>
      </c>
      <c r="G93" s="1181"/>
      <c r="H93" s="1181"/>
      <c r="I93" s="1181"/>
      <c r="J93" s="1181"/>
      <c r="K93" s="1181"/>
      <c r="L93" s="1181"/>
      <c r="M93" s="1181"/>
      <c r="N93" s="1181"/>
      <c r="O93" s="1181"/>
      <c r="P93" s="1181"/>
      <c r="Q93" s="1181"/>
      <c r="R93" s="1181"/>
      <c r="S93" s="1181"/>
      <c r="T93" s="1181"/>
      <c r="U93" s="1181"/>
      <c r="V93" s="1181"/>
      <c r="W93" s="1181"/>
      <c r="X93" s="1181"/>
      <c r="Y93" s="1181"/>
      <c r="Z93" s="1181"/>
      <c r="AA93" s="1181"/>
      <c r="AB93" s="1181"/>
      <c r="AC93" s="1181"/>
      <c r="AD93" s="1181"/>
    </row>
    <row r="94" spans="1:30" x14ac:dyDescent="0.45">
      <c r="A94" s="1180">
        <v>144000</v>
      </c>
      <c r="B94" s="1180" t="s">
        <v>2861</v>
      </c>
      <c r="C94" s="1180"/>
      <c r="D94" s="1180" t="s">
        <v>15</v>
      </c>
      <c r="E94" s="1180">
        <v>5</v>
      </c>
      <c r="F94" s="1180">
        <v>143041</v>
      </c>
      <c r="G94" s="1180"/>
      <c r="H94" s="1180"/>
      <c r="I94" s="1180"/>
      <c r="J94" s="1180"/>
      <c r="K94" s="1180"/>
      <c r="L94" s="1180"/>
      <c r="M94" s="1180"/>
      <c r="N94" s="1180"/>
      <c r="O94" s="1180"/>
      <c r="P94" s="1180"/>
      <c r="Q94" s="1180"/>
      <c r="R94" s="1180"/>
      <c r="S94" s="1180"/>
      <c r="T94" s="1180"/>
      <c r="U94" s="1180"/>
      <c r="V94" s="1180"/>
      <c r="W94" s="1180"/>
      <c r="X94" s="1180"/>
      <c r="Y94" s="1180"/>
      <c r="Z94" s="1180"/>
      <c r="AA94" s="1180"/>
      <c r="AB94" s="1180"/>
      <c r="AC94" s="1180"/>
      <c r="AD94" s="1180"/>
    </row>
    <row r="95" spans="1:30" x14ac:dyDescent="0.45">
      <c r="A95" s="1181">
        <v>144010</v>
      </c>
      <c r="B95" s="1181" t="s">
        <v>2862</v>
      </c>
      <c r="C95" s="1181"/>
      <c r="D95" s="1181" t="s">
        <v>15</v>
      </c>
      <c r="E95" s="1181">
        <v>5</v>
      </c>
      <c r="F95" s="1181">
        <v>143041</v>
      </c>
      <c r="G95" s="1181"/>
      <c r="H95" s="1181"/>
      <c r="I95" s="1181"/>
      <c r="J95" s="1181"/>
      <c r="K95" s="1181"/>
      <c r="L95" s="1181"/>
      <c r="M95" s="1181"/>
      <c r="N95" s="1181"/>
      <c r="O95" s="1181"/>
      <c r="P95" s="1181"/>
      <c r="Q95" s="1181"/>
      <c r="R95" s="1181"/>
      <c r="S95" s="1181"/>
      <c r="T95" s="1181"/>
      <c r="U95" s="1181"/>
      <c r="V95" s="1181"/>
      <c r="W95" s="1181"/>
      <c r="X95" s="1181"/>
      <c r="Y95" s="1181"/>
      <c r="Z95" s="1181"/>
      <c r="AA95" s="1181"/>
      <c r="AB95" s="1181"/>
      <c r="AC95" s="1181"/>
      <c r="AD95" s="1181"/>
    </row>
    <row r="96" spans="1:30" x14ac:dyDescent="0.45">
      <c r="A96" s="1180">
        <v>144020</v>
      </c>
      <c r="B96" s="1180" t="s">
        <v>2863</v>
      </c>
      <c r="C96" s="1180"/>
      <c r="D96" s="1180" t="s">
        <v>15</v>
      </c>
      <c r="E96" s="1180">
        <v>5</v>
      </c>
      <c r="F96" s="1180">
        <v>143041</v>
      </c>
      <c r="G96" s="1180"/>
      <c r="H96" s="1180"/>
      <c r="I96" s="1180"/>
      <c r="J96" s="1180"/>
      <c r="K96" s="1180"/>
      <c r="L96" s="1180"/>
      <c r="M96" s="1180"/>
      <c r="N96" s="1180"/>
      <c r="O96" s="1180"/>
      <c r="P96" s="1180"/>
      <c r="Q96" s="1180"/>
      <c r="R96" s="1180"/>
      <c r="S96" s="1180"/>
      <c r="T96" s="1180"/>
      <c r="U96" s="1180"/>
      <c r="V96" s="1180"/>
      <c r="W96" s="1180"/>
      <c r="X96" s="1180"/>
      <c r="Y96" s="1180"/>
      <c r="Z96" s="1180"/>
      <c r="AA96" s="1180"/>
      <c r="AB96" s="1180"/>
      <c r="AC96" s="1180"/>
      <c r="AD96" s="1180"/>
    </row>
    <row r="97" spans="1:30" x14ac:dyDescent="0.45">
      <c r="A97" s="1181">
        <v>144030</v>
      </c>
      <c r="B97" s="1181" t="s">
        <v>2864</v>
      </c>
      <c r="C97" s="1181"/>
      <c r="D97" s="1181" t="s">
        <v>15</v>
      </c>
      <c r="E97" s="1181">
        <v>5</v>
      </c>
      <c r="F97" s="1181">
        <v>143041</v>
      </c>
      <c r="G97" s="1181"/>
      <c r="H97" s="1181"/>
      <c r="I97" s="1181"/>
      <c r="J97" s="1181"/>
      <c r="K97" s="1181"/>
      <c r="L97" s="1181"/>
      <c r="M97" s="1181"/>
      <c r="N97" s="1181"/>
      <c r="O97" s="1181"/>
      <c r="P97" s="1181"/>
      <c r="Q97" s="1181"/>
      <c r="R97" s="1181"/>
      <c r="S97" s="1181"/>
      <c r="T97" s="1181"/>
      <c r="U97" s="1181"/>
      <c r="V97" s="1181"/>
      <c r="W97" s="1181"/>
      <c r="X97" s="1181"/>
      <c r="Y97" s="1181"/>
      <c r="Z97" s="1181"/>
      <c r="AA97" s="1181"/>
      <c r="AB97" s="1181"/>
      <c r="AC97" s="1181"/>
      <c r="AD97" s="1181"/>
    </row>
    <row r="98" spans="1:30" x14ac:dyDescent="0.45">
      <c r="A98" s="1180">
        <v>144040</v>
      </c>
      <c r="B98" s="1180" t="s">
        <v>2865</v>
      </c>
      <c r="C98" s="1180"/>
      <c r="D98" s="1180" t="s">
        <v>15</v>
      </c>
      <c r="E98" s="1180">
        <v>5</v>
      </c>
      <c r="F98" s="1180">
        <v>143041</v>
      </c>
      <c r="G98" s="1180"/>
      <c r="H98" s="1180"/>
      <c r="I98" s="1180"/>
      <c r="J98" s="1180"/>
      <c r="K98" s="1180"/>
      <c r="L98" s="1180"/>
      <c r="M98" s="1180"/>
      <c r="N98" s="1180"/>
      <c r="O98" s="1180"/>
      <c r="P98" s="1180"/>
      <c r="Q98" s="1180"/>
      <c r="R98" s="1180"/>
      <c r="S98" s="1180"/>
      <c r="T98" s="1180"/>
      <c r="U98" s="1180"/>
      <c r="V98" s="1180"/>
      <c r="W98" s="1180"/>
      <c r="X98" s="1180"/>
      <c r="Y98" s="1180"/>
      <c r="Z98" s="1180"/>
      <c r="AA98" s="1180"/>
      <c r="AB98" s="1180"/>
      <c r="AC98" s="1180"/>
      <c r="AD98" s="1180"/>
    </row>
    <row r="99" spans="1:30" x14ac:dyDescent="0.45">
      <c r="A99" s="1181">
        <v>144050</v>
      </c>
      <c r="B99" s="1181" t="s">
        <v>2866</v>
      </c>
      <c r="C99" s="1181"/>
      <c r="D99" s="1181" t="s">
        <v>15</v>
      </c>
      <c r="E99" s="1181">
        <v>5</v>
      </c>
      <c r="F99" s="1181">
        <v>143041</v>
      </c>
      <c r="G99" s="1181"/>
      <c r="H99" s="1181"/>
      <c r="I99" s="1181"/>
      <c r="J99" s="1181"/>
      <c r="K99" s="1181"/>
      <c r="L99" s="1181"/>
      <c r="M99" s="1181"/>
      <c r="N99" s="1181"/>
      <c r="O99" s="1181"/>
      <c r="P99" s="1181"/>
      <c r="Q99" s="1181"/>
      <c r="R99" s="1181"/>
      <c r="S99" s="1181"/>
      <c r="T99" s="1181"/>
      <c r="U99" s="1181"/>
      <c r="V99" s="1181"/>
      <c r="W99" s="1181"/>
      <c r="X99" s="1181"/>
      <c r="Y99" s="1181"/>
      <c r="Z99" s="1181"/>
      <c r="AA99" s="1181"/>
      <c r="AB99" s="1181"/>
      <c r="AC99" s="1181"/>
      <c r="AD99" s="1181"/>
    </row>
    <row r="100" spans="1:30" x14ac:dyDescent="0.45">
      <c r="A100" s="1180">
        <v>144080</v>
      </c>
      <c r="B100" s="1180" t="s">
        <v>2867</v>
      </c>
      <c r="C100" s="1180"/>
      <c r="D100" s="1180" t="s">
        <v>15</v>
      </c>
      <c r="E100" s="1180">
        <v>5</v>
      </c>
      <c r="F100" s="1180">
        <v>143041</v>
      </c>
      <c r="G100" s="1180"/>
      <c r="H100" s="1180"/>
      <c r="I100" s="1180"/>
      <c r="J100" s="1180"/>
      <c r="K100" s="1180"/>
      <c r="L100" s="1180"/>
      <c r="M100" s="1180"/>
      <c r="N100" s="1180"/>
      <c r="O100" s="1180"/>
      <c r="P100" s="1180"/>
      <c r="Q100" s="1180"/>
      <c r="R100" s="1180"/>
      <c r="S100" s="1180"/>
      <c r="T100" s="1180"/>
      <c r="U100" s="1180"/>
      <c r="V100" s="1180"/>
      <c r="W100" s="1180"/>
      <c r="X100" s="1180"/>
      <c r="Y100" s="1180"/>
      <c r="Z100" s="1180"/>
      <c r="AA100" s="1180"/>
      <c r="AB100" s="1180"/>
      <c r="AC100" s="1180"/>
      <c r="AD100" s="1180"/>
    </row>
    <row r="101" spans="1:30" x14ac:dyDescent="0.45">
      <c r="A101" s="1181">
        <v>145000</v>
      </c>
      <c r="B101" s="1181" t="s">
        <v>2817</v>
      </c>
      <c r="C101" s="1181"/>
      <c r="D101" s="1181" t="s">
        <v>7</v>
      </c>
      <c r="E101" s="1181">
        <v>3</v>
      </c>
      <c r="F101" s="1181">
        <v>125000</v>
      </c>
      <c r="G101" s="1181"/>
      <c r="H101" s="1181"/>
      <c r="I101" s="1181"/>
      <c r="J101" s="1181"/>
      <c r="K101" s="1181"/>
      <c r="L101" s="1181"/>
      <c r="M101" s="1181"/>
      <c r="N101" s="1181"/>
      <c r="O101" s="1181"/>
      <c r="P101" s="1181"/>
      <c r="Q101" s="1181"/>
      <c r="R101" s="1181"/>
      <c r="S101" s="1181"/>
      <c r="T101" s="1181"/>
      <c r="U101" s="1181"/>
      <c r="V101" s="1181"/>
      <c r="W101" s="1181"/>
      <c r="X101" s="1181"/>
      <c r="Y101" s="1181"/>
      <c r="Z101" s="1181"/>
      <c r="AA101" s="1181"/>
      <c r="AB101" s="1181"/>
      <c r="AC101" s="1181"/>
      <c r="AD101" s="1181"/>
    </row>
    <row r="102" spans="1:30" x14ac:dyDescent="0.45">
      <c r="A102" s="1180">
        <v>145001</v>
      </c>
      <c r="B102" s="1180" t="s">
        <v>2826</v>
      </c>
      <c r="C102" s="1180"/>
      <c r="D102" s="1180" t="s">
        <v>7</v>
      </c>
      <c r="E102" s="1180">
        <v>4</v>
      </c>
      <c r="F102" s="1180">
        <v>145000</v>
      </c>
      <c r="G102" s="1180"/>
      <c r="H102" s="1180"/>
      <c r="I102" s="1180"/>
      <c r="J102" s="1180"/>
      <c r="K102" s="1180"/>
      <c r="L102" s="1180"/>
      <c r="M102" s="1180"/>
      <c r="N102" s="1180"/>
      <c r="O102" s="1180"/>
      <c r="P102" s="1180"/>
      <c r="Q102" s="1180"/>
      <c r="R102" s="1180"/>
      <c r="S102" s="1180"/>
      <c r="T102" s="1180"/>
      <c r="U102" s="1180"/>
      <c r="V102" s="1180"/>
      <c r="W102" s="1180"/>
      <c r="X102" s="1180"/>
      <c r="Y102" s="1180"/>
      <c r="Z102" s="1180"/>
      <c r="AA102" s="1180"/>
      <c r="AB102" s="1180"/>
      <c r="AC102" s="1180"/>
      <c r="AD102" s="1180"/>
    </row>
    <row r="103" spans="1:30" x14ac:dyDescent="0.45">
      <c r="A103" s="1181">
        <v>152000</v>
      </c>
      <c r="B103" s="1181" t="s">
        <v>2825</v>
      </c>
      <c r="C103" s="1181"/>
      <c r="D103" s="1181" t="s">
        <v>15</v>
      </c>
      <c r="E103" s="1181">
        <v>5</v>
      </c>
      <c r="F103" s="1181">
        <v>145001</v>
      </c>
      <c r="G103" s="1181"/>
      <c r="H103" s="1181"/>
      <c r="I103" s="1181"/>
      <c r="J103" s="1181"/>
      <c r="K103" s="1181"/>
      <c r="L103" s="1181"/>
      <c r="M103" s="1181"/>
      <c r="N103" s="1181"/>
      <c r="O103" s="1181"/>
      <c r="P103" s="1181"/>
      <c r="Q103" s="1181"/>
      <c r="R103" s="1181"/>
      <c r="S103" s="1181"/>
      <c r="T103" s="1181"/>
      <c r="U103" s="1181"/>
      <c r="V103" s="1181"/>
      <c r="W103" s="1181"/>
      <c r="X103" s="1181"/>
      <c r="Y103" s="1181"/>
      <c r="Z103" s="1181"/>
      <c r="AA103" s="1181"/>
      <c r="AB103" s="1181"/>
      <c r="AC103" s="1181"/>
      <c r="AD103" s="1181"/>
    </row>
    <row r="104" spans="1:30" x14ac:dyDescent="0.45">
      <c r="A104" s="1180">
        <v>152010</v>
      </c>
      <c r="B104" s="1180" t="s">
        <v>2826</v>
      </c>
      <c r="C104" s="1180"/>
      <c r="D104" s="1180" t="s">
        <v>15</v>
      </c>
      <c r="E104" s="1180">
        <v>5</v>
      </c>
      <c r="F104" s="1180">
        <v>145001</v>
      </c>
      <c r="G104" s="1180"/>
      <c r="H104" s="1180"/>
      <c r="I104" s="1180"/>
      <c r="J104" s="1180"/>
      <c r="K104" s="1180"/>
      <c r="L104" s="1180"/>
      <c r="M104" s="1180"/>
      <c r="N104" s="1180"/>
      <c r="O104" s="1180"/>
      <c r="P104" s="1180"/>
      <c r="Q104" s="1180"/>
      <c r="R104" s="1180"/>
      <c r="S104" s="1180"/>
      <c r="T104" s="1180"/>
      <c r="U104" s="1180"/>
      <c r="V104" s="1180"/>
      <c r="W104" s="1180"/>
      <c r="X104" s="1180"/>
      <c r="Y104" s="1180"/>
      <c r="Z104" s="1180"/>
      <c r="AA104" s="1180"/>
      <c r="AB104" s="1180"/>
      <c r="AC104" s="1180"/>
      <c r="AD104" s="1180"/>
    </row>
    <row r="105" spans="1:30" x14ac:dyDescent="0.45">
      <c r="A105" s="1181">
        <v>153000</v>
      </c>
      <c r="B105" s="1181" t="s">
        <v>2868</v>
      </c>
      <c r="C105" s="1181"/>
      <c r="D105" s="1181" t="s">
        <v>7</v>
      </c>
      <c r="E105" s="1181">
        <v>3</v>
      </c>
      <c r="F105" s="1181">
        <v>125000</v>
      </c>
      <c r="G105" s="1181"/>
      <c r="H105" s="1181"/>
      <c r="I105" s="1181"/>
      <c r="J105" s="1181"/>
      <c r="K105" s="1181"/>
      <c r="L105" s="1181"/>
      <c r="M105" s="1181"/>
      <c r="N105" s="1181"/>
      <c r="O105" s="1181"/>
      <c r="P105" s="1181"/>
      <c r="Q105" s="1181"/>
      <c r="R105" s="1181"/>
      <c r="S105" s="1181"/>
      <c r="T105" s="1181"/>
      <c r="U105" s="1181"/>
      <c r="V105" s="1181"/>
      <c r="W105" s="1181"/>
      <c r="X105" s="1181"/>
      <c r="Y105" s="1181"/>
      <c r="Z105" s="1181"/>
      <c r="AA105" s="1181"/>
      <c r="AB105" s="1181"/>
      <c r="AC105" s="1181"/>
      <c r="AD105" s="1181"/>
    </row>
    <row r="106" spans="1:30" x14ac:dyDescent="0.45">
      <c r="A106" s="1180">
        <v>153001</v>
      </c>
      <c r="B106" s="1180" t="s">
        <v>2869</v>
      </c>
      <c r="C106" s="1180"/>
      <c r="D106" s="1180" t="s">
        <v>7</v>
      </c>
      <c r="E106" s="1180">
        <v>4</v>
      </c>
      <c r="F106" s="1180">
        <v>153000</v>
      </c>
      <c r="G106" s="1180"/>
      <c r="H106" s="1180"/>
      <c r="I106" s="1180"/>
      <c r="J106" s="1180"/>
      <c r="K106" s="1180"/>
      <c r="L106" s="1180"/>
      <c r="M106" s="1180"/>
      <c r="N106" s="1180"/>
      <c r="O106" s="1180"/>
      <c r="P106" s="1180"/>
      <c r="Q106" s="1180"/>
      <c r="R106" s="1180"/>
      <c r="S106" s="1180"/>
      <c r="T106" s="1180"/>
      <c r="U106" s="1180"/>
      <c r="V106" s="1180"/>
      <c r="W106" s="1180"/>
      <c r="X106" s="1180"/>
      <c r="Y106" s="1180"/>
      <c r="Z106" s="1180"/>
      <c r="AA106" s="1180"/>
      <c r="AB106" s="1180"/>
      <c r="AC106" s="1180"/>
      <c r="AD106" s="1180"/>
    </row>
    <row r="107" spans="1:30" x14ac:dyDescent="0.45">
      <c r="A107" s="1181">
        <v>160000</v>
      </c>
      <c r="B107" s="1181" t="s">
        <v>2869</v>
      </c>
      <c r="C107" s="1181"/>
      <c r="D107" s="1181" t="s">
        <v>15</v>
      </c>
      <c r="E107" s="1181">
        <v>5</v>
      </c>
      <c r="F107" s="1181">
        <v>153001</v>
      </c>
      <c r="G107" s="1181"/>
      <c r="H107" s="1181"/>
      <c r="I107" s="1181"/>
      <c r="J107" s="1181"/>
      <c r="K107" s="1181"/>
      <c r="L107" s="1181"/>
      <c r="M107" s="1181"/>
      <c r="N107" s="1181"/>
      <c r="O107" s="1181"/>
      <c r="P107" s="1181"/>
      <c r="Q107" s="1181"/>
      <c r="R107" s="1181"/>
      <c r="S107" s="1181"/>
      <c r="T107" s="1181"/>
      <c r="U107" s="1181"/>
      <c r="V107" s="1181"/>
      <c r="W107" s="1181"/>
      <c r="X107" s="1181"/>
      <c r="Y107" s="1181"/>
      <c r="Z107" s="1181"/>
      <c r="AA107" s="1181"/>
      <c r="AB107" s="1181"/>
      <c r="AC107" s="1181"/>
      <c r="AD107" s="1181"/>
    </row>
    <row r="108" spans="1:30" x14ac:dyDescent="0.45">
      <c r="A108" s="1180">
        <v>160001</v>
      </c>
      <c r="B108" s="1180" t="s">
        <v>2870</v>
      </c>
      <c r="C108" s="1180"/>
      <c r="D108" s="1180" t="s">
        <v>7</v>
      </c>
      <c r="E108" s="1180">
        <v>4</v>
      </c>
      <c r="F108" s="1180">
        <v>153000</v>
      </c>
      <c r="G108" s="1180"/>
      <c r="H108" s="1180"/>
      <c r="I108" s="1180"/>
      <c r="J108" s="1180"/>
      <c r="K108" s="1180"/>
      <c r="L108" s="1180"/>
      <c r="M108" s="1180"/>
      <c r="N108" s="1180"/>
      <c r="O108" s="1180"/>
      <c r="P108" s="1180"/>
      <c r="Q108" s="1180"/>
      <c r="R108" s="1180"/>
      <c r="S108" s="1180"/>
      <c r="T108" s="1180"/>
      <c r="U108" s="1180"/>
      <c r="V108" s="1180"/>
      <c r="W108" s="1180"/>
      <c r="X108" s="1180"/>
      <c r="Y108" s="1180"/>
      <c r="Z108" s="1180"/>
      <c r="AA108" s="1180"/>
      <c r="AB108" s="1180"/>
      <c r="AC108" s="1180"/>
      <c r="AD108" s="1180"/>
    </row>
    <row r="109" spans="1:30" x14ac:dyDescent="0.45">
      <c r="A109" s="1181">
        <v>161010</v>
      </c>
      <c r="B109" s="1181" t="s">
        <v>2871</v>
      </c>
      <c r="C109" s="1181"/>
      <c r="D109" s="1181" t="s">
        <v>15</v>
      </c>
      <c r="E109" s="1181">
        <v>5</v>
      </c>
      <c r="F109" s="1181">
        <v>160001</v>
      </c>
      <c r="G109" s="1181"/>
      <c r="H109" s="1181"/>
      <c r="I109" s="1181"/>
      <c r="J109" s="1181"/>
      <c r="K109" s="1181"/>
      <c r="L109" s="1181"/>
      <c r="M109" s="1181"/>
      <c r="N109" s="1181"/>
      <c r="O109" s="1181"/>
      <c r="P109" s="1181"/>
      <c r="Q109" s="1181"/>
      <c r="R109" s="1181"/>
      <c r="S109" s="1181"/>
      <c r="T109" s="1181"/>
      <c r="U109" s="1181"/>
      <c r="V109" s="1181"/>
      <c r="W109" s="1181"/>
      <c r="X109" s="1181"/>
      <c r="Y109" s="1181"/>
      <c r="Z109" s="1181"/>
      <c r="AA109" s="1181"/>
      <c r="AB109" s="1181"/>
      <c r="AC109" s="1181"/>
      <c r="AD109" s="1181"/>
    </row>
    <row r="110" spans="1:30" x14ac:dyDescent="0.45">
      <c r="A110" s="1180">
        <v>161011</v>
      </c>
      <c r="B110" s="1180" t="s">
        <v>2872</v>
      </c>
      <c r="C110" s="1180"/>
      <c r="D110" s="1180" t="s">
        <v>15</v>
      </c>
      <c r="E110" s="1180">
        <v>5</v>
      </c>
      <c r="F110" s="1180">
        <v>160001</v>
      </c>
      <c r="G110" s="1180"/>
      <c r="H110" s="1180"/>
      <c r="I110" s="1180"/>
      <c r="J110" s="1180"/>
      <c r="K110" s="1180"/>
      <c r="L110" s="1180"/>
      <c r="M110" s="1180"/>
      <c r="N110" s="1180"/>
      <c r="O110" s="1180"/>
      <c r="P110" s="1180"/>
      <c r="Q110" s="1180"/>
      <c r="R110" s="1180"/>
      <c r="S110" s="1180"/>
      <c r="T110" s="1180"/>
      <c r="U110" s="1180"/>
      <c r="V110" s="1180"/>
      <c r="W110" s="1180"/>
      <c r="X110" s="1180"/>
      <c r="Y110" s="1180"/>
      <c r="Z110" s="1180"/>
      <c r="AA110" s="1180"/>
      <c r="AB110" s="1180"/>
      <c r="AC110" s="1180"/>
      <c r="AD110" s="1180"/>
    </row>
    <row r="111" spans="1:30" x14ac:dyDescent="0.45">
      <c r="A111" s="1181">
        <v>161013</v>
      </c>
      <c r="B111" s="1181" t="s">
        <v>2873</v>
      </c>
      <c r="C111" s="1181"/>
      <c r="D111" s="1181" t="s">
        <v>15</v>
      </c>
      <c r="E111" s="1181">
        <v>5</v>
      </c>
      <c r="F111" s="1181">
        <v>160001</v>
      </c>
      <c r="G111" s="1181"/>
      <c r="H111" s="1181"/>
      <c r="I111" s="1181"/>
      <c r="J111" s="1181"/>
      <c r="K111" s="1181"/>
      <c r="L111" s="1181"/>
      <c r="M111" s="1181"/>
      <c r="N111" s="1181"/>
      <c r="O111" s="1181"/>
      <c r="P111" s="1181"/>
      <c r="Q111" s="1181"/>
      <c r="R111" s="1181"/>
      <c r="S111" s="1181"/>
      <c r="T111" s="1181"/>
      <c r="U111" s="1181"/>
      <c r="V111" s="1181"/>
      <c r="W111" s="1181"/>
      <c r="X111" s="1181"/>
      <c r="Y111" s="1181"/>
      <c r="Z111" s="1181"/>
      <c r="AA111" s="1181"/>
      <c r="AB111" s="1181"/>
      <c r="AC111" s="1181"/>
      <c r="AD111" s="1181"/>
    </row>
    <row r="112" spans="1:30" x14ac:dyDescent="0.45">
      <c r="A112" s="1180">
        <v>161014</v>
      </c>
      <c r="B112" s="1180" t="s">
        <v>2874</v>
      </c>
      <c r="C112" s="1180"/>
      <c r="D112" s="1180" t="s">
        <v>15</v>
      </c>
      <c r="E112" s="1180">
        <v>5</v>
      </c>
      <c r="F112" s="1180">
        <v>160001</v>
      </c>
      <c r="G112" s="1180"/>
      <c r="H112" s="1180"/>
      <c r="I112" s="1180"/>
      <c r="J112" s="1180"/>
      <c r="K112" s="1180"/>
      <c r="L112" s="1180"/>
      <c r="M112" s="1180"/>
      <c r="N112" s="1180"/>
      <c r="O112" s="1180"/>
      <c r="P112" s="1180"/>
      <c r="Q112" s="1180"/>
      <c r="R112" s="1180"/>
      <c r="S112" s="1180"/>
      <c r="T112" s="1180"/>
      <c r="U112" s="1180"/>
      <c r="V112" s="1180"/>
      <c r="W112" s="1180"/>
      <c r="X112" s="1180"/>
      <c r="Y112" s="1180"/>
      <c r="Z112" s="1180"/>
      <c r="AA112" s="1180"/>
      <c r="AB112" s="1180"/>
      <c r="AC112" s="1180"/>
      <c r="AD112" s="1180"/>
    </row>
    <row r="113" spans="1:30" x14ac:dyDescent="0.45">
      <c r="A113" s="1181">
        <v>161015</v>
      </c>
      <c r="B113" s="1181" t="s">
        <v>2875</v>
      </c>
      <c r="C113" s="1181"/>
      <c r="D113" s="1181" t="s">
        <v>15</v>
      </c>
      <c r="E113" s="1181">
        <v>5</v>
      </c>
      <c r="F113" s="1181">
        <v>160001</v>
      </c>
      <c r="G113" s="1181"/>
      <c r="H113" s="1181"/>
      <c r="I113" s="1181"/>
      <c r="J113" s="1181"/>
      <c r="K113" s="1181"/>
      <c r="L113" s="1181"/>
      <c r="M113" s="1181"/>
      <c r="N113" s="1181"/>
      <c r="O113" s="1181"/>
      <c r="P113" s="1181"/>
      <c r="Q113" s="1181"/>
      <c r="R113" s="1181"/>
      <c r="S113" s="1181"/>
      <c r="T113" s="1181"/>
      <c r="U113" s="1181"/>
      <c r="V113" s="1181"/>
      <c r="W113" s="1181"/>
      <c r="X113" s="1181"/>
      <c r="Y113" s="1181"/>
      <c r="Z113" s="1181"/>
      <c r="AA113" s="1181"/>
      <c r="AB113" s="1181"/>
      <c r="AC113" s="1181"/>
      <c r="AD113" s="1181"/>
    </row>
    <row r="114" spans="1:30" x14ac:dyDescent="0.45">
      <c r="A114" s="1180">
        <v>161020</v>
      </c>
      <c r="B114" s="1180" t="s">
        <v>2876</v>
      </c>
      <c r="C114" s="1180"/>
      <c r="D114" s="1180" t="s">
        <v>15</v>
      </c>
      <c r="E114" s="1180">
        <v>5</v>
      </c>
      <c r="F114" s="1180">
        <v>160001</v>
      </c>
      <c r="G114" s="1180"/>
      <c r="H114" s="1180"/>
      <c r="I114" s="1180"/>
      <c r="J114" s="1180"/>
      <c r="K114" s="1180"/>
      <c r="L114" s="1180"/>
      <c r="M114" s="1180"/>
      <c r="N114" s="1180"/>
      <c r="O114" s="1180"/>
      <c r="P114" s="1180"/>
      <c r="Q114" s="1180"/>
      <c r="R114" s="1180"/>
      <c r="S114" s="1180"/>
      <c r="T114" s="1180"/>
      <c r="U114" s="1180"/>
      <c r="V114" s="1180"/>
      <c r="W114" s="1180"/>
      <c r="X114" s="1180"/>
      <c r="Y114" s="1180"/>
      <c r="Z114" s="1180"/>
      <c r="AA114" s="1180"/>
      <c r="AB114" s="1180"/>
      <c r="AC114" s="1180"/>
      <c r="AD114" s="1180"/>
    </row>
    <row r="115" spans="1:30" x14ac:dyDescent="0.45">
      <c r="A115" s="1181">
        <v>161021</v>
      </c>
      <c r="B115" s="1181" t="s">
        <v>2877</v>
      </c>
      <c r="C115" s="1181"/>
      <c r="D115" s="1181" t="s">
        <v>15</v>
      </c>
      <c r="E115" s="1181">
        <v>5</v>
      </c>
      <c r="F115" s="1181">
        <v>160001</v>
      </c>
      <c r="G115" s="1181"/>
      <c r="H115" s="1181"/>
      <c r="I115" s="1181"/>
      <c r="J115" s="1181"/>
      <c r="K115" s="1181"/>
      <c r="L115" s="1181"/>
      <c r="M115" s="1181"/>
      <c r="N115" s="1181"/>
      <c r="O115" s="1181"/>
      <c r="P115" s="1181"/>
      <c r="Q115" s="1181"/>
      <c r="R115" s="1181"/>
      <c r="S115" s="1181"/>
      <c r="T115" s="1181"/>
      <c r="U115" s="1181"/>
      <c r="V115" s="1181"/>
      <c r="W115" s="1181"/>
      <c r="X115" s="1181"/>
      <c r="Y115" s="1181"/>
      <c r="Z115" s="1181"/>
      <c r="AA115" s="1181"/>
      <c r="AB115" s="1181"/>
      <c r="AC115" s="1181"/>
      <c r="AD115" s="1181"/>
    </row>
    <row r="116" spans="1:30" x14ac:dyDescent="0.45">
      <c r="A116" s="1180">
        <v>161022</v>
      </c>
      <c r="B116" s="1180" t="s">
        <v>2878</v>
      </c>
      <c r="C116" s="1180"/>
      <c r="D116" s="1180" t="s">
        <v>15</v>
      </c>
      <c r="E116" s="1180">
        <v>5</v>
      </c>
      <c r="F116" s="1180">
        <v>160001</v>
      </c>
      <c r="G116" s="1180"/>
      <c r="H116" s="1180"/>
      <c r="I116" s="1180"/>
      <c r="J116" s="1180"/>
      <c r="K116" s="1180"/>
      <c r="L116" s="1180"/>
      <c r="M116" s="1180"/>
      <c r="N116" s="1180"/>
      <c r="O116" s="1180"/>
      <c r="P116" s="1180"/>
      <c r="Q116" s="1180"/>
      <c r="R116" s="1180"/>
      <c r="S116" s="1180"/>
      <c r="T116" s="1180"/>
      <c r="U116" s="1180"/>
      <c r="V116" s="1180"/>
      <c r="W116" s="1180"/>
      <c r="X116" s="1180"/>
      <c r="Y116" s="1180"/>
      <c r="Z116" s="1180"/>
      <c r="AA116" s="1180"/>
      <c r="AB116" s="1180"/>
      <c r="AC116" s="1180"/>
      <c r="AD116" s="1180"/>
    </row>
    <row r="117" spans="1:30" x14ac:dyDescent="0.45">
      <c r="A117" s="1181">
        <v>161023</v>
      </c>
      <c r="B117" s="1181" t="s">
        <v>2879</v>
      </c>
      <c r="C117" s="1181"/>
      <c r="D117" s="1181" t="s">
        <v>15</v>
      </c>
      <c r="E117" s="1181">
        <v>5</v>
      </c>
      <c r="F117" s="1181">
        <v>160001</v>
      </c>
      <c r="G117" s="1181"/>
      <c r="H117" s="1181"/>
      <c r="I117" s="1181"/>
      <c r="J117" s="1181"/>
      <c r="K117" s="1181"/>
      <c r="L117" s="1181"/>
      <c r="M117" s="1181"/>
      <c r="N117" s="1181"/>
      <c r="O117" s="1181"/>
      <c r="P117" s="1181"/>
      <c r="Q117" s="1181"/>
      <c r="R117" s="1181"/>
      <c r="S117" s="1181"/>
      <c r="T117" s="1181"/>
      <c r="U117" s="1181"/>
      <c r="V117" s="1181"/>
      <c r="W117" s="1181"/>
      <c r="X117" s="1181"/>
      <c r="Y117" s="1181"/>
      <c r="Z117" s="1181"/>
      <c r="AA117" s="1181"/>
      <c r="AB117" s="1181"/>
      <c r="AC117" s="1181"/>
      <c r="AD117" s="1181"/>
    </row>
    <row r="118" spans="1:30" x14ac:dyDescent="0.45">
      <c r="A118" s="1180">
        <v>161024</v>
      </c>
      <c r="B118" s="1180" t="s">
        <v>2880</v>
      </c>
      <c r="C118" s="1180"/>
      <c r="D118" s="1180" t="s">
        <v>15</v>
      </c>
      <c r="E118" s="1180">
        <v>5</v>
      </c>
      <c r="F118" s="1180">
        <v>160001</v>
      </c>
      <c r="G118" s="1180"/>
      <c r="H118" s="1180"/>
      <c r="I118" s="1180"/>
      <c r="J118" s="1180"/>
      <c r="K118" s="1180"/>
      <c r="L118" s="1180"/>
      <c r="M118" s="1180"/>
      <c r="N118" s="1180"/>
      <c r="O118" s="1180"/>
      <c r="P118" s="1180"/>
      <c r="Q118" s="1180"/>
      <c r="R118" s="1180"/>
      <c r="S118" s="1180"/>
      <c r="T118" s="1180"/>
      <c r="U118" s="1180"/>
      <c r="V118" s="1180"/>
      <c r="W118" s="1180"/>
      <c r="X118" s="1180"/>
      <c r="Y118" s="1180"/>
      <c r="Z118" s="1180"/>
      <c r="AA118" s="1180"/>
      <c r="AB118" s="1180"/>
      <c r="AC118" s="1180"/>
      <c r="AD118" s="1180"/>
    </row>
    <row r="119" spans="1:30" x14ac:dyDescent="0.45">
      <c r="A119" s="1181">
        <v>161025</v>
      </c>
      <c r="B119" s="1181" t="s">
        <v>2881</v>
      </c>
      <c r="C119" s="1181"/>
      <c r="D119" s="1181" t="s">
        <v>15</v>
      </c>
      <c r="E119" s="1181">
        <v>5</v>
      </c>
      <c r="F119" s="1181">
        <v>160001</v>
      </c>
      <c r="G119" s="1181"/>
      <c r="H119" s="1181"/>
      <c r="I119" s="1181"/>
      <c r="J119" s="1181"/>
      <c r="K119" s="1181"/>
      <c r="L119" s="1181"/>
      <c r="M119" s="1181"/>
      <c r="N119" s="1181"/>
      <c r="O119" s="1181"/>
      <c r="P119" s="1181"/>
      <c r="Q119" s="1181"/>
      <c r="R119" s="1181"/>
      <c r="S119" s="1181"/>
      <c r="T119" s="1181"/>
      <c r="U119" s="1181"/>
      <c r="V119" s="1181"/>
      <c r="W119" s="1181"/>
      <c r="X119" s="1181"/>
      <c r="Y119" s="1181"/>
      <c r="Z119" s="1181"/>
      <c r="AA119" s="1181"/>
      <c r="AB119" s="1181"/>
      <c r="AC119" s="1181"/>
      <c r="AD119" s="1181"/>
    </row>
    <row r="120" spans="1:30" x14ac:dyDescent="0.45">
      <c r="A120" s="1180">
        <v>161026</v>
      </c>
      <c r="B120" s="1180" t="s">
        <v>2882</v>
      </c>
      <c r="C120" s="1180"/>
      <c r="D120" s="1180" t="s">
        <v>15</v>
      </c>
      <c r="E120" s="1180">
        <v>5</v>
      </c>
      <c r="F120" s="1180">
        <v>160001</v>
      </c>
      <c r="G120" s="1180"/>
      <c r="H120" s="1180"/>
      <c r="I120" s="1180"/>
      <c r="J120" s="1180"/>
      <c r="K120" s="1180"/>
      <c r="L120" s="1180"/>
      <c r="M120" s="1180"/>
      <c r="N120" s="1180"/>
      <c r="O120" s="1180"/>
      <c r="P120" s="1180"/>
      <c r="Q120" s="1180"/>
      <c r="R120" s="1180"/>
      <c r="S120" s="1180"/>
      <c r="T120" s="1180"/>
      <c r="U120" s="1180"/>
      <c r="V120" s="1180"/>
      <c r="W120" s="1180"/>
      <c r="X120" s="1180"/>
      <c r="Y120" s="1180"/>
      <c r="Z120" s="1180"/>
      <c r="AA120" s="1180"/>
      <c r="AB120" s="1180"/>
      <c r="AC120" s="1180"/>
      <c r="AD120" s="1180"/>
    </row>
    <row r="121" spans="1:30" x14ac:dyDescent="0.45">
      <c r="A121" s="1181">
        <v>161090</v>
      </c>
      <c r="B121" s="1181" t="s">
        <v>2883</v>
      </c>
      <c r="C121" s="1181"/>
      <c r="D121" s="1181" t="s">
        <v>15</v>
      </c>
      <c r="E121" s="1181">
        <v>5</v>
      </c>
      <c r="F121" s="1181">
        <v>160001</v>
      </c>
      <c r="G121" s="1181"/>
      <c r="H121" s="1181"/>
      <c r="I121" s="1181"/>
      <c r="J121" s="1181"/>
      <c r="K121" s="1181"/>
      <c r="L121" s="1181"/>
      <c r="M121" s="1181"/>
      <c r="N121" s="1181"/>
      <c r="O121" s="1181"/>
      <c r="P121" s="1181"/>
      <c r="Q121" s="1181"/>
      <c r="R121" s="1181"/>
      <c r="S121" s="1181"/>
      <c r="T121" s="1181"/>
      <c r="U121" s="1181"/>
      <c r="V121" s="1181"/>
      <c r="W121" s="1181"/>
      <c r="X121" s="1181"/>
      <c r="Y121" s="1181"/>
      <c r="Z121" s="1181"/>
      <c r="AA121" s="1181"/>
      <c r="AB121" s="1181"/>
      <c r="AC121" s="1181"/>
      <c r="AD121" s="1181"/>
    </row>
    <row r="122" spans="1:30" x14ac:dyDescent="0.45">
      <c r="A122" s="1180">
        <v>161091</v>
      </c>
      <c r="B122" s="1180" t="s">
        <v>2884</v>
      </c>
      <c r="C122" s="1180"/>
      <c r="D122" s="1180" t="s">
        <v>15</v>
      </c>
      <c r="E122" s="1180">
        <v>5</v>
      </c>
      <c r="F122" s="1180">
        <v>160001</v>
      </c>
      <c r="G122" s="1180"/>
      <c r="H122" s="1180"/>
      <c r="I122" s="1180"/>
      <c r="J122" s="1180"/>
      <c r="K122" s="1180"/>
      <c r="L122" s="1180"/>
      <c r="M122" s="1180"/>
      <c r="N122" s="1180"/>
      <c r="O122" s="1180"/>
      <c r="P122" s="1180"/>
      <c r="Q122" s="1180"/>
      <c r="R122" s="1180"/>
      <c r="S122" s="1180"/>
      <c r="T122" s="1180"/>
      <c r="U122" s="1180"/>
      <c r="V122" s="1180"/>
      <c r="W122" s="1180"/>
      <c r="X122" s="1180"/>
      <c r="Y122" s="1180"/>
      <c r="Z122" s="1180"/>
      <c r="AA122" s="1180"/>
      <c r="AB122" s="1180"/>
      <c r="AC122" s="1180"/>
      <c r="AD122" s="1180"/>
    </row>
    <row r="123" spans="1:30" s="1179" customFormat="1" x14ac:dyDescent="0.45">
      <c r="A123" s="1182"/>
      <c r="B123" s="1182" t="s">
        <v>1806</v>
      </c>
      <c r="C123" s="1182"/>
      <c r="D123" s="1182" t="s">
        <v>7</v>
      </c>
      <c r="E123" s="1182">
        <v>1</v>
      </c>
      <c r="F123" s="1182"/>
      <c r="G123" s="1182"/>
      <c r="H123" s="1182"/>
      <c r="I123" s="1182"/>
      <c r="J123" s="1182"/>
      <c r="K123" s="1182"/>
      <c r="L123" s="1182"/>
      <c r="M123" s="1182"/>
      <c r="N123" s="1182"/>
      <c r="O123" s="1182"/>
      <c r="P123" s="1182"/>
      <c r="Q123" s="1182"/>
      <c r="R123" s="1182"/>
      <c r="S123" s="1182"/>
      <c r="T123" s="1182"/>
      <c r="U123" s="1182"/>
      <c r="V123" s="1182"/>
      <c r="W123" s="1182"/>
      <c r="X123" s="1182"/>
      <c r="Y123" s="1182"/>
      <c r="Z123" s="1182"/>
      <c r="AA123" s="1182"/>
      <c r="AB123" s="1182"/>
      <c r="AC123" s="1182"/>
      <c r="AD123" s="1182"/>
    </row>
    <row r="124" spans="1:30" x14ac:dyDescent="0.45">
      <c r="A124" s="1180">
        <v>200002</v>
      </c>
      <c r="B124" s="1180" t="s">
        <v>2885</v>
      </c>
      <c r="C124" s="1180"/>
      <c r="D124" s="1180" t="s">
        <v>7</v>
      </c>
      <c r="E124" s="1180">
        <v>2</v>
      </c>
      <c r="F124" s="1180"/>
      <c r="G124" s="1180"/>
      <c r="H124" s="1180"/>
      <c r="I124" s="1180"/>
      <c r="J124" s="1180"/>
      <c r="K124" s="1180"/>
      <c r="L124" s="1180"/>
      <c r="M124" s="1180"/>
      <c r="N124" s="1180"/>
      <c r="O124" s="1180"/>
      <c r="P124" s="1180"/>
      <c r="Q124" s="1180"/>
      <c r="R124" s="1180"/>
      <c r="S124" s="1180"/>
      <c r="T124" s="1180"/>
      <c r="U124" s="1180"/>
      <c r="V124" s="1180"/>
      <c r="W124" s="1180"/>
      <c r="X124" s="1180"/>
      <c r="Y124" s="1180"/>
      <c r="Z124" s="1180"/>
      <c r="AA124" s="1180"/>
      <c r="AB124" s="1180"/>
      <c r="AC124" s="1180"/>
      <c r="AD124" s="1180"/>
    </row>
    <row r="125" spans="1:30" x14ac:dyDescent="0.45">
      <c r="A125" s="1181">
        <v>200003</v>
      </c>
      <c r="B125" s="1181" t="s">
        <v>2886</v>
      </c>
      <c r="C125" s="1181"/>
      <c r="D125" s="1181" t="s">
        <v>7</v>
      </c>
      <c r="E125" s="1181">
        <v>3</v>
      </c>
      <c r="F125" s="1181">
        <v>200002</v>
      </c>
      <c r="G125" s="1181"/>
      <c r="H125" s="1181"/>
      <c r="I125" s="1181"/>
      <c r="J125" s="1181"/>
      <c r="K125" s="1181"/>
      <c r="L125" s="1181"/>
      <c r="M125" s="1181"/>
      <c r="N125" s="1181"/>
      <c r="O125" s="1181"/>
      <c r="P125" s="1181"/>
      <c r="Q125" s="1181"/>
      <c r="R125" s="1181"/>
      <c r="S125" s="1181"/>
      <c r="T125" s="1181"/>
      <c r="U125" s="1181"/>
      <c r="V125" s="1181"/>
      <c r="W125" s="1181"/>
      <c r="X125" s="1181"/>
      <c r="Y125" s="1181"/>
      <c r="Z125" s="1181"/>
      <c r="AA125" s="1181"/>
      <c r="AB125" s="1181"/>
      <c r="AC125" s="1181"/>
      <c r="AD125" s="1181"/>
    </row>
    <row r="126" spans="1:30" x14ac:dyDescent="0.45">
      <c r="A126" s="1180">
        <v>200004</v>
      </c>
      <c r="B126" s="1180" t="s">
        <v>2887</v>
      </c>
      <c r="C126" s="1180"/>
      <c r="D126" s="1180" t="s">
        <v>7</v>
      </c>
      <c r="E126" s="1180">
        <v>4</v>
      </c>
      <c r="F126" s="1180">
        <v>200003</v>
      </c>
      <c r="G126" s="1180"/>
      <c r="H126" s="1180"/>
      <c r="I126" s="1180"/>
      <c r="J126" s="1180"/>
      <c r="K126" s="1180"/>
      <c r="L126" s="1180"/>
      <c r="M126" s="1180"/>
      <c r="N126" s="1180"/>
      <c r="O126" s="1180"/>
      <c r="P126" s="1180"/>
      <c r="Q126" s="1180"/>
      <c r="R126" s="1180"/>
      <c r="S126" s="1180"/>
      <c r="T126" s="1180"/>
      <c r="U126" s="1180"/>
      <c r="V126" s="1180"/>
      <c r="W126" s="1180"/>
      <c r="X126" s="1180"/>
      <c r="Y126" s="1180"/>
      <c r="Z126" s="1180"/>
      <c r="AA126" s="1180"/>
      <c r="AB126" s="1180"/>
      <c r="AC126" s="1180"/>
      <c r="AD126" s="1180"/>
    </row>
    <row r="127" spans="1:30" x14ac:dyDescent="0.45">
      <c r="A127" s="1181">
        <v>201000</v>
      </c>
      <c r="B127" s="1181" t="s">
        <v>2888</v>
      </c>
      <c r="C127" s="1181"/>
      <c r="D127" s="1181" t="s">
        <v>15</v>
      </c>
      <c r="E127" s="1181">
        <v>5</v>
      </c>
      <c r="F127" s="1181">
        <v>200004</v>
      </c>
      <c r="G127" s="1181"/>
      <c r="H127" s="1181"/>
      <c r="I127" s="1181"/>
      <c r="J127" s="1181"/>
      <c r="K127" s="1181"/>
      <c r="L127" s="1181"/>
      <c r="M127" s="1181"/>
      <c r="N127" s="1181"/>
      <c r="O127" s="1181"/>
      <c r="P127" s="1181"/>
      <c r="Q127" s="1181"/>
      <c r="R127" s="1181"/>
      <c r="S127" s="1181"/>
      <c r="T127" s="1181"/>
      <c r="U127" s="1181"/>
      <c r="V127" s="1181"/>
      <c r="W127" s="1181"/>
      <c r="X127" s="1181"/>
      <c r="Y127" s="1181"/>
      <c r="Z127" s="1181"/>
      <c r="AA127" s="1181"/>
      <c r="AB127" s="1181"/>
      <c r="AC127" s="1181"/>
      <c r="AD127" s="1181"/>
    </row>
    <row r="128" spans="1:30" x14ac:dyDescent="0.45">
      <c r="A128" s="1180">
        <v>201020</v>
      </c>
      <c r="B128" s="1180" t="s">
        <v>2889</v>
      </c>
      <c r="C128" s="1180"/>
      <c r="D128" s="1180" t="s">
        <v>15</v>
      </c>
      <c r="E128" s="1180">
        <v>5</v>
      </c>
      <c r="F128" s="1180">
        <v>200004</v>
      </c>
      <c r="G128" s="1180"/>
      <c r="H128" s="1180"/>
      <c r="I128" s="1180"/>
      <c r="J128" s="1180"/>
      <c r="K128" s="1180"/>
      <c r="L128" s="1180"/>
      <c r="M128" s="1180"/>
      <c r="N128" s="1180"/>
      <c r="O128" s="1180"/>
      <c r="P128" s="1180"/>
      <c r="Q128" s="1180"/>
      <c r="R128" s="1180"/>
      <c r="S128" s="1180"/>
      <c r="T128" s="1180"/>
      <c r="U128" s="1180"/>
      <c r="V128" s="1180"/>
      <c r="W128" s="1180"/>
      <c r="X128" s="1180"/>
      <c r="Y128" s="1180"/>
      <c r="Z128" s="1180"/>
      <c r="AA128" s="1180"/>
      <c r="AB128" s="1180"/>
      <c r="AC128" s="1180"/>
      <c r="AD128" s="1180"/>
    </row>
    <row r="129" spans="1:30" x14ac:dyDescent="0.45">
      <c r="A129" s="1181">
        <v>201021</v>
      </c>
      <c r="B129" s="1181" t="s">
        <v>2890</v>
      </c>
      <c r="C129" s="1181"/>
      <c r="D129" s="1181" t="s">
        <v>7</v>
      </c>
      <c r="E129" s="1181">
        <v>4</v>
      </c>
      <c r="F129" s="1181">
        <v>200003</v>
      </c>
      <c r="G129" s="1181"/>
      <c r="H129" s="1181"/>
      <c r="I129" s="1181"/>
      <c r="J129" s="1181"/>
      <c r="K129" s="1181"/>
      <c r="L129" s="1181"/>
      <c r="M129" s="1181"/>
      <c r="N129" s="1181"/>
      <c r="O129" s="1181"/>
      <c r="P129" s="1181"/>
      <c r="Q129" s="1181"/>
      <c r="R129" s="1181"/>
      <c r="S129" s="1181"/>
      <c r="T129" s="1181"/>
      <c r="U129" s="1181"/>
      <c r="V129" s="1181"/>
      <c r="W129" s="1181"/>
      <c r="X129" s="1181"/>
      <c r="Y129" s="1181"/>
      <c r="Z129" s="1181"/>
      <c r="AA129" s="1181"/>
      <c r="AB129" s="1181"/>
      <c r="AC129" s="1181"/>
      <c r="AD129" s="1181"/>
    </row>
    <row r="130" spans="1:30" x14ac:dyDescent="0.45">
      <c r="A130" s="1180">
        <v>202000</v>
      </c>
      <c r="B130" s="1180" t="s">
        <v>2891</v>
      </c>
      <c r="C130" s="1180"/>
      <c r="D130" s="1180" t="s">
        <v>15</v>
      </c>
      <c r="E130" s="1180">
        <v>5</v>
      </c>
      <c r="F130" s="1180">
        <v>201021</v>
      </c>
      <c r="G130" s="1180"/>
      <c r="H130" s="1180"/>
      <c r="I130" s="1180"/>
      <c r="J130" s="1180"/>
      <c r="K130" s="1180"/>
      <c r="L130" s="1180"/>
      <c r="M130" s="1180"/>
      <c r="N130" s="1180"/>
      <c r="O130" s="1180"/>
      <c r="P130" s="1180"/>
      <c r="Q130" s="1180"/>
      <c r="R130" s="1180"/>
      <c r="S130" s="1180"/>
      <c r="T130" s="1180"/>
      <c r="U130" s="1180"/>
      <c r="V130" s="1180"/>
      <c r="W130" s="1180"/>
      <c r="X130" s="1180"/>
      <c r="Y130" s="1180"/>
      <c r="Z130" s="1180"/>
      <c r="AA130" s="1180"/>
      <c r="AB130" s="1180"/>
      <c r="AC130" s="1180"/>
      <c r="AD130" s="1180"/>
    </row>
    <row r="131" spans="1:30" x14ac:dyDescent="0.45">
      <c r="A131" s="1181">
        <v>202050</v>
      </c>
      <c r="B131" s="1181" t="s">
        <v>2892</v>
      </c>
      <c r="C131" s="1181"/>
      <c r="D131" s="1181" t="s">
        <v>15</v>
      </c>
      <c r="E131" s="1181">
        <v>5</v>
      </c>
      <c r="F131" s="1181">
        <v>201021</v>
      </c>
      <c r="G131" s="1181"/>
      <c r="H131" s="1181"/>
      <c r="I131" s="1181"/>
      <c r="J131" s="1181"/>
      <c r="K131" s="1181"/>
      <c r="L131" s="1181"/>
      <c r="M131" s="1181"/>
      <c r="N131" s="1181"/>
      <c r="O131" s="1181"/>
      <c r="P131" s="1181"/>
      <c r="Q131" s="1181"/>
      <c r="R131" s="1181"/>
      <c r="S131" s="1181"/>
      <c r="T131" s="1181"/>
      <c r="U131" s="1181"/>
      <c r="V131" s="1181"/>
      <c r="W131" s="1181"/>
      <c r="X131" s="1181"/>
      <c r="Y131" s="1181"/>
      <c r="Z131" s="1181"/>
      <c r="AA131" s="1181"/>
      <c r="AB131" s="1181"/>
      <c r="AC131" s="1181"/>
      <c r="AD131" s="1181"/>
    </row>
    <row r="132" spans="1:30" x14ac:dyDescent="0.45">
      <c r="A132" s="1180">
        <v>202051</v>
      </c>
      <c r="B132" s="1180" t="s">
        <v>2893</v>
      </c>
      <c r="C132" s="1180"/>
      <c r="D132" s="1180" t="s">
        <v>7</v>
      </c>
      <c r="E132" s="1180">
        <v>4</v>
      </c>
      <c r="F132" s="1180">
        <v>200003</v>
      </c>
      <c r="G132" s="1180"/>
      <c r="H132" s="1180"/>
      <c r="I132" s="1180"/>
      <c r="J132" s="1180"/>
      <c r="K132" s="1180"/>
      <c r="L132" s="1180"/>
      <c r="M132" s="1180"/>
      <c r="N132" s="1180"/>
      <c r="O132" s="1180"/>
      <c r="P132" s="1180"/>
      <c r="Q132" s="1180"/>
      <c r="R132" s="1180"/>
      <c r="S132" s="1180"/>
      <c r="T132" s="1180"/>
      <c r="U132" s="1180"/>
      <c r="V132" s="1180"/>
      <c r="W132" s="1180"/>
      <c r="X132" s="1180"/>
      <c r="Y132" s="1180"/>
      <c r="Z132" s="1180"/>
      <c r="AA132" s="1180"/>
      <c r="AB132" s="1180"/>
      <c r="AC132" s="1180"/>
      <c r="AD132" s="1180"/>
    </row>
    <row r="133" spans="1:30" x14ac:dyDescent="0.45">
      <c r="A133" s="1181">
        <v>203060</v>
      </c>
      <c r="B133" s="1181" t="s">
        <v>2894</v>
      </c>
      <c r="C133" s="1181"/>
      <c r="D133" s="1181" t="s">
        <v>15</v>
      </c>
      <c r="E133" s="1181">
        <v>5</v>
      </c>
      <c r="F133" s="1181">
        <v>202051</v>
      </c>
      <c r="G133" s="1181"/>
      <c r="H133" s="1181"/>
      <c r="I133" s="1181"/>
      <c r="J133" s="1181"/>
      <c r="K133" s="1181"/>
      <c r="L133" s="1181"/>
      <c r="M133" s="1181"/>
      <c r="N133" s="1181"/>
      <c r="O133" s="1181"/>
      <c r="P133" s="1181"/>
      <c r="Q133" s="1181"/>
      <c r="R133" s="1181"/>
      <c r="S133" s="1181"/>
      <c r="T133" s="1181"/>
      <c r="U133" s="1181"/>
      <c r="V133" s="1181"/>
      <c r="W133" s="1181"/>
      <c r="X133" s="1181"/>
      <c r="Y133" s="1181"/>
      <c r="Z133" s="1181"/>
      <c r="AA133" s="1181"/>
      <c r="AB133" s="1181"/>
      <c r="AC133" s="1181"/>
      <c r="AD133" s="1181"/>
    </row>
    <row r="134" spans="1:30" x14ac:dyDescent="0.45">
      <c r="A134" s="1180">
        <v>203061</v>
      </c>
      <c r="B134" s="1180" t="s">
        <v>2895</v>
      </c>
      <c r="C134" s="1180"/>
      <c r="D134" s="1180" t="s">
        <v>7</v>
      </c>
      <c r="E134" s="1180">
        <v>4</v>
      </c>
      <c r="F134" s="1180">
        <v>200003</v>
      </c>
      <c r="G134" s="1180"/>
      <c r="H134" s="1180"/>
      <c r="I134" s="1180"/>
      <c r="J134" s="1180"/>
      <c r="K134" s="1180"/>
      <c r="L134" s="1180"/>
      <c r="M134" s="1180"/>
      <c r="N134" s="1180"/>
      <c r="O134" s="1180"/>
      <c r="P134" s="1180"/>
      <c r="Q134" s="1180"/>
      <c r="R134" s="1180"/>
      <c r="S134" s="1180"/>
      <c r="T134" s="1180"/>
      <c r="U134" s="1180"/>
      <c r="V134" s="1180"/>
      <c r="W134" s="1180"/>
      <c r="X134" s="1180"/>
      <c r="Y134" s="1180"/>
      <c r="Z134" s="1180"/>
      <c r="AA134" s="1180"/>
      <c r="AB134" s="1180"/>
      <c r="AC134" s="1180"/>
      <c r="AD134" s="1180"/>
    </row>
    <row r="135" spans="1:30" x14ac:dyDescent="0.45">
      <c r="A135" s="1181">
        <v>207000</v>
      </c>
      <c r="B135" s="1181" t="s">
        <v>2896</v>
      </c>
      <c r="C135" s="1181"/>
      <c r="D135" s="1181" t="s">
        <v>15</v>
      </c>
      <c r="E135" s="1181">
        <v>5</v>
      </c>
      <c r="F135" s="1181">
        <v>203061</v>
      </c>
      <c r="G135" s="1181"/>
      <c r="H135" s="1181"/>
      <c r="I135" s="1181"/>
      <c r="J135" s="1181"/>
      <c r="K135" s="1181"/>
      <c r="L135" s="1181"/>
      <c r="M135" s="1181"/>
      <c r="N135" s="1181"/>
      <c r="O135" s="1181"/>
      <c r="P135" s="1181"/>
      <c r="Q135" s="1181"/>
      <c r="R135" s="1181"/>
      <c r="S135" s="1181"/>
      <c r="T135" s="1181"/>
      <c r="U135" s="1181"/>
      <c r="V135" s="1181"/>
      <c r="W135" s="1181"/>
      <c r="X135" s="1181"/>
      <c r="Y135" s="1181"/>
      <c r="Z135" s="1181"/>
      <c r="AA135" s="1181"/>
      <c r="AB135" s="1181"/>
      <c r="AC135" s="1181"/>
      <c r="AD135" s="1181"/>
    </row>
    <row r="136" spans="1:30" x14ac:dyDescent="0.45">
      <c r="A136" s="1180">
        <v>207010</v>
      </c>
      <c r="B136" s="1180" t="s">
        <v>2897</v>
      </c>
      <c r="C136" s="1180"/>
      <c r="D136" s="1180" t="s">
        <v>15</v>
      </c>
      <c r="E136" s="1180">
        <v>5</v>
      </c>
      <c r="F136" s="1180">
        <v>203061</v>
      </c>
      <c r="G136" s="1180"/>
      <c r="H136" s="1180"/>
      <c r="I136" s="1180"/>
      <c r="J136" s="1180"/>
      <c r="K136" s="1180"/>
      <c r="L136" s="1180"/>
      <c r="M136" s="1180"/>
      <c r="N136" s="1180"/>
      <c r="O136" s="1180"/>
      <c r="P136" s="1180"/>
      <c r="Q136" s="1180"/>
      <c r="R136" s="1180"/>
      <c r="S136" s="1180"/>
      <c r="T136" s="1180"/>
      <c r="U136" s="1180"/>
      <c r="V136" s="1180"/>
      <c r="W136" s="1180"/>
      <c r="X136" s="1180"/>
      <c r="Y136" s="1180"/>
      <c r="Z136" s="1180"/>
      <c r="AA136" s="1180"/>
      <c r="AB136" s="1180"/>
      <c r="AC136" s="1180"/>
      <c r="AD136" s="1180"/>
    </row>
    <row r="137" spans="1:30" x14ac:dyDescent="0.45">
      <c r="A137" s="1181">
        <v>207020</v>
      </c>
      <c r="B137" s="1181" t="s">
        <v>2898</v>
      </c>
      <c r="C137" s="1181"/>
      <c r="D137" s="1181" t="s">
        <v>15</v>
      </c>
      <c r="E137" s="1181">
        <v>5</v>
      </c>
      <c r="F137" s="1181">
        <v>203061</v>
      </c>
      <c r="G137" s="1181"/>
      <c r="H137" s="1181"/>
      <c r="I137" s="1181"/>
      <c r="J137" s="1181"/>
      <c r="K137" s="1181"/>
      <c r="L137" s="1181"/>
      <c r="M137" s="1181"/>
      <c r="N137" s="1181"/>
      <c r="O137" s="1181"/>
      <c r="P137" s="1181"/>
      <c r="Q137" s="1181"/>
      <c r="R137" s="1181"/>
      <c r="S137" s="1181"/>
      <c r="T137" s="1181"/>
      <c r="U137" s="1181"/>
      <c r="V137" s="1181"/>
      <c r="W137" s="1181"/>
      <c r="X137" s="1181"/>
      <c r="Y137" s="1181"/>
      <c r="Z137" s="1181"/>
      <c r="AA137" s="1181"/>
      <c r="AB137" s="1181"/>
      <c r="AC137" s="1181"/>
      <c r="AD137" s="1181"/>
    </row>
    <row r="138" spans="1:30" x14ac:dyDescent="0.45">
      <c r="A138" s="1180">
        <v>207025</v>
      </c>
      <c r="B138" s="1180" t="s">
        <v>2899</v>
      </c>
      <c r="C138" s="1180"/>
      <c r="D138" s="1180" t="s">
        <v>15</v>
      </c>
      <c r="E138" s="1180">
        <v>5</v>
      </c>
      <c r="F138" s="1180">
        <v>203061</v>
      </c>
      <c r="G138" s="1180"/>
      <c r="H138" s="1180"/>
      <c r="I138" s="1180"/>
      <c r="J138" s="1180"/>
      <c r="K138" s="1180"/>
      <c r="L138" s="1180"/>
      <c r="M138" s="1180"/>
      <c r="N138" s="1180"/>
      <c r="O138" s="1180"/>
      <c r="P138" s="1180"/>
      <c r="Q138" s="1180"/>
      <c r="R138" s="1180"/>
      <c r="S138" s="1180"/>
      <c r="T138" s="1180"/>
      <c r="U138" s="1180"/>
      <c r="V138" s="1180"/>
      <c r="W138" s="1180"/>
      <c r="X138" s="1180"/>
      <c r="Y138" s="1180"/>
      <c r="Z138" s="1180"/>
      <c r="AA138" s="1180"/>
      <c r="AB138" s="1180"/>
      <c r="AC138" s="1180"/>
      <c r="AD138" s="1180"/>
    </row>
    <row r="139" spans="1:30" x14ac:dyDescent="0.45">
      <c r="A139" s="1181">
        <v>207030</v>
      </c>
      <c r="B139" s="1181" t="s">
        <v>2900</v>
      </c>
      <c r="C139" s="1181"/>
      <c r="D139" s="1181" t="s">
        <v>15</v>
      </c>
      <c r="E139" s="1181">
        <v>5</v>
      </c>
      <c r="F139" s="1181">
        <v>203061</v>
      </c>
      <c r="G139" s="1181"/>
      <c r="H139" s="1181"/>
      <c r="I139" s="1181"/>
      <c r="J139" s="1181"/>
      <c r="K139" s="1181"/>
      <c r="L139" s="1181"/>
      <c r="M139" s="1181"/>
      <c r="N139" s="1181"/>
      <c r="O139" s="1181"/>
      <c r="P139" s="1181"/>
      <c r="Q139" s="1181"/>
      <c r="R139" s="1181"/>
      <c r="S139" s="1181"/>
      <c r="T139" s="1181"/>
      <c r="U139" s="1181"/>
      <c r="V139" s="1181"/>
      <c r="W139" s="1181"/>
      <c r="X139" s="1181"/>
      <c r="Y139" s="1181"/>
      <c r="Z139" s="1181"/>
      <c r="AA139" s="1181"/>
      <c r="AB139" s="1181"/>
      <c r="AC139" s="1181"/>
      <c r="AD139" s="1181"/>
    </row>
    <row r="140" spans="1:30" x14ac:dyDescent="0.45">
      <c r="A140" s="1180">
        <v>207032</v>
      </c>
      <c r="B140" s="1180" t="s">
        <v>2901</v>
      </c>
      <c r="C140" s="1180"/>
      <c r="D140" s="1180" t="s">
        <v>15</v>
      </c>
      <c r="E140" s="1180">
        <v>5</v>
      </c>
      <c r="F140" s="1180">
        <v>203061</v>
      </c>
      <c r="G140" s="1180"/>
      <c r="H140" s="1180"/>
      <c r="I140" s="1180"/>
      <c r="J140" s="1180"/>
      <c r="K140" s="1180"/>
      <c r="L140" s="1180"/>
      <c r="M140" s="1180"/>
      <c r="N140" s="1180"/>
      <c r="O140" s="1180"/>
      <c r="P140" s="1180"/>
      <c r="Q140" s="1180"/>
      <c r="R140" s="1180"/>
      <c r="S140" s="1180"/>
      <c r="T140" s="1180"/>
      <c r="U140" s="1180"/>
      <c r="V140" s="1180"/>
      <c r="W140" s="1180"/>
      <c r="X140" s="1180"/>
      <c r="Y140" s="1180"/>
      <c r="Z140" s="1180"/>
      <c r="AA140" s="1180"/>
      <c r="AB140" s="1180"/>
      <c r="AC140" s="1180"/>
      <c r="AD140" s="1180"/>
    </row>
    <row r="141" spans="1:30" x14ac:dyDescent="0.45">
      <c r="A141" s="1181">
        <v>207035</v>
      </c>
      <c r="B141" s="1181" t="s">
        <v>2902</v>
      </c>
      <c r="C141" s="1181"/>
      <c r="D141" s="1181" t="s">
        <v>15</v>
      </c>
      <c r="E141" s="1181">
        <v>5</v>
      </c>
      <c r="F141" s="1181">
        <v>203061</v>
      </c>
      <c r="G141" s="1181"/>
      <c r="H141" s="1181"/>
      <c r="I141" s="1181"/>
      <c r="J141" s="1181"/>
      <c r="K141" s="1181"/>
      <c r="L141" s="1181"/>
      <c r="M141" s="1181"/>
      <c r="N141" s="1181"/>
      <c r="O141" s="1181"/>
      <c r="P141" s="1181"/>
      <c r="Q141" s="1181"/>
      <c r="R141" s="1181"/>
      <c r="S141" s="1181"/>
      <c r="T141" s="1181"/>
      <c r="U141" s="1181"/>
      <c r="V141" s="1181"/>
      <c r="W141" s="1181"/>
      <c r="X141" s="1181"/>
      <c r="Y141" s="1181"/>
      <c r="Z141" s="1181"/>
      <c r="AA141" s="1181"/>
      <c r="AB141" s="1181"/>
      <c r="AC141" s="1181"/>
      <c r="AD141" s="1181"/>
    </row>
    <row r="142" spans="1:30" x14ac:dyDescent="0.45">
      <c r="A142" s="1180">
        <v>207040</v>
      </c>
      <c r="B142" s="1180" t="s">
        <v>2903</v>
      </c>
      <c r="C142" s="1180"/>
      <c r="D142" s="1180" t="s">
        <v>15</v>
      </c>
      <c r="E142" s="1180">
        <v>5</v>
      </c>
      <c r="F142" s="1180">
        <v>203061</v>
      </c>
      <c r="G142" s="1180"/>
      <c r="H142" s="1180"/>
      <c r="I142" s="1180"/>
      <c r="J142" s="1180"/>
      <c r="K142" s="1180"/>
      <c r="L142" s="1180"/>
      <c r="M142" s="1180"/>
      <c r="N142" s="1180"/>
      <c r="O142" s="1180"/>
      <c r="P142" s="1180"/>
      <c r="Q142" s="1180"/>
      <c r="R142" s="1180"/>
      <c r="S142" s="1180"/>
      <c r="T142" s="1180"/>
      <c r="U142" s="1180"/>
      <c r="V142" s="1180"/>
      <c r="W142" s="1180"/>
      <c r="X142" s="1180"/>
      <c r="Y142" s="1180"/>
      <c r="Z142" s="1180"/>
      <c r="AA142" s="1180"/>
      <c r="AB142" s="1180"/>
      <c r="AC142" s="1180"/>
      <c r="AD142" s="1180"/>
    </row>
    <row r="143" spans="1:30" x14ac:dyDescent="0.45">
      <c r="A143" s="1181">
        <v>207050</v>
      </c>
      <c r="B143" s="1181" t="s">
        <v>2904</v>
      </c>
      <c r="C143" s="1181"/>
      <c r="D143" s="1181" t="s">
        <v>15</v>
      </c>
      <c r="E143" s="1181">
        <v>5</v>
      </c>
      <c r="F143" s="1181">
        <v>203061</v>
      </c>
      <c r="G143" s="1181"/>
      <c r="H143" s="1181"/>
      <c r="I143" s="1181"/>
      <c r="J143" s="1181"/>
      <c r="K143" s="1181"/>
      <c r="L143" s="1181"/>
      <c r="M143" s="1181"/>
      <c r="N143" s="1181"/>
      <c r="O143" s="1181"/>
      <c r="P143" s="1181"/>
      <c r="Q143" s="1181"/>
      <c r="R143" s="1181"/>
      <c r="S143" s="1181"/>
      <c r="T143" s="1181"/>
      <c r="U143" s="1181"/>
      <c r="V143" s="1181"/>
      <c r="W143" s="1181"/>
      <c r="X143" s="1181"/>
      <c r="Y143" s="1181"/>
      <c r="Z143" s="1181"/>
      <c r="AA143" s="1181"/>
      <c r="AB143" s="1181"/>
      <c r="AC143" s="1181"/>
      <c r="AD143" s="1181"/>
    </row>
    <row r="144" spans="1:30" x14ac:dyDescent="0.45">
      <c r="A144" s="1180">
        <v>207060</v>
      </c>
      <c r="B144" s="1180" t="s">
        <v>2905</v>
      </c>
      <c r="C144" s="1180"/>
      <c r="D144" s="1180" t="s">
        <v>15</v>
      </c>
      <c r="E144" s="1180">
        <v>5</v>
      </c>
      <c r="F144" s="1180">
        <v>203061</v>
      </c>
      <c r="G144" s="1180"/>
      <c r="H144" s="1180"/>
      <c r="I144" s="1180"/>
      <c r="J144" s="1180"/>
      <c r="K144" s="1180"/>
      <c r="L144" s="1180"/>
      <c r="M144" s="1180"/>
      <c r="N144" s="1180"/>
      <c r="O144" s="1180"/>
      <c r="P144" s="1180"/>
      <c r="Q144" s="1180"/>
      <c r="R144" s="1180"/>
      <c r="S144" s="1180"/>
      <c r="T144" s="1180"/>
      <c r="U144" s="1180"/>
      <c r="V144" s="1180"/>
      <c r="W144" s="1180"/>
      <c r="X144" s="1180"/>
      <c r="Y144" s="1180"/>
      <c r="Z144" s="1180"/>
      <c r="AA144" s="1180"/>
      <c r="AB144" s="1180"/>
      <c r="AC144" s="1180"/>
      <c r="AD144" s="1180"/>
    </row>
    <row r="145" spans="1:30" x14ac:dyDescent="0.45">
      <c r="A145" s="1181">
        <v>207070</v>
      </c>
      <c r="B145" s="1181" t="s">
        <v>2906</v>
      </c>
      <c r="C145" s="1181"/>
      <c r="D145" s="1181" t="s">
        <v>15</v>
      </c>
      <c r="E145" s="1181">
        <v>5</v>
      </c>
      <c r="F145" s="1181">
        <v>203061</v>
      </c>
      <c r="G145" s="1181"/>
      <c r="H145" s="1181"/>
      <c r="I145" s="1181"/>
      <c r="J145" s="1181"/>
      <c r="K145" s="1181"/>
      <c r="L145" s="1181"/>
      <c r="M145" s="1181"/>
      <c r="N145" s="1181"/>
      <c r="O145" s="1181"/>
      <c r="P145" s="1181"/>
      <c r="Q145" s="1181"/>
      <c r="R145" s="1181"/>
      <c r="S145" s="1181"/>
      <c r="T145" s="1181"/>
      <c r="U145" s="1181"/>
      <c r="V145" s="1181"/>
      <c r="W145" s="1181"/>
      <c r="X145" s="1181"/>
      <c r="Y145" s="1181"/>
      <c r="Z145" s="1181"/>
      <c r="AA145" s="1181"/>
      <c r="AB145" s="1181"/>
      <c r="AC145" s="1181"/>
      <c r="AD145" s="1181"/>
    </row>
    <row r="146" spans="1:30" x14ac:dyDescent="0.45">
      <c r="A146" s="1180">
        <v>207090</v>
      </c>
      <c r="B146" s="1180" t="s">
        <v>2907</v>
      </c>
      <c r="C146" s="1180"/>
      <c r="D146" s="1180" t="s">
        <v>15</v>
      </c>
      <c r="E146" s="1180">
        <v>5</v>
      </c>
      <c r="F146" s="1180">
        <v>203061</v>
      </c>
      <c r="G146" s="1180"/>
      <c r="H146" s="1180"/>
      <c r="I146" s="1180"/>
      <c r="J146" s="1180"/>
      <c r="K146" s="1180"/>
      <c r="L146" s="1180"/>
      <c r="M146" s="1180"/>
      <c r="N146" s="1180"/>
      <c r="O146" s="1180"/>
      <c r="P146" s="1180"/>
      <c r="Q146" s="1180"/>
      <c r="R146" s="1180"/>
      <c r="S146" s="1180"/>
      <c r="T146" s="1180"/>
      <c r="U146" s="1180"/>
      <c r="V146" s="1180"/>
      <c r="W146" s="1180"/>
      <c r="X146" s="1180"/>
      <c r="Y146" s="1180"/>
      <c r="Z146" s="1180"/>
      <c r="AA146" s="1180"/>
      <c r="AB146" s="1180"/>
      <c r="AC146" s="1180"/>
      <c r="AD146" s="1180"/>
    </row>
    <row r="147" spans="1:30" x14ac:dyDescent="0.45">
      <c r="A147" s="1181">
        <v>207100</v>
      </c>
      <c r="B147" s="1181" t="s">
        <v>2908</v>
      </c>
      <c r="C147" s="1181"/>
      <c r="D147" s="1181" t="s">
        <v>15</v>
      </c>
      <c r="E147" s="1181">
        <v>5</v>
      </c>
      <c r="F147" s="1181">
        <v>203061</v>
      </c>
      <c r="G147" s="1181"/>
      <c r="H147" s="1181"/>
      <c r="I147" s="1181"/>
      <c r="J147" s="1181"/>
      <c r="K147" s="1181"/>
      <c r="L147" s="1181"/>
      <c r="M147" s="1181"/>
      <c r="N147" s="1181"/>
      <c r="O147" s="1181"/>
      <c r="P147" s="1181"/>
      <c r="Q147" s="1181"/>
      <c r="R147" s="1181"/>
      <c r="S147" s="1181"/>
      <c r="T147" s="1181"/>
      <c r="U147" s="1181"/>
      <c r="V147" s="1181"/>
      <c r="W147" s="1181"/>
      <c r="X147" s="1181"/>
      <c r="Y147" s="1181"/>
      <c r="Z147" s="1181"/>
      <c r="AA147" s="1181"/>
      <c r="AB147" s="1181"/>
      <c r="AC147" s="1181"/>
      <c r="AD147" s="1181"/>
    </row>
    <row r="148" spans="1:30" x14ac:dyDescent="0.45">
      <c r="A148" s="1180">
        <v>207110</v>
      </c>
      <c r="B148" s="1180" t="s">
        <v>2909</v>
      </c>
      <c r="C148" s="1180"/>
      <c r="D148" s="1180" t="s">
        <v>15</v>
      </c>
      <c r="E148" s="1180">
        <v>5</v>
      </c>
      <c r="F148" s="1180">
        <v>203061</v>
      </c>
      <c r="G148" s="1180"/>
      <c r="H148" s="1180"/>
      <c r="I148" s="1180"/>
      <c r="J148" s="1180"/>
      <c r="K148" s="1180"/>
      <c r="L148" s="1180"/>
      <c r="M148" s="1180"/>
      <c r="N148" s="1180"/>
      <c r="O148" s="1180"/>
      <c r="P148" s="1180"/>
      <c r="Q148" s="1180"/>
      <c r="R148" s="1180"/>
      <c r="S148" s="1180"/>
      <c r="T148" s="1180"/>
      <c r="U148" s="1180"/>
      <c r="V148" s="1180"/>
      <c r="W148" s="1180"/>
      <c r="X148" s="1180"/>
      <c r="Y148" s="1180"/>
      <c r="Z148" s="1180"/>
      <c r="AA148" s="1180"/>
      <c r="AB148" s="1180"/>
      <c r="AC148" s="1180"/>
      <c r="AD148" s="1180"/>
    </row>
    <row r="149" spans="1:30" x14ac:dyDescent="0.45">
      <c r="A149" s="1181">
        <v>207111</v>
      </c>
      <c r="B149" s="1181" t="s">
        <v>2910</v>
      </c>
      <c r="C149" s="1181"/>
      <c r="D149" s="1181" t="s">
        <v>7</v>
      </c>
      <c r="E149" s="1181">
        <v>4</v>
      </c>
      <c r="F149" s="1181">
        <v>200003</v>
      </c>
      <c r="G149" s="1181"/>
      <c r="H149" s="1181"/>
      <c r="I149" s="1181"/>
      <c r="J149" s="1181"/>
      <c r="K149" s="1181"/>
      <c r="L149" s="1181"/>
      <c r="M149" s="1181"/>
      <c r="N149" s="1181"/>
      <c r="O149" s="1181"/>
      <c r="P149" s="1181"/>
      <c r="Q149" s="1181"/>
      <c r="R149" s="1181"/>
      <c r="S149" s="1181"/>
      <c r="T149" s="1181"/>
      <c r="U149" s="1181"/>
      <c r="V149" s="1181"/>
      <c r="W149" s="1181"/>
      <c r="X149" s="1181"/>
      <c r="Y149" s="1181"/>
      <c r="Z149" s="1181"/>
      <c r="AA149" s="1181"/>
      <c r="AB149" s="1181"/>
      <c r="AC149" s="1181"/>
      <c r="AD149" s="1181"/>
    </row>
    <row r="150" spans="1:30" x14ac:dyDescent="0.45">
      <c r="A150" s="1180">
        <v>208000</v>
      </c>
      <c r="B150" s="1180" t="s">
        <v>2911</v>
      </c>
      <c r="C150" s="1180"/>
      <c r="D150" s="1180" t="s">
        <v>15</v>
      </c>
      <c r="E150" s="1180">
        <v>5</v>
      </c>
      <c r="F150" s="1180">
        <v>207111</v>
      </c>
      <c r="G150" s="1180"/>
      <c r="H150" s="1180"/>
      <c r="I150" s="1180"/>
      <c r="J150" s="1180"/>
      <c r="K150" s="1180"/>
      <c r="L150" s="1180"/>
      <c r="M150" s="1180"/>
      <c r="N150" s="1180"/>
      <c r="O150" s="1180"/>
      <c r="P150" s="1180"/>
      <c r="Q150" s="1180"/>
      <c r="R150" s="1180"/>
      <c r="S150" s="1180"/>
      <c r="T150" s="1180"/>
      <c r="U150" s="1180"/>
      <c r="V150" s="1180"/>
      <c r="W150" s="1180"/>
      <c r="X150" s="1180"/>
      <c r="Y150" s="1180"/>
      <c r="Z150" s="1180"/>
      <c r="AA150" s="1180"/>
      <c r="AB150" s="1180"/>
      <c r="AC150" s="1180"/>
      <c r="AD150" s="1180"/>
    </row>
    <row r="151" spans="1:30" x14ac:dyDescent="0.45">
      <c r="A151" s="1181">
        <v>208010</v>
      </c>
      <c r="B151" s="1181" t="s">
        <v>1591</v>
      </c>
      <c r="C151" s="1181"/>
      <c r="D151" s="1181" t="s">
        <v>15</v>
      </c>
      <c r="E151" s="1181">
        <v>5</v>
      </c>
      <c r="F151" s="1181">
        <v>207111</v>
      </c>
      <c r="G151" s="1181"/>
      <c r="H151" s="1181"/>
      <c r="I151" s="1181"/>
      <c r="J151" s="1181"/>
      <c r="K151" s="1181"/>
      <c r="L151" s="1181"/>
      <c r="M151" s="1181"/>
      <c r="N151" s="1181"/>
      <c r="O151" s="1181"/>
      <c r="P151" s="1181"/>
      <c r="Q151" s="1181"/>
      <c r="R151" s="1181"/>
      <c r="S151" s="1181"/>
      <c r="T151" s="1181"/>
      <c r="U151" s="1181"/>
      <c r="V151" s="1181"/>
      <c r="W151" s="1181"/>
      <c r="X151" s="1181"/>
      <c r="Y151" s="1181"/>
      <c r="Z151" s="1181"/>
      <c r="AA151" s="1181"/>
      <c r="AB151" s="1181"/>
      <c r="AC151" s="1181"/>
      <c r="AD151" s="1181"/>
    </row>
    <row r="152" spans="1:30" x14ac:dyDescent="0.45">
      <c r="A152" s="1180">
        <v>208020</v>
      </c>
      <c r="B152" s="1180" t="s">
        <v>2912</v>
      </c>
      <c r="C152" s="1180"/>
      <c r="D152" s="1180" t="s">
        <v>15</v>
      </c>
      <c r="E152" s="1180">
        <v>5</v>
      </c>
      <c r="F152" s="1180">
        <v>207111</v>
      </c>
      <c r="G152" s="1180"/>
      <c r="H152" s="1180"/>
      <c r="I152" s="1180"/>
      <c r="J152" s="1180"/>
      <c r="K152" s="1180"/>
      <c r="L152" s="1180"/>
      <c r="M152" s="1180"/>
      <c r="N152" s="1180"/>
      <c r="O152" s="1180"/>
      <c r="P152" s="1180"/>
      <c r="Q152" s="1180"/>
      <c r="R152" s="1180"/>
      <c r="S152" s="1180"/>
      <c r="T152" s="1180"/>
      <c r="U152" s="1180"/>
      <c r="V152" s="1180"/>
      <c r="W152" s="1180"/>
      <c r="X152" s="1180"/>
      <c r="Y152" s="1180"/>
      <c r="Z152" s="1180"/>
      <c r="AA152" s="1180"/>
      <c r="AB152" s="1180"/>
      <c r="AC152" s="1180"/>
      <c r="AD152" s="1180"/>
    </row>
    <row r="153" spans="1:30" x14ac:dyDescent="0.45">
      <c r="A153" s="1181">
        <v>208050</v>
      </c>
      <c r="B153" s="1181" t="s">
        <v>2913</v>
      </c>
      <c r="C153" s="1181"/>
      <c r="D153" s="1181" t="s">
        <v>15</v>
      </c>
      <c r="E153" s="1181">
        <v>5</v>
      </c>
      <c r="F153" s="1181">
        <v>207111</v>
      </c>
      <c r="G153" s="1181"/>
      <c r="H153" s="1181"/>
      <c r="I153" s="1181"/>
      <c r="J153" s="1181"/>
      <c r="K153" s="1181"/>
      <c r="L153" s="1181"/>
      <c r="M153" s="1181"/>
      <c r="N153" s="1181"/>
      <c r="O153" s="1181"/>
      <c r="P153" s="1181"/>
      <c r="Q153" s="1181"/>
      <c r="R153" s="1181"/>
      <c r="S153" s="1181"/>
      <c r="T153" s="1181"/>
      <c r="U153" s="1181"/>
      <c r="V153" s="1181"/>
      <c r="W153" s="1181"/>
      <c r="X153" s="1181"/>
      <c r="Y153" s="1181"/>
      <c r="Z153" s="1181"/>
      <c r="AA153" s="1181"/>
      <c r="AB153" s="1181"/>
      <c r="AC153" s="1181"/>
      <c r="AD153" s="1181"/>
    </row>
    <row r="154" spans="1:30" x14ac:dyDescent="0.45">
      <c r="A154" s="1180">
        <v>208060</v>
      </c>
      <c r="B154" s="1180" t="s">
        <v>2914</v>
      </c>
      <c r="C154" s="1180"/>
      <c r="D154" s="1180" t="s">
        <v>15</v>
      </c>
      <c r="E154" s="1180">
        <v>5</v>
      </c>
      <c r="F154" s="1180">
        <v>207111</v>
      </c>
      <c r="G154" s="1180"/>
      <c r="H154" s="1180"/>
      <c r="I154" s="1180"/>
      <c r="J154" s="1180"/>
      <c r="K154" s="1180"/>
      <c r="L154" s="1180"/>
      <c r="M154" s="1180"/>
      <c r="N154" s="1180"/>
      <c r="O154" s="1180"/>
      <c r="P154" s="1180"/>
      <c r="Q154" s="1180"/>
      <c r="R154" s="1180"/>
      <c r="S154" s="1180"/>
      <c r="T154" s="1180"/>
      <c r="U154" s="1180"/>
      <c r="V154" s="1180"/>
      <c r="W154" s="1180"/>
      <c r="X154" s="1180"/>
      <c r="Y154" s="1180"/>
      <c r="Z154" s="1180"/>
      <c r="AA154" s="1180"/>
      <c r="AB154" s="1180"/>
      <c r="AC154" s="1180"/>
      <c r="AD154" s="1180"/>
    </row>
    <row r="155" spans="1:30" x14ac:dyDescent="0.45">
      <c r="A155" s="1181">
        <v>208100</v>
      </c>
      <c r="B155" s="1181" t="s">
        <v>2915</v>
      </c>
      <c r="C155" s="1181"/>
      <c r="D155" s="1181" t="s">
        <v>15</v>
      </c>
      <c r="E155" s="1181">
        <v>5</v>
      </c>
      <c r="F155" s="1181">
        <v>207111</v>
      </c>
      <c r="G155" s="1181"/>
      <c r="H155" s="1181"/>
      <c r="I155" s="1181"/>
      <c r="J155" s="1181"/>
      <c r="K155" s="1181"/>
      <c r="L155" s="1181"/>
      <c r="M155" s="1181"/>
      <c r="N155" s="1181"/>
      <c r="O155" s="1181"/>
      <c r="P155" s="1181"/>
      <c r="Q155" s="1181"/>
      <c r="R155" s="1181"/>
      <c r="S155" s="1181"/>
      <c r="T155" s="1181"/>
      <c r="U155" s="1181"/>
      <c r="V155" s="1181"/>
      <c r="W155" s="1181"/>
      <c r="X155" s="1181"/>
      <c r="Y155" s="1181"/>
      <c r="Z155" s="1181"/>
      <c r="AA155" s="1181"/>
      <c r="AB155" s="1181"/>
      <c r="AC155" s="1181"/>
      <c r="AD155" s="1181"/>
    </row>
    <row r="156" spans="1:30" x14ac:dyDescent="0.45">
      <c r="A156" s="1180">
        <v>209000</v>
      </c>
      <c r="B156" s="1180" t="s">
        <v>2916</v>
      </c>
      <c r="C156" s="1180"/>
      <c r="D156" s="1180" t="s">
        <v>7</v>
      </c>
      <c r="E156" s="1180">
        <v>2</v>
      </c>
      <c r="F156" s="1180">
        <v>200000000000000</v>
      </c>
      <c r="G156" s="1180"/>
      <c r="H156" s="1180"/>
      <c r="I156" s="1180"/>
      <c r="J156" s="1180"/>
      <c r="K156" s="1180"/>
      <c r="L156" s="1180"/>
      <c r="M156" s="1180"/>
      <c r="N156" s="1180"/>
      <c r="O156" s="1180"/>
      <c r="P156" s="1180"/>
      <c r="Q156" s="1180"/>
      <c r="R156" s="1180"/>
      <c r="S156" s="1180"/>
      <c r="T156" s="1180"/>
      <c r="U156" s="1180"/>
      <c r="V156" s="1180"/>
      <c r="W156" s="1180"/>
      <c r="X156" s="1180"/>
      <c r="Y156" s="1180"/>
      <c r="Z156" s="1180"/>
      <c r="AA156" s="1180"/>
      <c r="AB156" s="1180"/>
      <c r="AC156" s="1180"/>
      <c r="AD156" s="1180"/>
    </row>
    <row r="157" spans="1:30" x14ac:dyDescent="0.45">
      <c r="A157" s="1181">
        <v>209001</v>
      </c>
      <c r="B157" s="1181" t="s">
        <v>2917</v>
      </c>
      <c r="C157" s="1181"/>
      <c r="D157" s="1181" t="s">
        <v>7</v>
      </c>
      <c r="E157" s="1181">
        <v>3</v>
      </c>
      <c r="F157" s="1181">
        <v>209000</v>
      </c>
      <c r="G157" s="1181"/>
      <c r="H157" s="1181"/>
      <c r="I157" s="1181"/>
      <c r="J157" s="1181"/>
      <c r="K157" s="1181"/>
      <c r="L157" s="1181"/>
      <c r="M157" s="1181"/>
      <c r="N157" s="1181"/>
      <c r="O157" s="1181"/>
      <c r="P157" s="1181"/>
      <c r="Q157" s="1181"/>
      <c r="R157" s="1181"/>
      <c r="S157" s="1181"/>
      <c r="T157" s="1181"/>
      <c r="U157" s="1181"/>
      <c r="V157" s="1181"/>
      <c r="W157" s="1181"/>
      <c r="X157" s="1181"/>
      <c r="Y157" s="1181"/>
      <c r="Z157" s="1181"/>
      <c r="AA157" s="1181"/>
      <c r="AB157" s="1181"/>
      <c r="AC157" s="1181"/>
      <c r="AD157" s="1181"/>
    </row>
    <row r="158" spans="1:30" x14ac:dyDescent="0.45">
      <c r="A158" s="1180">
        <v>209002</v>
      </c>
      <c r="B158" s="1180" t="s">
        <v>2887</v>
      </c>
      <c r="C158" s="1180"/>
      <c r="D158" s="1180" t="s">
        <v>7</v>
      </c>
      <c r="E158" s="1180">
        <v>4</v>
      </c>
      <c r="F158" s="1180">
        <v>209001</v>
      </c>
      <c r="G158" s="1180"/>
      <c r="H158" s="1180"/>
      <c r="I158" s="1180"/>
      <c r="J158" s="1180"/>
      <c r="K158" s="1180"/>
      <c r="L158" s="1180"/>
      <c r="M158" s="1180"/>
      <c r="N158" s="1180"/>
      <c r="O158" s="1180"/>
      <c r="P158" s="1180"/>
      <c r="Q158" s="1180"/>
      <c r="R158" s="1180"/>
      <c r="S158" s="1180"/>
      <c r="T158" s="1180"/>
      <c r="U158" s="1180"/>
      <c r="V158" s="1180"/>
      <c r="W158" s="1180"/>
      <c r="X158" s="1180"/>
      <c r="Y158" s="1180"/>
      <c r="Z158" s="1180"/>
      <c r="AA158" s="1180"/>
      <c r="AB158" s="1180"/>
      <c r="AC158" s="1180"/>
      <c r="AD158" s="1180"/>
    </row>
    <row r="159" spans="1:30" x14ac:dyDescent="0.45">
      <c r="A159" s="1181">
        <v>221000</v>
      </c>
      <c r="B159" s="1181" t="s">
        <v>2918</v>
      </c>
      <c r="C159" s="1181"/>
      <c r="D159" s="1181" t="s">
        <v>15</v>
      </c>
      <c r="E159" s="1181">
        <v>5</v>
      </c>
      <c r="F159" s="1181">
        <v>209002</v>
      </c>
      <c r="G159" s="1181"/>
      <c r="H159" s="1181"/>
      <c r="I159" s="1181"/>
      <c r="J159" s="1181"/>
      <c r="K159" s="1181"/>
      <c r="L159" s="1181"/>
      <c r="M159" s="1181"/>
      <c r="N159" s="1181"/>
      <c r="O159" s="1181"/>
      <c r="P159" s="1181"/>
      <c r="Q159" s="1181"/>
      <c r="R159" s="1181"/>
      <c r="S159" s="1181"/>
      <c r="T159" s="1181"/>
      <c r="U159" s="1181"/>
      <c r="V159" s="1181"/>
      <c r="W159" s="1181"/>
      <c r="X159" s="1181"/>
      <c r="Y159" s="1181"/>
      <c r="Z159" s="1181"/>
      <c r="AA159" s="1181"/>
      <c r="AB159" s="1181"/>
      <c r="AC159" s="1181"/>
      <c r="AD159" s="1181"/>
    </row>
    <row r="160" spans="1:30" x14ac:dyDescent="0.45">
      <c r="A160" s="1180">
        <v>221010</v>
      </c>
      <c r="B160" s="1180" t="s">
        <v>2919</v>
      </c>
      <c r="C160" s="1180"/>
      <c r="D160" s="1180" t="s">
        <v>15</v>
      </c>
      <c r="E160" s="1180">
        <v>5</v>
      </c>
      <c r="F160" s="1180">
        <v>209002</v>
      </c>
      <c r="G160" s="1180"/>
      <c r="H160" s="1180"/>
      <c r="I160" s="1180"/>
      <c r="J160" s="1180"/>
      <c r="K160" s="1180"/>
      <c r="L160" s="1180"/>
      <c r="M160" s="1180"/>
      <c r="N160" s="1180"/>
      <c r="O160" s="1180"/>
      <c r="P160" s="1180"/>
      <c r="Q160" s="1180"/>
      <c r="R160" s="1180"/>
      <c r="S160" s="1180"/>
      <c r="T160" s="1180"/>
      <c r="U160" s="1180"/>
      <c r="V160" s="1180"/>
      <c r="W160" s="1180"/>
      <c r="X160" s="1180"/>
      <c r="Y160" s="1180"/>
      <c r="Z160" s="1180"/>
      <c r="AA160" s="1180"/>
      <c r="AB160" s="1180"/>
      <c r="AC160" s="1180"/>
      <c r="AD160" s="1180"/>
    </row>
    <row r="161" spans="1:30" x14ac:dyDescent="0.45">
      <c r="A161" s="1181">
        <v>221040</v>
      </c>
      <c r="B161" s="1181" t="s">
        <v>2920</v>
      </c>
      <c r="C161" s="1181"/>
      <c r="D161" s="1181" t="s">
        <v>15</v>
      </c>
      <c r="E161" s="1181">
        <v>5</v>
      </c>
      <c r="F161" s="1181">
        <v>209002</v>
      </c>
      <c r="G161" s="1181"/>
      <c r="H161" s="1181"/>
      <c r="I161" s="1181"/>
      <c r="J161" s="1181"/>
      <c r="K161" s="1181"/>
      <c r="L161" s="1181"/>
      <c r="M161" s="1181"/>
      <c r="N161" s="1181"/>
      <c r="O161" s="1181"/>
      <c r="P161" s="1181"/>
      <c r="Q161" s="1181"/>
      <c r="R161" s="1181"/>
      <c r="S161" s="1181"/>
      <c r="T161" s="1181"/>
      <c r="U161" s="1181"/>
      <c r="V161" s="1181"/>
      <c r="W161" s="1181"/>
      <c r="X161" s="1181"/>
      <c r="Y161" s="1181"/>
      <c r="Z161" s="1181"/>
      <c r="AA161" s="1181"/>
      <c r="AB161" s="1181"/>
      <c r="AC161" s="1181"/>
      <c r="AD161" s="1181"/>
    </row>
    <row r="162" spans="1:30" x14ac:dyDescent="0.45">
      <c r="A162" s="1180">
        <v>221041</v>
      </c>
      <c r="B162" s="1180" t="s">
        <v>2895</v>
      </c>
      <c r="C162" s="1180"/>
      <c r="D162" s="1180" t="s">
        <v>7</v>
      </c>
      <c r="E162" s="1180">
        <v>4</v>
      </c>
      <c r="F162" s="1180">
        <v>209001</v>
      </c>
      <c r="G162" s="1180"/>
      <c r="H162" s="1180"/>
      <c r="I162" s="1180"/>
      <c r="J162" s="1180"/>
      <c r="K162" s="1180"/>
      <c r="L162" s="1180"/>
      <c r="M162" s="1180"/>
      <c r="N162" s="1180"/>
      <c r="O162" s="1180"/>
      <c r="P162" s="1180"/>
      <c r="Q162" s="1180"/>
      <c r="R162" s="1180"/>
      <c r="S162" s="1180"/>
      <c r="T162" s="1180"/>
      <c r="U162" s="1180"/>
      <c r="V162" s="1180"/>
      <c r="W162" s="1180"/>
      <c r="X162" s="1180"/>
      <c r="Y162" s="1180"/>
      <c r="Z162" s="1180"/>
      <c r="AA162" s="1180"/>
      <c r="AB162" s="1180"/>
      <c r="AC162" s="1180"/>
      <c r="AD162" s="1180"/>
    </row>
    <row r="163" spans="1:30" x14ac:dyDescent="0.45">
      <c r="A163" s="1181">
        <v>227000</v>
      </c>
      <c r="B163" s="1181" t="s">
        <v>2921</v>
      </c>
      <c r="C163" s="1181"/>
      <c r="D163" s="1181" t="s">
        <v>15</v>
      </c>
      <c r="E163" s="1181">
        <v>5</v>
      </c>
      <c r="F163" s="1181">
        <v>221041</v>
      </c>
      <c r="G163" s="1181"/>
      <c r="H163" s="1181"/>
      <c r="I163" s="1181"/>
      <c r="J163" s="1181"/>
      <c r="K163" s="1181"/>
      <c r="L163" s="1181"/>
      <c r="M163" s="1181"/>
      <c r="N163" s="1181"/>
      <c r="O163" s="1181"/>
      <c r="P163" s="1181"/>
      <c r="Q163" s="1181"/>
      <c r="R163" s="1181"/>
      <c r="S163" s="1181"/>
      <c r="T163" s="1181"/>
      <c r="U163" s="1181"/>
      <c r="V163" s="1181"/>
      <c r="W163" s="1181"/>
      <c r="X163" s="1181"/>
      <c r="Y163" s="1181"/>
      <c r="Z163" s="1181"/>
      <c r="AA163" s="1181"/>
      <c r="AB163" s="1181"/>
      <c r="AC163" s="1181"/>
      <c r="AD163" s="1181"/>
    </row>
    <row r="164" spans="1:30" x14ac:dyDescent="0.45">
      <c r="A164" s="1180">
        <v>227010</v>
      </c>
      <c r="B164" s="1180" t="s">
        <v>2922</v>
      </c>
      <c r="C164" s="1180"/>
      <c r="D164" s="1180" t="s">
        <v>15</v>
      </c>
      <c r="E164" s="1180">
        <v>5</v>
      </c>
      <c r="F164" s="1180">
        <v>221041</v>
      </c>
      <c r="G164" s="1180"/>
      <c r="H164" s="1180"/>
      <c r="I164" s="1180"/>
      <c r="J164" s="1180"/>
      <c r="K164" s="1180"/>
      <c r="L164" s="1180"/>
      <c r="M164" s="1180"/>
      <c r="N164" s="1180"/>
      <c r="O164" s="1180"/>
      <c r="P164" s="1180"/>
      <c r="Q164" s="1180"/>
      <c r="R164" s="1180"/>
      <c r="S164" s="1180"/>
      <c r="T164" s="1180"/>
      <c r="U164" s="1180"/>
      <c r="V164" s="1180"/>
      <c r="W164" s="1180"/>
      <c r="X164" s="1180"/>
      <c r="Y164" s="1180"/>
      <c r="Z164" s="1180"/>
      <c r="AA164" s="1180"/>
      <c r="AB164" s="1180"/>
      <c r="AC164" s="1180"/>
      <c r="AD164" s="1180"/>
    </row>
    <row r="165" spans="1:30" x14ac:dyDescent="0.45">
      <c r="A165" s="1181">
        <v>227020</v>
      </c>
      <c r="B165" s="1181" t="s">
        <v>2923</v>
      </c>
      <c r="C165" s="1181"/>
      <c r="D165" s="1181" t="s">
        <v>15</v>
      </c>
      <c r="E165" s="1181">
        <v>5</v>
      </c>
      <c r="F165" s="1181">
        <v>221041</v>
      </c>
      <c r="G165" s="1181"/>
      <c r="H165" s="1181"/>
      <c r="I165" s="1181"/>
      <c r="J165" s="1181"/>
      <c r="K165" s="1181"/>
      <c r="L165" s="1181"/>
      <c r="M165" s="1181"/>
      <c r="N165" s="1181"/>
      <c r="O165" s="1181"/>
      <c r="P165" s="1181"/>
      <c r="Q165" s="1181"/>
      <c r="R165" s="1181"/>
      <c r="S165" s="1181"/>
      <c r="T165" s="1181"/>
      <c r="U165" s="1181"/>
      <c r="V165" s="1181"/>
      <c r="W165" s="1181"/>
      <c r="X165" s="1181"/>
      <c r="Y165" s="1181"/>
      <c r="Z165" s="1181"/>
      <c r="AA165" s="1181"/>
      <c r="AB165" s="1181"/>
      <c r="AC165" s="1181"/>
      <c r="AD165" s="1181"/>
    </row>
    <row r="166" spans="1:30" x14ac:dyDescent="0.45">
      <c r="A166" s="1180">
        <v>227021</v>
      </c>
      <c r="B166" s="1180" t="s">
        <v>2924</v>
      </c>
      <c r="C166" s="1180"/>
      <c r="D166" s="1180" t="s">
        <v>7</v>
      </c>
      <c r="E166" s="1180">
        <v>3</v>
      </c>
      <c r="F166" s="1180">
        <v>209000</v>
      </c>
      <c r="G166" s="1180"/>
      <c r="H166" s="1180"/>
      <c r="I166" s="1180"/>
      <c r="J166" s="1180"/>
      <c r="K166" s="1180"/>
      <c r="L166" s="1180"/>
      <c r="M166" s="1180"/>
      <c r="N166" s="1180"/>
      <c r="O166" s="1180"/>
      <c r="P166" s="1180"/>
      <c r="Q166" s="1180"/>
      <c r="R166" s="1180"/>
      <c r="S166" s="1180"/>
      <c r="T166" s="1180"/>
      <c r="U166" s="1180"/>
      <c r="V166" s="1180"/>
      <c r="W166" s="1180"/>
      <c r="X166" s="1180"/>
      <c r="Y166" s="1180"/>
      <c r="Z166" s="1180"/>
      <c r="AA166" s="1180"/>
      <c r="AB166" s="1180"/>
      <c r="AC166" s="1180"/>
      <c r="AD166" s="1180"/>
    </row>
    <row r="167" spans="1:30" x14ac:dyDescent="0.45">
      <c r="A167" s="1181">
        <v>227022</v>
      </c>
      <c r="B167" s="1181" t="s">
        <v>2925</v>
      </c>
      <c r="C167" s="1181"/>
      <c r="D167" s="1181" t="s">
        <v>7</v>
      </c>
      <c r="E167" s="1181">
        <v>4</v>
      </c>
      <c r="F167" s="1181">
        <v>227021</v>
      </c>
      <c r="G167" s="1181"/>
      <c r="H167" s="1181"/>
      <c r="I167" s="1181"/>
      <c r="J167" s="1181"/>
      <c r="K167" s="1181"/>
      <c r="L167" s="1181"/>
      <c r="M167" s="1181"/>
      <c r="N167" s="1181"/>
      <c r="O167" s="1181"/>
      <c r="P167" s="1181"/>
      <c r="Q167" s="1181"/>
      <c r="R167" s="1181"/>
      <c r="S167" s="1181"/>
      <c r="T167" s="1181"/>
      <c r="U167" s="1181"/>
      <c r="V167" s="1181"/>
      <c r="W167" s="1181"/>
      <c r="X167" s="1181"/>
      <c r="Y167" s="1181"/>
      <c r="Z167" s="1181"/>
      <c r="AA167" s="1181"/>
      <c r="AB167" s="1181"/>
      <c r="AC167" s="1181"/>
      <c r="AD167" s="1181"/>
    </row>
    <row r="168" spans="1:30" x14ac:dyDescent="0.45">
      <c r="A168" s="1180">
        <v>240000</v>
      </c>
      <c r="B168" s="1180" t="s">
        <v>2926</v>
      </c>
      <c r="C168" s="1180"/>
      <c r="D168" s="1180" t="s">
        <v>15</v>
      </c>
      <c r="E168" s="1180">
        <v>5</v>
      </c>
      <c r="F168" s="1180">
        <v>227022</v>
      </c>
      <c r="G168" s="1180"/>
      <c r="H168" s="1180"/>
      <c r="I168" s="1180"/>
      <c r="J168" s="1180"/>
      <c r="K168" s="1180"/>
      <c r="L168" s="1180"/>
      <c r="M168" s="1180"/>
      <c r="N168" s="1180"/>
      <c r="O168" s="1180"/>
      <c r="P168" s="1180"/>
      <c r="Q168" s="1180"/>
      <c r="R168" s="1180"/>
      <c r="S168" s="1180"/>
      <c r="T168" s="1180"/>
      <c r="U168" s="1180"/>
      <c r="V168" s="1180"/>
      <c r="W168" s="1180"/>
      <c r="X168" s="1180"/>
      <c r="Y168" s="1180"/>
      <c r="Z168" s="1180"/>
      <c r="AA168" s="1180"/>
      <c r="AB168" s="1180"/>
      <c r="AC168" s="1180"/>
      <c r="AD168" s="1180"/>
    </row>
    <row r="169" spans="1:30" x14ac:dyDescent="0.45">
      <c r="A169" s="1181">
        <v>240001</v>
      </c>
      <c r="B169" s="1181" t="s">
        <v>2927</v>
      </c>
      <c r="C169" s="1181"/>
      <c r="D169" s="1181" t="s">
        <v>7</v>
      </c>
      <c r="E169" s="1181">
        <v>4</v>
      </c>
      <c r="F169" s="1181">
        <v>227021</v>
      </c>
      <c r="G169" s="1181"/>
      <c r="H169" s="1181"/>
      <c r="I169" s="1181"/>
      <c r="J169" s="1181"/>
      <c r="K169" s="1181"/>
      <c r="L169" s="1181"/>
      <c r="M169" s="1181"/>
      <c r="N169" s="1181"/>
      <c r="O169" s="1181"/>
      <c r="P169" s="1181"/>
      <c r="Q169" s="1181"/>
      <c r="R169" s="1181"/>
      <c r="S169" s="1181"/>
      <c r="T169" s="1181"/>
      <c r="U169" s="1181"/>
      <c r="V169" s="1181"/>
      <c r="W169" s="1181"/>
      <c r="X169" s="1181"/>
      <c r="Y169" s="1181"/>
      <c r="Z169" s="1181"/>
      <c r="AA169" s="1181"/>
      <c r="AB169" s="1181"/>
      <c r="AC169" s="1181"/>
      <c r="AD169" s="1181"/>
    </row>
    <row r="170" spans="1:30" x14ac:dyDescent="0.45">
      <c r="A170" s="1180">
        <v>241000</v>
      </c>
      <c r="B170" s="1180" t="s">
        <v>2928</v>
      </c>
      <c r="C170" s="1180"/>
      <c r="D170" s="1180" t="s">
        <v>15</v>
      </c>
      <c r="E170" s="1180">
        <v>5</v>
      </c>
      <c r="F170" s="1180">
        <v>240001</v>
      </c>
      <c r="G170" s="1180"/>
      <c r="H170" s="1180"/>
      <c r="I170" s="1180"/>
      <c r="J170" s="1180"/>
      <c r="K170" s="1180"/>
      <c r="L170" s="1180"/>
      <c r="M170" s="1180"/>
      <c r="N170" s="1180"/>
      <c r="O170" s="1180"/>
      <c r="P170" s="1180"/>
      <c r="Q170" s="1180"/>
      <c r="R170" s="1180"/>
      <c r="S170" s="1180"/>
      <c r="T170" s="1180"/>
      <c r="U170" s="1180"/>
      <c r="V170" s="1180"/>
      <c r="W170" s="1180"/>
      <c r="X170" s="1180"/>
      <c r="Y170" s="1180"/>
      <c r="Z170" s="1180"/>
      <c r="AA170" s="1180"/>
      <c r="AB170" s="1180"/>
      <c r="AC170" s="1180"/>
      <c r="AD170" s="1180"/>
    </row>
    <row r="171" spans="1:30" x14ac:dyDescent="0.45">
      <c r="A171" s="1181">
        <v>241020</v>
      </c>
      <c r="B171" s="1181" t="s">
        <v>2929</v>
      </c>
      <c r="C171" s="1181"/>
      <c r="D171" s="1181" t="s">
        <v>15</v>
      </c>
      <c r="E171" s="1181">
        <v>5</v>
      </c>
      <c r="F171" s="1181">
        <v>240001</v>
      </c>
      <c r="G171" s="1181"/>
      <c r="H171" s="1181"/>
      <c r="I171" s="1181"/>
      <c r="J171" s="1181"/>
      <c r="K171" s="1181"/>
      <c r="L171" s="1181"/>
      <c r="M171" s="1181"/>
      <c r="N171" s="1181"/>
      <c r="O171" s="1181"/>
      <c r="P171" s="1181"/>
      <c r="Q171" s="1181"/>
      <c r="R171" s="1181"/>
      <c r="S171" s="1181"/>
      <c r="T171" s="1181"/>
      <c r="U171" s="1181"/>
      <c r="V171" s="1181"/>
      <c r="W171" s="1181"/>
      <c r="X171" s="1181"/>
      <c r="Y171" s="1181"/>
      <c r="Z171" s="1181"/>
      <c r="AA171" s="1181"/>
      <c r="AB171" s="1181"/>
      <c r="AC171" s="1181"/>
      <c r="AD171" s="1181"/>
    </row>
    <row r="172" spans="1:30" x14ac:dyDescent="0.45">
      <c r="A172" s="1180">
        <v>241030</v>
      </c>
      <c r="B172" s="1180" t="s">
        <v>2930</v>
      </c>
      <c r="C172" s="1180"/>
      <c r="D172" s="1180" t="s">
        <v>15</v>
      </c>
      <c r="E172" s="1180">
        <v>5</v>
      </c>
      <c r="F172" s="1180">
        <v>240001</v>
      </c>
      <c r="G172" s="1180"/>
      <c r="H172" s="1180"/>
      <c r="I172" s="1180"/>
      <c r="J172" s="1180"/>
      <c r="K172" s="1180"/>
      <c r="L172" s="1180"/>
      <c r="M172" s="1180"/>
      <c r="N172" s="1180"/>
      <c r="O172" s="1180"/>
      <c r="P172" s="1180"/>
      <c r="Q172" s="1180"/>
      <c r="R172" s="1180"/>
      <c r="S172" s="1180"/>
      <c r="T172" s="1180"/>
      <c r="U172" s="1180"/>
      <c r="V172" s="1180"/>
      <c r="W172" s="1180"/>
      <c r="X172" s="1180"/>
      <c r="Y172" s="1180"/>
      <c r="Z172" s="1180"/>
      <c r="AA172" s="1180"/>
      <c r="AB172" s="1180"/>
      <c r="AC172" s="1180"/>
      <c r="AD172" s="1180"/>
    </row>
    <row r="173" spans="1:30" x14ac:dyDescent="0.45">
      <c r="A173" s="1181">
        <v>241031</v>
      </c>
      <c r="B173" s="1181" t="s">
        <v>2912</v>
      </c>
      <c r="C173" s="1181"/>
      <c r="D173" s="1181" t="s">
        <v>7</v>
      </c>
      <c r="E173" s="1181">
        <v>4</v>
      </c>
      <c r="F173" s="1181">
        <v>227021</v>
      </c>
      <c r="G173" s="1181"/>
      <c r="H173" s="1181"/>
      <c r="I173" s="1181"/>
      <c r="J173" s="1181"/>
      <c r="K173" s="1181"/>
      <c r="L173" s="1181"/>
      <c r="M173" s="1181"/>
      <c r="N173" s="1181"/>
      <c r="O173" s="1181"/>
      <c r="P173" s="1181"/>
      <c r="Q173" s="1181"/>
      <c r="R173" s="1181"/>
      <c r="S173" s="1181"/>
      <c r="T173" s="1181"/>
      <c r="U173" s="1181"/>
      <c r="V173" s="1181"/>
      <c r="W173" s="1181"/>
      <c r="X173" s="1181"/>
      <c r="Y173" s="1181"/>
      <c r="Z173" s="1181"/>
      <c r="AA173" s="1181"/>
      <c r="AB173" s="1181"/>
      <c r="AC173" s="1181"/>
      <c r="AD173" s="1181"/>
    </row>
    <row r="174" spans="1:30" x14ac:dyDescent="0.45">
      <c r="A174" s="1180">
        <v>242000</v>
      </c>
      <c r="B174" s="1180" t="s">
        <v>2912</v>
      </c>
      <c r="C174" s="1180"/>
      <c r="D174" s="1180" t="s">
        <v>15</v>
      </c>
      <c r="E174" s="1180">
        <v>5</v>
      </c>
      <c r="F174" s="1180">
        <v>241031</v>
      </c>
      <c r="G174" s="1180"/>
      <c r="H174" s="1180"/>
      <c r="I174" s="1180"/>
      <c r="J174" s="1180"/>
      <c r="K174" s="1180"/>
      <c r="L174" s="1180"/>
      <c r="M174" s="1180"/>
      <c r="N174" s="1180"/>
      <c r="O174" s="1180"/>
      <c r="P174" s="1180"/>
      <c r="Q174" s="1180"/>
      <c r="R174" s="1180"/>
      <c r="S174" s="1180"/>
      <c r="T174" s="1180"/>
      <c r="U174" s="1180"/>
      <c r="V174" s="1180"/>
      <c r="W174" s="1180"/>
      <c r="X174" s="1180"/>
      <c r="Y174" s="1180"/>
      <c r="Z174" s="1180"/>
      <c r="AA174" s="1180"/>
      <c r="AB174" s="1180"/>
      <c r="AC174" s="1180"/>
      <c r="AD174" s="1180"/>
    </row>
    <row r="175" spans="1:30" x14ac:dyDescent="0.45">
      <c r="A175" s="1181"/>
      <c r="B175" s="1181" t="s">
        <v>2931</v>
      </c>
      <c r="C175" s="1181"/>
      <c r="D175" s="1181" t="s">
        <v>7</v>
      </c>
      <c r="E175" s="1181">
        <v>1</v>
      </c>
      <c r="F175" s="1181"/>
      <c r="G175" s="1181"/>
      <c r="H175" s="1181"/>
      <c r="I175" s="1181"/>
      <c r="J175" s="1181"/>
      <c r="K175" s="1181"/>
      <c r="L175" s="1181"/>
      <c r="M175" s="1181"/>
      <c r="N175" s="1181"/>
      <c r="O175" s="1181"/>
      <c r="P175" s="1181"/>
      <c r="Q175" s="1181"/>
      <c r="R175" s="1181"/>
      <c r="S175" s="1181"/>
      <c r="T175" s="1181"/>
      <c r="U175" s="1181"/>
      <c r="V175" s="1181"/>
      <c r="W175" s="1181"/>
      <c r="X175" s="1181"/>
      <c r="Y175" s="1181"/>
      <c r="Z175" s="1181"/>
      <c r="AA175" s="1181"/>
      <c r="AB175" s="1181"/>
      <c r="AC175" s="1181"/>
      <c r="AD175" s="1181"/>
    </row>
    <row r="176" spans="1:30" x14ac:dyDescent="0.45">
      <c r="A176" s="1180">
        <v>250001</v>
      </c>
      <c r="B176" s="1180" t="s">
        <v>2932</v>
      </c>
      <c r="C176" s="1180"/>
      <c r="D176" s="1180" t="s">
        <v>7</v>
      </c>
      <c r="E176" s="1180">
        <v>2</v>
      </c>
      <c r="F176" s="1180"/>
      <c r="G176" s="1180"/>
      <c r="H176" s="1180"/>
      <c r="I176" s="1180"/>
      <c r="J176" s="1180"/>
      <c r="K176" s="1180"/>
      <c r="L176" s="1180"/>
      <c r="M176" s="1180"/>
      <c r="N176" s="1180"/>
      <c r="O176" s="1180"/>
      <c r="P176" s="1180"/>
      <c r="Q176" s="1180"/>
      <c r="R176" s="1180"/>
      <c r="S176" s="1180"/>
      <c r="T176" s="1180"/>
      <c r="U176" s="1180"/>
      <c r="V176" s="1180"/>
      <c r="W176" s="1180"/>
      <c r="X176" s="1180"/>
      <c r="Y176" s="1180"/>
      <c r="Z176" s="1180"/>
      <c r="AA176" s="1180"/>
      <c r="AB176" s="1180"/>
      <c r="AC176" s="1180"/>
      <c r="AD176" s="1180"/>
    </row>
    <row r="177" spans="1:30" x14ac:dyDescent="0.45">
      <c r="A177" s="1181">
        <v>300000</v>
      </c>
      <c r="B177" s="1181" t="s">
        <v>2933</v>
      </c>
      <c r="C177" s="1181"/>
      <c r="D177" s="1181" t="s">
        <v>15</v>
      </c>
      <c r="E177" s="1181">
        <v>3</v>
      </c>
      <c r="F177" s="1181">
        <v>250001</v>
      </c>
      <c r="G177" s="1181"/>
      <c r="H177" s="1181"/>
      <c r="I177" s="1181"/>
      <c r="J177" s="1181"/>
      <c r="K177" s="1181"/>
      <c r="L177" s="1181"/>
      <c r="M177" s="1181"/>
      <c r="N177" s="1181"/>
      <c r="O177" s="1181"/>
      <c r="P177" s="1181"/>
      <c r="Q177" s="1181"/>
      <c r="R177" s="1181"/>
      <c r="S177" s="1181"/>
      <c r="T177" s="1181"/>
      <c r="U177" s="1181"/>
      <c r="V177" s="1181"/>
      <c r="W177" s="1181"/>
      <c r="X177" s="1181"/>
      <c r="Y177" s="1181"/>
      <c r="Z177" s="1181"/>
      <c r="AA177" s="1181"/>
      <c r="AB177" s="1181"/>
      <c r="AC177" s="1181"/>
      <c r="AD177" s="1181"/>
    </row>
    <row r="178" spans="1:30" x14ac:dyDescent="0.45">
      <c r="A178" s="1180">
        <v>300001</v>
      </c>
      <c r="B178" s="1180" t="s">
        <v>2934</v>
      </c>
      <c r="C178" s="1180"/>
      <c r="D178" s="1180" t="s">
        <v>7</v>
      </c>
      <c r="E178" s="1180">
        <v>2</v>
      </c>
      <c r="F178" s="1180"/>
      <c r="G178" s="1180"/>
      <c r="H178" s="1180"/>
      <c r="I178" s="1180"/>
      <c r="J178" s="1180"/>
      <c r="K178" s="1180"/>
      <c r="L178" s="1180"/>
      <c r="M178" s="1180"/>
      <c r="N178" s="1180"/>
      <c r="O178" s="1180"/>
      <c r="P178" s="1180"/>
      <c r="Q178" s="1180"/>
      <c r="R178" s="1180"/>
      <c r="S178" s="1180"/>
      <c r="T178" s="1180"/>
      <c r="U178" s="1180"/>
      <c r="V178" s="1180"/>
      <c r="W178" s="1180"/>
      <c r="X178" s="1180"/>
      <c r="Y178" s="1180"/>
      <c r="Z178" s="1180"/>
      <c r="AA178" s="1180"/>
      <c r="AB178" s="1180"/>
      <c r="AC178" s="1180"/>
      <c r="AD178" s="1180"/>
    </row>
    <row r="179" spans="1:30" x14ac:dyDescent="0.45">
      <c r="A179" s="1181">
        <v>310000</v>
      </c>
      <c r="B179" s="1181" t="s">
        <v>2934</v>
      </c>
      <c r="C179" s="1181"/>
      <c r="D179" s="1181" t="s">
        <v>15</v>
      </c>
      <c r="E179" s="1181">
        <v>3</v>
      </c>
      <c r="F179" s="1181">
        <v>300001</v>
      </c>
      <c r="G179" s="1181"/>
      <c r="H179" s="1181"/>
      <c r="I179" s="1181"/>
      <c r="J179" s="1181"/>
      <c r="K179" s="1181"/>
      <c r="L179" s="1181"/>
      <c r="M179" s="1181"/>
      <c r="N179" s="1181"/>
      <c r="O179" s="1181"/>
      <c r="P179" s="1181"/>
      <c r="Q179" s="1181"/>
      <c r="R179" s="1181"/>
      <c r="S179" s="1181"/>
      <c r="T179" s="1181"/>
      <c r="U179" s="1181"/>
      <c r="V179" s="1181"/>
      <c r="W179" s="1181"/>
      <c r="X179" s="1181"/>
      <c r="Y179" s="1181"/>
      <c r="Z179" s="1181"/>
      <c r="AA179" s="1181"/>
      <c r="AB179" s="1181"/>
      <c r="AC179" s="1181"/>
      <c r="AD179" s="1181"/>
    </row>
    <row r="180" spans="1:30" x14ac:dyDescent="0.45">
      <c r="A180" s="1180">
        <v>310001</v>
      </c>
      <c r="B180" s="1180" t="s">
        <v>902</v>
      </c>
      <c r="C180" s="1180"/>
      <c r="D180" s="1180" t="s">
        <v>7</v>
      </c>
      <c r="E180" s="1180">
        <v>2</v>
      </c>
      <c r="F180" s="1180"/>
      <c r="G180" s="1180"/>
      <c r="H180" s="1180"/>
      <c r="I180" s="1180"/>
      <c r="J180" s="1180"/>
      <c r="K180" s="1180"/>
      <c r="L180" s="1180"/>
      <c r="M180" s="1180"/>
      <c r="N180" s="1180"/>
      <c r="O180" s="1180"/>
      <c r="P180" s="1180"/>
      <c r="Q180" s="1180"/>
      <c r="R180" s="1180"/>
      <c r="S180" s="1180"/>
      <c r="T180" s="1180"/>
      <c r="U180" s="1180"/>
      <c r="V180" s="1180"/>
      <c r="W180" s="1180"/>
      <c r="X180" s="1180"/>
      <c r="Y180" s="1180"/>
      <c r="Z180" s="1180"/>
      <c r="AA180" s="1180"/>
      <c r="AB180" s="1180"/>
      <c r="AC180" s="1180"/>
      <c r="AD180" s="1180"/>
    </row>
    <row r="181" spans="1:30" x14ac:dyDescent="0.45">
      <c r="A181" s="1181">
        <v>320000</v>
      </c>
      <c r="B181" s="1181" t="s">
        <v>2935</v>
      </c>
      <c r="C181" s="1181"/>
      <c r="D181" s="1181" t="s">
        <v>15</v>
      </c>
      <c r="E181" s="1181">
        <v>3</v>
      </c>
      <c r="F181" s="1181">
        <v>310001</v>
      </c>
      <c r="G181" s="1181"/>
      <c r="H181" s="1181"/>
      <c r="I181" s="1181"/>
      <c r="J181" s="1181"/>
      <c r="K181" s="1181"/>
      <c r="L181" s="1181"/>
      <c r="M181" s="1181"/>
      <c r="N181" s="1181"/>
      <c r="O181" s="1181"/>
      <c r="P181" s="1181"/>
      <c r="Q181" s="1181"/>
      <c r="R181" s="1181"/>
      <c r="S181" s="1181"/>
      <c r="T181" s="1181"/>
      <c r="U181" s="1181"/>
      <c r="V181" s="1181"/>
      <c r="W181" s="1181"/>
      <c r="X181" s="1181"/>
      <c r="Y181" s="1181"/>
      <c r="Z181" s="1181"/>
      <c r="AA181" s="1181"/>
      <c r="AB181" s="1181"/>
      <c r="AC181" s="1181"/>
      <c r="AD181" s="1181"/>
    </row>
    <row r="182" spans="1:30" x14ac:dyDescent="0.45">
      <c r="A182" s="1180">
        <v>320001</v>
      </c>
      <c r="B182" s="1180" t="s">
        <v>2936</v>
      </c>
      <c r="C182" s="1180"/>
      <c r="D182" s="1180" t="s">
        <v>7</v>
      </c>
      <c r="E182" s="1180">
        <v>2</v>
      </c>
      <c r="F182" s="1180"/>
      <c r="G182" s="1180"/>
      <c r="H182" s="1180"/>
      <c r="I182" s="1180"/>
      <c r="J182" s="1180"/>
      <c r="K182" s="1180"/>
      <c r="L182" s="1180"/>
      <c r="M182" s="1180"/>
      <c r="N182" s="1180"/>
      <c r="O182" s="1180"/>
      <c r="P182" s="1180"/>
      <c r="Q182" s="1180"/>
      <c r="R182" s="1180"/>
      <c r="S182" s="1180"/>
      <c r="T182" s="1180"/>
      <c r="U182" s="1180"/>
      <c r="V182" s="1180"/>
      <c r="W182" s="1180"/>
      <c r="X182" s="1180"/>
      <c r="Y182" s="1180"/>
      <c r="Z182" s="1180"/>
      <c r="AA182" s="1180"/>
      <c r="AB182" s="1180"/>
      <c r="AC182" s="1180"/>
      <c r="AD182" s="1180"/>
    </row>
    <row r="183" spans="1:30" x14ac:dyDescent="0.45">
      <c r="A183" s="1181">
        <v>330000</v>
      </c>
      <c r="B183" s="1181" t="s">
        <v>2937</v>
      </c>
      <c r="C183" s="1181"/>
      <c r="D183" s="1181" t="s">
        <v>15</v>
      </c>
      <c r="E183" s="1181">
        <v>3</v>
      </c>
      <c r="F183" s="1181">
        <v>320001</v>
      </c>
      <c r="G183" s="1181"/>
      <c r="H183" s="1181"/>
      <c r="I183" s="1181"/>
      <c r="J183" s="1181"/>
      <c r="K183" s="1181"/>
      <c r="L183" s="1181"/>
      <c r="M183" s="1181"/>
      <c r="N183" s="1181"/>
      <c r="O183" s="1181"/>
      <c r="P183" s="1181"/>
      <c r="Q183" s="1181"/>
      <c r="R183" s="1181"/>
      <c r="S183" s="1181"/>
      <c r="T183" s="1181"/>
      <c r="U183" s="1181"/>
      <c r="V183" s="1181"/>
      <c r="W183" s="1181"/>
      <c r="X183" s="1181"/>
      <c r="Y183" s="1181"/>
      <c r="Z183" s="1181"/>
      <c r="AA183" s="1181"/>
      <c r="AB183" s="1181"/>
      <c r="AC183" s="1181"/>
      <c r="AD183" s="1181"/>
    </row>
    <row r="184" spans="1:30" x14ac:dyDescent="0.45">
      <c r="A184" s="1180">
        <v>331000</v>
      </c>
      <c r="B184" s="1180" t="s">
        <v>2938</v>
      </c>
      <c r="C184" s="1180"/>
      <c r="D184" s="1180" t="s">
        <v>15</v>
      </c>
      <c r="E184" s="1180">
        <v>3</v>
      </c>
      <c r="F184" s="1180">
        <v>320001</v>
      </c>
      <c r="G184" s="1180"/>
      <c r="H184" s="1180"/>
      <c r="I184" s="1180"/>
      <c r="J184" s="1180"/>
      <c r="K184" s="1180"/>
      <c r="L184" s="1180"/>
      <c r="M184" s="1180"/>
      <c r="N184" s="1180"/>
      <c r="O184" s="1180"/>
      <c r="P184" s="1180"/>
      <c r="Q184" s="1180"/>
      <c r="R184" s="1180"/>
      <c r="S184" s="1180"/>
      <c r="T184" s="1180"/>
      <c r="U184" s="1180"/>
      <c r="V184" s="1180"/>
      <c r="W184" s="1180"/>
      <c r="X184" s="1180"/>
      <c r="Y184" s="1180"/>
      <c r="Z184" s="1180"/>
      <c r="AA184" s="1180"/>
      <c r="AB184" s="1180"/>
      <c r="AC184" s="1180"/>
      <c r="AD184" s="1180"/>
    </row>
    <row r="185" spans="1:30" x14ac:dyDescent="0.45">
      <c r="A185" s="1181">
        <v>333000</v>
      </c>
      <c r="B185" s="1181" t="s">
        <v>2936</v>
      </c>
      <c r="C185" s="1181"/>
      <c r="D185" s="1181" t="s">
        <v>15</v>
      </c>
      <c r="E185" s="1181">
        <v>3</v>
      </c>
      <c r="F185" s="1181">
        <v>320001</v>
      </c>
      <c r="G185" s="1181"/>
      <c r="H185" s="1181"/>
      <c r="I185" s="1181"/>
      <c r="J185" s="1181"/>
      <c r="K185" s="1181"/>
      <c r="L185" s="1181"/>
      <c r="M185" s="1181"/>
      <c r="N185" s="1181"/>
      <c r="O185" s="1181"/>
      <c r="P185" s="1181"/>
      <c r="Q185" s="1181"/>
      <c r="R185" s="1181"/>
      <c r="S185" s="1181"/>
      <c r="T185" s="1181"/>
      <c r="U185" s="1181"/>
      <c r="V185" s="1181"/>
      <c r="W185" s="1181"/>
      <c r="X185" s="1181"/>
      <c r="Y185" s="1181"/>
      <c r="Z185" s="1181"/>
      <c r="AA185" s="1181"/>
      <c r="AB185" s="1181"/>
      <c r="AC185" s="1181"/>
      <c r="AD185" s="1181"/>
    </row>
    <row r="186" spans="1:30" x14ac:dyDescent="0.45">
      <c r="A186" s="1180">
        <v>333001</v>
      </c>
      <c r="B186" s="1180" t="s">
        <v>1573</v>
      </c>
      <c r="C186" s="1180"/>
      <c r="D186" s="1180" t="s">
        <v>7</v>
      </c>
      <c r="E186" s="1180">
        <v>2</v>
      </c>
      <c r="F186" s="1180"/>
      <c r="G186" s="1180"/>
      <c r="H186" s="1180"/>
      <c r="I186" s="1180"/>
      <c r="J186" s="1180"/>
      <c r="K186" s="1180"/>
      <c r="L186" s="1180"/>
      <c r="M186" s="1180"/>
      <c r="N186" s="1180"/>
      <c r="O186" s="1180"/>
      <c r="P186" s="1180"/>
      <c r="Q186" s="1180"/>
      <c r="R186" s="1180"/>
      <c r="S186" s="1180"/>
      <c r="T186" s="1180"/>
      <c r="U186" s="1180"/>
      <c r="V186" s="1180"/>
      <c r="W186" s="1180"/>
      <c r="X186" s="1180"/>
      <c r="Y186" s="1180"/>
      <c r="Z186" s="1180"/>
      <c r="AA186" s="1180"/>
      <c r="AB186" s="1180"/>
      <c r="AC186" s="1180"/>
      <c r="AD186" s="1180"/>
    </row>
    <row r="187" spans="1:30" x14ac:dyDescent="0.45">
      <c r="A187" s="1181">
        <v>340000</v>
      </c>
      <c r="B187" s="1181" t="s">
        <v>1599</v>
      </c>
      <c r="C187" s="1181"/>
      <c r="D187" s="1181" t="s">
        <v>15</v>
      </c>
      <c r="E187" s="1181">
        <v>3</v>
      </c>
      <c r="F187" s="1181">
        <v>333001</v>
      </c>
      <c r="G187" s="1181"/>
      <c r="H187" s="1181"/>
      <c r="I187" s="1181"/>
      <c r="J187" s="1181"/>
      <c r="K187" s="1181"/>
      <c r="L187" s="1181"/>
      <c r="M187" s="1181"/>
      <c r="N187" s="1181"/>
      <c r="O187" s="1181"/>
      <c r="P187" s="1181"/>
      <c r="Q187" s="1181"/>
      <c r="R187" s="1181"/>
      <c r="S187" s="1181"/>
      <c r="T187" s="1181"/>
      <c r="U187" s="1181"/>
      <c r="V187" s="1181"/>
      <c r="W187" s="1181"/>
      <c r="X187" s="1181"/>
      <c r="Y187" s="1181"/>
      <c r="Z187" s="1181"/>
      <c r="AA187" s="1181"/>
      <c r="AB187" s="1181"/>
      <c r="AC187" s="1181"/>
      <c r="AD187" s="1181"/>
    </row>
    <row r="188" spans="1:30" x14ac:dyDescent="0.45">
      <c r="A188" s="1180"/>
      <c r="B188" s="1180" t="s">
        <v>2939</v>
      </c>
      <c r="C188" s="1180"/>
      <c r="D188" s="1180" t="s">
        <v>7</v>
      </c>
      <c r="E188" s="1180">
        <v>1</v>
      </c>
      <c r="F188" s="1180"/>
      <c r="G188" s="1180"/>
      <c r="H188" s="1180"/>
      <c r="I188" s="1180"/>
      <c r="J188" s="1180"/>
      <c r="K188" s="1180"/>
      <c r="L188" s="1180"/>
      <c r="M188" s="1180"/>
      <c r="N188" s="1180"/>
      <c r="O188" s="1180"/>
      <c r="P188" s="1180"/>
      <c r="Q188" s="1180"/>
      <c r="R188" s="1180"/>
      <c r="S188" s="1180"/>
      <c r="T188" s="1180"/>
      <c r="U188" s="1180"/>
      <c r="V188" s="1180"/>
      <c r="W188" s="1180"/>
      <c r="X188" s="1180"/>
      <c r="Y188" s="1180"/>
      <c r="Z188" s="1180"/>
      <c r="AA188" s="1180"/>
      <c r="AB188" s="1180"/>
      <c r="AC188" s="1180"/>
      <c r="AD188" s="1180"/>
    </row>
    <row r="189" spans="1:30" x14ac:dyDescent="0.45">
      <c r="A189" s="1181">
        <v>350002</v>
      </c>
      <c r="B189" s="1181" t="s">
        <v>2940</v>
      </c>
      <c r="C189" s="1181"/>
      <c r="D189" s="1181" t="s">
        <v>7</v>
      </c>
      <c r="E189" s="1181">
        <v>2</v>
      </c>
      <c r="F189" s="1181"/>
      <c r="G189" s="1181"/>
      <c r="H189" s="1181"/>
      <c r="I189" s="1181"/>
      <c r="J189" s="1181"/>
      <c r="K189" s="1181"/>
      <c r="L189" s="1181"/>
      <c r="M189" s="1181"/>
      <c r="N189" s="1181"/>
      <c r="O189" s="1181"/>
      <c r="P189" s="1181"/>
      <c r="Q189" s="1181"/>
      <c r="R189" s="1181"/>
      <c r="S189" s="1181"/>
      <c r="T189" s="1181"/>
      <c r="U189" s="1181"/>
      <c r="V189" s="1181"/>
      <c r="W189" s="1181"/>
      <c r="X189" s="1181"/>
      <c r="Y189" s="1181"/>
      <c r="Z189" s="1181"/>
      <c r="AA189" s="1181"/>
      <c r="AB189" s="1181"/>
      <c r="AC189" s="1181"/>
      <c r="AD189" s="1181"/>
    </row>
    <row r="190" spans="1:30" x14ac:dyDescent="0.45">
      <c r="A190" s="1180">
        <v>350003</v>
      </c>
      <c r="B190" s="1180" t="s">
        <v>2941</v>
      </c>
      <c r="C190" s="1180"/>
      <c r="D190" s="1180" t="s">
        <v>7</v>
      </c>
      <c r="E190" s="1180">
        <v>3</v>
      </c>
      <c r="F190" s="1180">
        <v>350002</v>
      </c>
      <c r="G190" s="1180"/>
      <c r="H190" s="1180"/>
      <c r="I190" s="1180"/>
      <c r="J190" s="1180"/>
      <c r="K190" s="1180"/>
      <c r="L190" s="1180"/>
      <c r="M190" s="1180"/>
      <c r="N190" s="1180"/>
      <c r="O190" s="1180"/>
      <c r="P190" s="1180"/>
      <c r="Q190" s="1180"/>
      <c r="R190" s="1180"/>
      <c r="S190" s="1180"/>
      <c r="T190" s="1180"/>
      <c r="U190" s="1180"/>
      <c r="V190" s="1180"/>
      <c r="W190" s="1180"/>
      <c r="X190" s="1180"/>
      <c r="Y190" s="1180"/>
      <c r="Z190" s="1180"/>
      <c r="AA190" s="1180"/>
      <c r="AB190" s="1180"/>
      <c r="AC190" s="1180"/>
      <c r="AD190" s="1180"/>
    </row>
    <row r="191" spans="1:30" x14ac:dyDescent="0.45">
      <c r="A191" s="1181">
        <v>400010</v>
      </c>
      <c r="B191" s="1181" t="s">
        <v>2942</v>
      </c>
      <c r="C191" s="1181"/>
      <c r="D191" s="1181" t="s">
        <v>15</v>
      </c>
      <c r="E191" s="1181">
        <v>4</v>
      </c>
      <c r="F191" s="1181">
        <v>350003</v>
      </c>
      <c r="G191" s="1181"/>
      <c r="H191" s="1181"/>
      <c r="I191" s="1181"/>
      <c r="J191" s="1181"/>
      <c r="K191" s="1181"/>
      <c r="L191" s="1181"/>
      <c r="M191" s="1181"/>
      <c r="N191" s="1181"/>
      <c r="O191" s="1181"/>
      <c r="P191" s="1181"/>
      <c r="Q191" s="1181"/>
      <c r="R191" s="1181"/>
      <c r="S191" s="1181"/>
      <c r="T191" s="1181"/>
      <c r="U191" s="1181"/>
      <c r="V191" s="1181"/>
      <c r="W191" s="1181"/>
      <c r="X191" s="1181"/>
      <c r="Y191" s="1181"/>
      <c r="Z191" s="1181"/>
      <c r="AA191" s="1181"/>
      <c r="AB191" s="1181"/>
      <c r="AC191" s="1181"/>
      <c r="AD191" s="1181"/>
    </row>
    <row r="192" spans="1:30" x14ac:dyDescent="0.45">
      <c r="A192" s="1180">
        <v>400020</v>
      </c>
      <c r="B192" s="1180" t="s">
        <v>2943</v>
      </c>
      <c r="C192" s="1180"/>
      <c r="D192" s="1180" t="s">
        <v>15</v>
      </c>
      <c r="E192" s="1180">
        <v>4</v>
      </c>
      <c r="F192" s="1180">
        <v>350003</v>
      </c>
      <c r="G192" s="1180"/>
      <c r="H192" s="1180"/>
      <c r="I192" s="1180"/>
      <c r="J192" s="1180"/>
      <c r="K192" s="1180"/>
      <c r="L192" s="1180"/>
      <c r="M192" s="1180"/>
      <c r="N192" s="1180"/>
      <c r="O192" s="1180"/>
      <c r="P192" s="1180"/>
      <c r="Q192" s="1180"/>
      <c r="R192" s="1180"/>
      <c r="S192" s="1180"/>
      <c r="T192" s="1180"/>
      <c r="U192" s="1180"/>
      <c r="V192" s="1180"/>
      <c r="W192" s="1180"/>
      <c r="X192" s="1180"/>
      <c r="Y192" s="1180"/>
      <c r="Z192" s="1180"/>
      <c r="AA192" s="1180"/>
      <c r="AB192" s="1180"/>
      <c r="AC192" s="1180"/>
      <c r="AD192" s="1180"/>
    </row>
    <row r="193" spans="1:30" x14ac:dyDescent="0.45">
      <c r="A193" s="1181">
        <v>400030</v>
      </c>
      <c r="B193" s="1181" t="s">
        <v>2944</v>
      </c>
      <c r="C193" s="1181"/>
      <c r="D193" s="1181" t="s">
        <v>15</v>
      </c>
      <c r="E193" s="1181">
        <v>4</v>
      </c>
      <c r="F193" s="1181">
        <v>350003</v>
      </c>
      <c r="G193" s="1181"/>
      <c r="H193" s="1181"/>
      <c r="I193" s="1181"/>
      <c r="J193" s="1181"/>
      <c r="K193" s="1181"/>
      <c r="L193" s="1181"/>
      <c r="M193" s="1181"/>
      <c r="N193" s="1181"/>
      <c r="O193" s="1181"/>
      <c r="P193" s="1181"/>
      <c r="Q193" s="1181"/>
      <c r="R193" s="1181"/>
      <c r="S193" s="1181"/>
      <c r="T193" s="1181"/>
      <c r="U193" s="1181"/>
      <c r="V193" s="1181"/>
      <c r="W193" s="1181"/>
      <c r="X193" s="1181"/>
      <c r="Y193" s="1181"/>
      <c r="Z193" s="1181"/>
      <c r="AA193" s="1181"/>
      <c r="AB193" s="1181"/>
      <c r="AC193" s="1181"/>
      <c r="AD193" s="1181"/>
    </row>
    <row r="194" spans="1:30" x14ac:dyDescent="0.45">
      <c r="A194" s="1180">
        <v>400040</v>
      </c>
      <c r="B194" s="1180" t="s">
        <v>2945</v>
      </c>
      <c r="C194" s="1180"/>
      <c r="D194" s="1180" t="s">
        <v>15</v>
      </c>
      <c r="E194" s="1180">
        <v>4</v>
      </c>
      <c r="F194" s="1180">
        <v>350003</v>
      </c>
      <c r="G194" s="1180"/>
      <c r="H194" s="1180"/>
      <c r="I194" s="1180"/>
      <c r="J194" s="1180"/>
      <c r="K194" s="1180"/>
      <c r="L194" s="1180"/>
      <c r="M194" s="1180"/>
      <c r="N194" s="1180"/>
      <c r="O194" s="1180"/>
      <c r="P194" s="1180"/>
      <c r="Q194" s="1180"/>
      <c r="R194" s="1180"/>
      <c r="S194" s="1180"/>
      <c r="T194" s="1180"/>
      <c r="U194" s="1180"/>
      <c r="V194" s="1180"/>
      <c r="W194" s="1180"/>
      <c r="X194" s="1180"/>
      <c r="Y194" s="1180"/>
      <c r="Z194" s="1180"/>
      <c r="AA194" s="1180"/>
      <c r="AB194" s="1180"/>
      <c r="AC194" s="1180"/>
      <c r="AD194" s="1180"/>
    </row>
    <row r="195" spans="1:30" x14ac:dyDescent="0.45">
      <c r="A195" s="1181">
        <v>400041</v>
      </c>
      <c r="B195" s="1181" t="s">
        <v>2946</v>
      </c>
      <c r="C195" s="1181"/>
      <c r="D195" s="1181" t="s">
        <v>7</v>
      </c>
      <c r="E195" s="1181">
        <v>3</v>
      </c>
      <c r="F195" s="1181">
        <v>350002</v>
      </c>
      <c r="G195" s="1181"/>
      <c r="H195" s="1181"/>
      <c r="I195" s="1181"/>
      <c r="J195" s="1181"/>
      <c r="K195" s="1181"/>
      <c r="L195" s="1181"/>
      <c r="M195" s="1181"/>
      <c r="N195" s="1181"/>
      <c r="O195" s="1181"/>
      <c r="P195" s="1181"/>
      <c r="Q195" s="1181"/>
      <c r="R195" s="1181"/>
      <c r="S195" s="1181"/>
      <c r="T195" s="1181"/>
      <c r="U195" s="1181"/>
      <c r="V195" s="1181"/>
      <c r="W195" s="1181"/>
      <c r="X195" s="1181"/>
      <c r="Y195" s="1181"/>
      <c r="Z195" s="1181"/>
      <c r="AA195" s="1181"/>
      <c r="AB195" s="1181"/>
      <c r="AC195" s="1181"/>
      <c r="AD195" s="1181"/>
    </row>
    <row r="196" spans="1:30" x14ac:dyDescent="0.45">
      <c r="A196" s="1180">
        <v>410010</v>
      </c>
      <c r="B196" s="1180" t="s">
        <v>2947</v>
      </c>
      <c r="C196" s="1180"/>
      <c r="D196" s="1180" t="s">
        <v>15</v>
      </c>
      <c r="E196" s="1180">
        <v>4</v>
      </c>
      <c r="F196" s="1180">
        <v>400041</v>
      </c>
      <c r="G196" s="1180"/>
      <c r="H196" s="1180"/>
      <c r="I196" s="1180"/>
      <c r="J196" s="1180"/>
      <c r="K196" s="1180"/>
      <c r="L196" s="1180"/>
      <c r="M196" s="1180"/>
      <c r="N196" s="1180"/>
      <c r="O196" s="1180"/>
      <c r="P196" s="1180"/>
      <c r="Q196" s="1180"/>
      <c r="R196" s="1180"/>
      <c r="S196" s="1180"/>
      <c r="T196" s="1180"/>
      <c r="U196" s="1180"/>
      <c r="V196" s="1180"/>
      <c r="W196" s="1180"/>
      <c r="X196" s="1180"/>
      <c r="Y196" s="1180"/>
      <c r="Z196" s="1180"/>
      <c r="AA196" s="1180"/>
      <c r="AB196" s="1180"/>
      <c r="AC196" s="1180"/>
      <c r="AD196" s="1180"/>
    </row>
    <row r="197" spans="1:30" x14ac:dyDescent="0.45">
      <c r="A197" s="1181">
        <v>410020</v>
      </c>
      <c r="B197" s="1181" t="s">
        <v>2948</v>
      </c>
      <c r="C197" s="1181"/>
      <c r="D197" s="1181" t="s">
        <v>15</v>
      </c>
      <c r="E197" s="1181">
        <v>4</v>
      </c>
      <c r="F197" s="1181">
        <v>400041</v>
      </c>
      <c r="G197" s="1181"/>
      <c r="H197" s="1181"/>
      <c r="I197" s="1181"/>
      <c r="J197" s="1181"/>
      <c r="K197" s="1181"/>
      <c r="L197" s="1181"/>
      <c r="M197" s="1181"/>
      <c r="N197" s="1181"/>
      <c r="O197" s="1181"/>
      <c r="P197" s="1181"/>
      <c r="Q197" s="1181"/>
      <c r="R197" s="1181"/>
      <c r="S197" s="1181"/>
      <c r="T197" s="1181"/>
      <c r="U197" s="1181"/>
      <c r="V197" s="1181"/>
      <c r="W197" s="1181"/>
      <c r="X197" s="1181"/>
      <c r="Y197" s="1181"/>
      <c r="Z197" s="1181"/>
      <c r="AA197" s="1181"/>
      <c r="AB197" s="1181"/>
      <c r="AC197" s="1181"/>
      <c r="AD197" s="1181"/>
    </row>
    <row r="198" spans="1:30" x14ac:dyDescent="0.45">
      <c r="A198" s="1180">
        <v>410030</v>
      </c>
      <c r="B198" s="1180" t="s">
        <v>2949</v>
      </c>
      <c r="C198" s="1180"/>
      <c r="D198" s="1180" t="s">
        <v>15</v>
      </c>
      <c r="E198" s="1180">
        <v>4</v>
      </c>
      <c r="F198" s="1180">
        <v>400041</v>
      </c>
      <c r="G198" s="1180"/>
      <c r="H198" s="1180"/>
      <c r="I198" s="1180"/>
      <c r="J198" s="1180"/>
      <c r="K198" s="1180"/>
      <c r="L198" s="1180"/>
      <c r="M198" s="1180"/>
      <c r="N198" s="1180"/>
      <c r="O198" s="1180"/>
      <c r="P198" s="1180"/>
      <c r="Q198" s="1180"/>
      <c r="R198" s="1180"/>
      <c r="S198" s="1180"/>
      <c r="T198" s="1180"/>
      <c r="U198" s="1180"/>
      <c r="V198" s="1180"/>
      <c r="W198" s="1180"/>
      <c r="X198" s="1180"/>
      <c r="Y198" s="1180"/>
      <c r="Z198" s="1180"/>
      <c r="AA198" s="1180"/>
      <c r="AB198" s="1180"/>
      <c r="AC198" s="1180"/>
      <c r="AD198" s="1180"/>
    </row>
    <row r="199" spans="1:30" x14ac:dyDescent="0.45">
      <c r="A199" s="1181">
        <v>410031</v>
      </c>
      <c r="B199" s="1181" t="s">
        <v>2950</v>
      </c>
      <c r="C199" s="1181"/>
      <c r="D199" s="1181" t="s">
        <v>7</v>
      </c>
      <c r="E199" s="1181">
        <v>3</v>
      </c>
      <c r="F199" s="1181">
        <v>350002</v>
      </c>
      <c r="G199" s="1181"/>
      <c r="H199" s="1181"/>
      <c r="I199" s="1181"/>
      <c r="J199" s="1181"/>
      <c r="K199" s="1181"/>
      <c r="L199" s="1181"/>
      <c r="M199" s="1181"/>
      <c r="N199" s="1181"/>
      <c r="O199" s="1181"/>
      <c r="P199" s="1181"/>
      <c r="Q199" s="1181"/>
      <c r="R199" s="1181"/>
      <c r="S199" s="1181"/>
      <c r="T199" s="1181"/>
      <c r="U199" s="1181"/>
      <c r="V199" s="1181"/>
      <c r="W199" s="1181"/>
      <c r="X199" s="1181"/>
      <c r="Y199" s="1181"/>
      <c r="Z199" s="1181"/>
      <c r="AA199" s="1181"/>
      <c r="AB199" s="1181"/>
      <c r="AC199" s="1181"/>
      <c r="AD199" s="1181"/>
    </row>
    <row r="200" spans="1:30" x14ac:dyDescent="0.45">
      <c r="A200" s="1180">
        <v>420000</v>
      </c>
      <c r="B200" s="1180" t="s">
        <v>2950</v>
      </c>
      <c r="C200" s="1180"/>
      <c r="D200" s="1180" t="s">
        <v>15</v>
      </c>
      <c r="E200" s="1180">
        <v>4</v>
      </c>
      <c r="F200" s="1180">
        <v>410031</v>
      </c>
      <c r="G200" s="1180"/>
      <c r="H200" s="1180"/>
      <c r="I200" s="1180"/>
      <c r="J200" s="1180"/>
      <c r="K200" s="1180"/>
      <c r="L200" s="1180"/>
      <c r="M200" s="1180"/>
      <c r="N200" s="1180"/>
      <c r="O200" s="1180"/>
      <c r="P200" s="1180"/>
      <c r="Q200" s="1180"/>
      <c r="R200" s="1180"/>
      <c r="S200" s="1180"/>
      <c r="T200" s="1180"/>
      <c r="U200" s="1180"/>
      <c r="V200" s="1180"/>
      <c r="W200" s="1180"/>
      <c r="X200" s="1180"/>
      <c r="Y200" s="1180"/>
      <c r="Z200" s="1180"/>
      <c r="AA200" s="1180"/>
      <c r="AB200" s="1180"/>
      <c r="AC200" s="1180"/>
      <c r="AD200" s="1180"/>
    </row>
    <row r="201" spans="1:30" x14ac:dyDescent="0.45">
      <c r="A201" s="1181">
        <v>420001</v>
      </c>
      <c r="B201" s="1181" t="s">
        <v>2951</v>
      </c>
      <c r="C201" s="1181"/>
      <c r="D201" s="1181" t="s">
        <v>7</v>
      </c>
      <c r="E201" s="1181">
        <v>2</v>
      </c>
      <c r="F201" s="1181"/>
      <c r="G201" s="1181"/>
      <c r="H201" s="1181"/>
      <c r="I201" s="1181"/>
      <c r="J201" s="1181"/>
      <c r="K201" s="1181"/>
      <c r="L201" s="1181"/>
      <c r="M201" s="1181"/>
      <c r="N201" s="1181"/>
      <c r="O201" s="1181"/>
      <c r="P201" s="1181"/>
      <c r="Q201" s="1181"/>
      <c r="R201" s="1181"/>
      <c r="S201" s="1181"/>
      <c r="T201" s="1181"/>
      <c r="U201" s="1181"/>
      <c r="V201" s="1181"/>
      <c r="W201" s="1181"/>
      <c r="X201" s="1181"/>
      <c r="Y201" s="1181"/>
      <c r="Z201" s="1181"/>
      <c r="AA201" s="1181"/>
      <c r="AB201" s="1181"/>
      <c r="AC201" s="1181"/>
      <c r="AD201" s="1181"/>
    </row>
    <row r="202" spans="1:30" x14ac:dyDescent="0.45">
      <c r="A202" s="1180">
        <v>450000</v>
      </c>
      <c r="B202" s="1180" t="s">
        <v>2952</v>
      </c>
      <c r="C202" s="1180"/>
      <c r="D202" s="1180" t="s">
        <v>15</v>
      </c>
      <c r="E202" s="1180">
        <v>3</v>
      </c>
      <c r="F202" s="1180">
        <v>420001</v>
      </c>
      <c r="G202" s="1180"/>
      <c r="H202" s="1180"/>
      <c r="I202" s="1180"/>
      <c r="J202" s="1180"/>
      <c r="K202" s="1180"/>
      <c r="L202" s="1180"/>
      <c r="M202" s="1180"/>
      <c r="N202" s="1180"/>
      <c r="O202" s="1180"/>
      <c r="P202" s="1180"/>
      <c r="Q202" s="1180"/>
      <c r="R202" s="1180"/>
      <c r="S202" s="1180"/>
      <c r="T202" s="1180"/>
      <c r="U202" s="1180"/>
      <c r="V202" s="1180"/>
      <c r="W202" s="1180"/>
      <c r="X202" s="1180"/>
      <c r="Y202" s="1180"/>
      <c r="Z202" s="1180"/>
      <c r="AA202" s="1180"/>
      <c r="AB202" s="1180"/>
      <c r="AC202" s="1180"/>
      <c r="AD202" s="1180"/>
    </row>
    <row r="203" spans="1:30" x14ac:dyDescent="0.45">
      <c r="A203" s="1181">
        <v>450010</v>
      </c>
      <c r="B203" s="1181" t="s">
        <v>2953</v>
      </c>
      <c r="C203" s="1181"/>
      <c r="D203" s="1181" t="s">
        <v>15</v>
      </c>
      <c r="E203" s="1181">
        <v>3</v>
      </c>
      <c r="F203" s="1181">
        <v>420001</v>
      </c>
      <c r="G203" s="1181"/>
      <c r="H203" s="1181"/>
      <c r="I203" s="1181"/>
      <c r="J203" s="1181"/>
      <c r="K203" s="1181"/>
      <c r="L203" s="1181"/>
      <c r="M203" s="1181"/>
      <c r="N203" s="1181"/>
      <c r="O203" s="1181"/>
      <c r="P203" s="1181"/>
      <c r="Q203" s="1181"/>
      <c r="R203" s="1181"/>
      <c r="S203" s="1181"/>
      <c r="T203" s="1181"/>
      <c r="U203" s="1181"/>
      <c r="V203" s="1181"/>
      <c r="W203" s="1181"/>
      <c r="X203" s="1181"/>
      <c r="Y203" s="1181"/>
      <c r="Z203" s="1181"/>
      <c r="AA203" s="1181"/>
      <c r="AB203" s="1181"/>
      <c r="AC203" s="1181"/>
      <c r="AD203" s="1181"/>
    </row>
    <row r="204" spans="1:30" x14ac:dyDescent="0.45">
      <c r="A204" s="1180">
        <v>450020</v>
      </c>
      <c r="B204" s="1180" t="s">
        <v>2954</v>
      </c>
      <c r="C204" s="1180"/>
      <c r="D204" s="1180" t="s">
        <v>15</v>
      </c>
      <c r="E204" s="1180">
        <v>3</v>
      </c>
      <c r="F204" s="1180">
        <v>420001</v>
      </c>
      <c r="G204" s="1180"/>
      <c r="H204" s="1180"/>
      <c r="I204" s="1180"/>
      <c r="J204" s="1180"/>
      <c r="K204" s="1180"/>
      <c r="L204" s="1180"/>
      <c r="M204" s="1180"/>
      <c r="N204" s="1180"/>
      <c r="O204" s="1180"/>
      <c r="P204" s="1180"/>
      <c r="Q204" s="1180"/>
      <c r="R204" s="1180"/>
      <c r="S204" s="1180"/>
      <c r="T204" s="1180"/>
      <c r="U204" s="1180"/>
      <c r="V204" s="1180"/>
      <c r="W204" s="1180"/>
      <c r="X204" s="1180"/>
      <c r="Y204" s="1180"/>
      <c r="Z204" s="1180"/>
      <c r="AA204" s="1180"/>
      <c r="AB204" s="1180"/>
      <c r="AC204" s="1180"/>
      <c r="AD204" s="1180"/>
    </row>
    <row r="205" spans="1:30" x14ac:dyDescent="0.45">
      <c r="A205" s="1181">
        <v>450030</v>
      </c>
      <c r="B205" s="1181" t="s">
        <v>2955</v>
      </c>
      <c r="C205" s="1181"/>
      <c r="D205" s="1181" t="s">
        <v>15</v>
      </c>
      <c r="E205" s="1181">
        <v>3</v>
      </c>
      <c r="F205" s="1181">
        <v>420001</v>
      </c>
      <c r="G205" s="1181"/>
      <c r="H205" s="1181"/>
      <c r="I205" s="1181"/>
      <c r="J205" s="1181"/>
      <c r="K205" s="1181"/>
      <c r="L205" s="1181"/>
      <c r="M205" s="1181"/>
      <c r="N205" s="1181"/>
      <c r="O205" s="1181"/>
      <c r="P205" s="1181"/>
      <c r="Q205" s="1181"/>
      <c r="R205" s="1181"/>
      <c r="S205" s="1181"/>
      <c r="T205" s="1181"/>
      <c r="U205" s="1181"/>
      <c r="V205" s="1181"/>
      <c r="W205" s="1181"/>
      <c r="X205" s="1181"/>
      <c r="Y205" s="1181"/>
      <c r="Z205" s="1181"/>
      <c r="AA205" s="1181"/>
      <c r="AB205" s="1181"/>
      <c r="AC205" s="1181"/>
      <c r="AD205" s="1181"/>
    </row>
    <row r="206" spans="1:30" x14ac:dyDescent="0.45">
      <c r="A206" s="1180">
        <v>450040</v>
      </c>
      <c r="B206" s="1180" t="s">
        <v>2956</v>
      </c>
      <c r="C206" s="1180"/>
      <c r="D206" s="1180" t="s">
        <v>15</v>
      </c>
      <c r="E206" s="1180">
        <v>3</v>
      </c>
      <c r="F206" s="1180">
        <v>420001</v>
      </c>
      <c r="G206" s="1180"/>
      <c r="H206" s="1180"/>
      <c r="I206" s="1180"/>
      <c r="J206" s="1180"/>
      <c r="K206" s="1180"/>
      <c r="L206" s="1180"/>
      <c r="M206" s="1180"/>
      <c r="N206" s="1180"/>
      <c r="O206" s="1180"/>
      <c r="P206" s="1180"/>
      <c r="Q206" s="1180"/>
      <c r="R206" s="1180"/>
      <c r="S206" s="1180"/>
      <c r="T206" s="1180"/>
      <c r="U206" s="1180"/>
      <c r="V206" s="1180"/>
      <c r="W206" s="1180"/>
      <c r="X206" s="1180"/>
      <c r="Y206" s="1180"/>
      <c r="Z206" s="1180"/>
      <c r="AA206" s="1180"/>
      <c r="AB206" s="1180"/>
      <c r="AC206" s="1180"/>
      <c r="AD206" s="1180"/>
    </row>
    <row r="207" spans="1:30" x14ac:dyDescent="0.45">
      <c r="A207" s="1181"/>
      <c r="B207" s="1181" t="s">
        <v>2957</v>
      </c>
      <c r="C207" s="1181"/>
      <c r="D207" s="1181" t="s">
        <v>7</v>
      </c>
      <c r="E207" s="1181">
        <v>1</v>
      </c>
      <c r="F207" s="1181"/>
      <c r="G207" s="1181"/>
      <c r="H207" s="1181"/>
      <c r="I207" s="1181"/>
      <c r="J207" s="1181"/>
      <c r="K207" s="1181"/>
      <c r="L207" s="1181"/>
      <c r="M207" s="1181"/>
      <c r="N207" s="1181"/>
      <c r="O207" s="1181"/>
      <c r="P207" s="1181"/>
      <c r="Q207" s="1181"/>
      <c r="R207" s="1181"/>
      <c r="S207" s="1181"/>
      <c r="T207" s="1181"/>
      <c r="U207" s="1181"/>
      <c r="V207" s="1181"/>
      <c r="W207" s="1181"/>
      <c r="X207" s="1181"/>
      <c r="Y207" s="1181"/>
      <c r="Z207" s="1181"/>
      <c r="AA207" s="1181"/>
      <c r="AB207" s="1181"/>
      <c r="AC207" s="1181"/>
      <c r="AD207" s="1181"/>
    </row>
    <row r="208" spans="1:30" x14ac:dyDescent="0.45">
      <c r="A208" s="1180">
        <v>500002</v>
      </c>
      <c r="B208" s="1180" t="s">
        <v>2958</v>
      </c>
      <c r="C208" s="1180"/>
      <c r="D208" s="1180" t="s">
        <v>7</v>
      </c>
      <c r="E208" s="1180">
        <v>2</v>
      </c>
      <c r="F208" s="1180"/>
      <c r="G208" s="1180"/>
      <c r="H208" s="1180"/>
      <c r="I208" s="1180"/>
      <c r="J208" s="1180"/>
      <c r="K208" s="1180"/>
      <c r="L208" s="1180"/>
      <c r="M208" s="1180"/>
      <c r="N208" s="1180"/>
      <c r="O208" s="1180"/>
      <c r="P208" s="1180"/>
      <c r="Q208" s="1180"/>
      <c r="R208" s="1180"/>
      <c r="S208" s="1180"/>
      <c r="T208" s="1180"/>
      <c r="U208" s="1180"/>
      <c r="V208" s="1180"/>
      <c r="W208" s="1180"/>
      <c r="X208" s="1180"/>
      <c r="Y208" s="1180"/>
      <c r="Z208" s="1180"/>
      <c r="AA208" s="1180"/>
      <c r="AB208" s="1180"/>
      <c r="AC208" s="1180"/>
      <c r="AD208" s="1180"/>
    </row>
    <row r="209" spans="1:30" x14ac:dyDescent="0.45">
      <c r="A209" s="1181">
        <v>500010</v>
      </c>
      <c r="B209" s="1181" t="s">
        <v>2959</v>
      </c>
      <c r="C209" s="1181"/>
      <c r="D209" s="1181" t="s">
        <v>15</v>
      </c>
      <c r="E209" s="1181">
        <v>3</v>
      </c>
      <c r="F209" s="1181">
        <v>500002</v>
      </c>
      <c r="G209" s="1181"/>
      <c r="H209" s="1181"/>
      <c r="I209" s="1181"/>
      <c r="J209" s="1181"/>
      <c r="K209" s="1181"/>
      <c r="L209" s="1181"/>
      <c r="M209" s="1181"/>
      <c r="N209" s="1181"/>
      <c r="O209" s="1181"/>
      <c r="P209" s="1181"/>
      <c r="Q209" s="1181"/>
      <c r="R209" s="1181"/>
      <c r="S209" s="1181"/>
      <c r="T209" s="1181"/>
      <c r="U209" s="1181"/>
      <c r="V209" s="1181"/>
      <c r="W209" s="1181"/>
      <c r="X209" s="1181"/>
      <c r="Y209" s="1181"/>
      <c r="Z209" s="1181"/>
      <c r="AA209" s="1181"/>
      <c r="AB209" s="1181"/>
      <c r="AC209" s="1181"/>
      <c r="AD209" s="1181"/>
    </row>
    <row r="210" spans="1:30" x14ac:dyDescent="0.45">
      <c r="A210" s="1180">
        <v>500025</v>
      </c>
      <c r="B210" s="1180" t="s">
        <v>2960</v>
      </c>
      <c r="C210" s="1180"/>
      <c r="D210" s="1180" t="s">
        <v>15</v>
      </c>
      <c r="E210" s="1180">
        <v>3</v>
      </c>
      <c r="F210" s="1180">
        <v>500002</v>
      </c>
      <c r="G210" s="1180"/>
      <c r="H210" s="1180"/>
      <c r="I210" s="1180"/>
      <c r="J210" s="1180"/>
      <c r="K210" s="1180"/>
      <c r="L210" s="1180"/>
      <c r="M210" s="1180"/>
      <c r="N210" s="1180"/>
      <c r="O210" s="1180"/>
      <c r="P210" s="1180"/>
      <c r="Q210" s="1180"/>
      <c r="R210" s="1180"/>
      <c r="S210" s="1180"/>
      <c r="T210" s="1180"/>
      <c r="U210" s="1180"/>
      <c r="V210" s="1180"/>
      <c r="W210" s="1180"/>
      <c r="X210" s="1180"/>
      <c r="Y210" s="1180"/>
      <c r="Z210" s="1180"/>
      <c r="AA210" s="1180"/>
      <c r="AB210" s="1180"/>
      <c r="AC210" s="1180"/>
      <c r="AD210" s="1180"/>
    </row>
    <row r="211" spans="1:30" x14ac:dyDescent="0.45">
      <c r="A211" s="1181">
        <v>500030</v>
      </c>
      <c r="B211" s="1181" t="s">
        <v>2961</v>
      </c>
      <c r="C211" s="1181"/>
      <c r="D211" s="1181" t="s">
        <v>15</v>
      </c>
      <c r="E211" s="1181">
        <v>3</v>
      </c>
      <c r="F211" s="1181">
        <v>500002</v>
      </c>
      <c r="G211" s="1181"/>
      <c r="H211" s="1181"/>
      <c r="I211" s="1181"/>
      <c r="J211" s="1181"/>
      <c r="K211" s="1181"/>
      <c r="L211" s="1181"/>
      <c r="M211" s="1181"/>
      <c r="N211" s="1181"/>
      <c r="O211" s="1181"/>
      <c r="P211" s="1181"/>
      <c r="Q211" s="1181"/>
      <c r="R211" s="1181"/>
      <c r="S211" s="1181"/>
      <c r="T211" s="1181"/>
      <c r="U211" s="1181"/>
      <c r="V211" s="1181"/>
      <c r="W211" s="1181"/>
      <c r="X211" s="1181"/>
      <c r="Y211" s="1181"/>
      <c r="Z211" s="1181"/>
      <c r="AA211" s="1181"/>
      <c r="AB211" s="1181"/>
      <c r="AC211" s="1181"/>
      <c r="AD211" s="1181"/>
    </row>
    <row r="212" spans="1:30" x14ac:dyDescent="0.45">
      <c r="A212" s="1180">
        <v>500045</v>
      </c>
      <c r="B212" s="1180" t="s">
        <v>2962</v>
      </c>
      <c r="C212" s="1180"/>
      <c r="D212" s="1180" t="s">
        <v>15</v>
      </c>
      <c r="E212" s="1180">
        <v>3</v>
      </c>
      <c r="F212" s="1180">
        <v>500002</v>
      </c>
      <c r="G212" s="1180"/>
      <c r="H212" s="1180"/>
      <c r="I212" s="1180"/>
      <c r="J212" s="1180"/>
      <c r="K212" s="1180"/>
      <c r="L212" s="1180"/>
      <c r="M212" s="1180"/>
      <c r="N212" s="1180"/>
      <c r="O212" s="1180"/>
      <c r="P212" s="1180"/>
      <c r="Q212" s="1180"/>
      <c r="R212" s="1180"/>
      <c r="S212" s="1180"/>
      <c r="T212" s="1180"/>
      <c r="U212" s="1180"/>
      <c r="V212" s="1180"/>
      <c r="W212" s="1180"/>
      <c r="X212" s="1180"/>
      <c r="Y212" s="1180"/>
      <c r="Z212" s="1180"/>
      <c r="AA212" s="1180"/>
      <c r="AB212" s="1180"/>
      <c r="AC212" s="1180"/>
      <c r="AD212" s="1180"/>
    </row>
    <row r="213" spans="1:30" x14ac:dyDescent="0.45">
      <c r="A213" s="1181">
        <v>500050</v>
      </c>
      <c r="B213" s="1181" t="s">
        <v>2963</v>
      </c>
      <c r="C213" s="1181"/>
      <c r="D213" s="1181" t="s">
        <v>15</v>
      </c>
      <c r="E213" s="1181">
        <v>3</v>
      </c>
      <c r="F213" s="1181">
        <v>500002</v>
      </c>
      <c r="G213" s="1181"/>
      <c r="H213" s="1181"/>
      <c r="I213" s="1181"/>
      <c r="J213" s="1181"/>
      <c r="K213" s="1181"/>
      <c r="L213" s="1181"/>
      <c r="M213" s="1181"/>
      <c r="N213" s="1181"/>
      <c r="O213" s="1181"/>
      <c r="P213" s="1181"/>
      <c r="Q213" s="1181"/>
      <c r="R213" s="1181"/>
      <c r="S213" s="1181"/>
      <c r="T213" s="1181"/>
      <c r="U213" s="1181"/>
      <c r="V213" s="1181"/>
      <c r="W213" s="1181"/>
      <c r="X213" s="1181"/>
      <c r="Y213" s="1181"/>
      <c r="Z213" s="1181"/>
      <c r="AA213" s="1181"/>
      <c r="AB213" s="1181"/>
      <c r="AC213" s="1181"/>
      <c r="AD213" s="1181"/>
    </row>
    <row r="214" spans="1:30" x14ac:dyDescent="0.45">
      <c r="A214" s="1180">
        <v>500085</v>
      </c>
      <c r="B214" s="1180" t="s">
        <v>2964</v>
      </c>
      <c r="C214" s="1180"/>
      <c r="D214" s="1180" t="s">
        <v>15</v>
      </c>
      <c r="E214" s="1180">
        <v>3</v>
      </c>
      <c r="F214" s="1180">
        <v>500002</v>
      </c>
      <c r="G214" s="1180"/>
      <c r="H214" s="1180"/>
      <c r="I214" s="1180"/>
      <c r="J214" s="1180"/>
      <c r="K214" s="1180"/>
      <c r="L214" s="1180"/>
      <c r="M214" s="1180"/>
      <c r="N214" s="1180"/>
      <c r="O214" s="1180"/>
      <c r="P214" s="1180"/>
      <c r="Q214" s="1180"/>
      <c r="R214" s="1180"/>
      <c r="S214" s="1180"/>
      <c r="T214" s="1180"/>
      <c r="U214" s="1180"/>
      <c r="V214" s="1180"/>
      <c r="W214" s="1180"/>
      <c r="X214" s="1180"/>
      <c r="Y214" s="1180"/>
      <c r="Z214" s="1180"/>
      <c r="AA214" s="1180"/>
      <c r="AB214" s="1180"/>
      <c r="AC214" s="1180"/>
      <c r="AD214" s="1180"/>
    </row>
    <row r="215" spans="1:30" x14ac:dyDescent="0.45">
      <c r="A215" s="1181">
        <v>500090</v>
      </c>
      <c r="B215" s="1181" t="s">
        <v>2965</v>
      </c>
      <c r="C215" s="1181"/>
      <c r="D215" s="1181" t="s">
        <v>15</v>
      </c>
      <c r="E215" s="1181">
        <v>3</v>
      </c>
      <c r="F215" s="1181">
        <v>500002</v>
      </c>
      <c r="G215" s="1181"/>
      <c r="H215" s="1181"/>
      <c r="I215" s="1181"/>
      <c r="J215" s="1181"/>
      <c r="K215" s="1181"/>
      <c r="L215" s="1181"/>
      <c r="M215" s="1181"/>
      <c r="N215" s="1181"/>
      <c r="O215" s="1181"/>
      <c r="P215" s="1181"/>
      <c r="Q215" s="1181"/>
      <c r="R215" s="1181"/>
      <c r="S215" s="1181"/>
      <c r="T215" s="1181"/>
      <c r="U215" s="1181"/>
      <c r="V215" s="1181"/>
      <c r="W215" s="1181"/>
      <c r="X215" s="1181"/>
      <c r="Y215" s="1181"/>
      <c r="Z215" s="1181"/>
      <c r="AA215" s="1181"/>
      <c r="AB215" s="1181"/>
      <c r="AC215" s="1181"/>
      <c r="AD215" s="1181"/>
    </row>
    <row r="216" spans="1:30" x14ac:dyDescent="0.45">
      <c r="A216" s="1180">
        <v>500105</v>
      </c>
      <c r="B216" s="1180" t="s">
        <v>2966</v>
      </c>
      <c r="C216" s="1180"/>
      <c r="D216" s="1180" t="s">
        <v>15</v>
      </c>
      <c r="E216" s="1180">
        <v>3</v>
      </c>
      <c r="F216" s="1180">
        <v>500002</v>
      </c>
      <c r="G216" s="1180"/>
      <c r="H216" s="1180"/>
      <c r="I216" s="1180"/>
      <c r="J216" s="1180"/>
      <c r="K216" s="1180"/>
      <c r="L216" s="1180"/>
      <c r="M216" s="1180"/>
      <c r="N216" s="1180"/>
      <c r="O216" s="1180"/>
      <c r="P216" s="1180"/>
      <c r="Q216" s="1180"/>
      <c r="R216" s="1180"/>
      <c r="S216" s="1180"/>
      <c r="T216" s="1180"/>
      <c r="U216" s="1180"/>
      <c r="V216" s="1180"/>
      <c r="W216" s="1180"/>
      <c r="X216" s="1180"/>
      <c r="Y216" s="1180"/>
      <c r="Z216" s="1180"/>
      <c r="AA216" s="1180"/>
      <c r="AB216" s="1180"/>
      <c r="AC216" s="1180"/>
      <c r="AD216" s="1180"/>
    </row>
    <row r="217" spans="1:30" x14ac:dyDescent="0.45">
      <c r="A217" s="1181">
        <v>500110</v>
      </c>
      <c r="B217" s="1181" t="s">
        <v>2967</v>
      </c>
      <c r="C217" s="1181"/>
      <c r="D217" s="1181" t="s">
        <v>15</v>
      </c>
      <c r="E217" s="1181">
        <v>3</v>
      </c>
      <c r="F217" s="1181">
        <v>500002</v>
      </c>
      <c r="G217" s="1181"/>
      <c r="H217" s="1181"/>
      <c r="I217" s="1181"/>
      <c r="J217" s="1181"/>
      <c r="K217" s="1181"/>
      <c r="L217" s="1181"/>
      <c r="M217" s="1181"/>
      <c r="N217" s="1181"/>
      <c r="O217" s="1181"/>
      <c r="P217" s="1181"/>
      <c r="Q217" s="1181"/>
      <c r="R217" s="1181"/>
      <c r="S217" s="1181"/>
      <c r="T217" s="1181"/>
      <c r="U217" s="1181"/>
      <c r="V217" s="1181"/>
      <c r="W217" s="1181"/>
      <c r="X217" s="1181"/>
      <c r="Y217" s="1181"/>
      <c r="Z217" s="1181"/>
      <c r="AA217" s="1181"/>
      <c r="AB217" s="1181"/>
      <c r="AC217" s="1181"/>
      <c r="AD217" s="1181"/>
    </row>
    <row r="218" spans="1:30" x14ac:dyDescent="0.45">
      <c r="A218" s="1180">
        <v>500135</v>
      </c>
      <c r="B218" s="1180" t="s">
        <v>2968</v>
      </c>
      <c r="C218" s="1180"/>
      <c r="D218" s="1180" t="s">
        <v>15</v>
      </c>
      <c r="E218" s="1180">
        <v>3</v>
      </c>
      <c r="F218" s="1180">
        <v>500002</v>
      </c>
      <c r="G218" s="1180"/>
      <c r="H218" s="1180"/>
      <c r="I218" s="1180"/>
      <c r="J218" s="1180"/>
      <c r="K218" s="1180"/>
      <c r="L218" s="1180"/>
      <c r="M218" s="1180"/>
      <c r="N218" s="1180"/>
      <c r="O218" s="1180"/>
      <c r="P218" s="1180"/>
      <c r="Q218" s="1180"/>
      <c r="R218" s="1180"/>
      <c r="S218" s="1180"/>
      <c r="T218" s="1180"/>
      <c r="U218" s="1180"/>
      <c r="V218" s="1180"/>
      <c r="W218" s="1180"/>
      <c r="X218" s="1180"/>
      <c r="Y218" s="1180"/>
      <c r="Z218" s="1180"/>
      <c r="AA218" s="1180"/>
      <c r="AB218" s="1180"/>
      <c r="AC218" s="1180"/>
      <c r="AD218" s="1180"/>
    </row>
    <row r="219" spans="1:30" x14ac:dyDescent="0.45">
      <c r="A219" s="1181">
        <v>500140</v>
      </c>
      <c r="B219" s="1181" t="s">
        <v>2969</v>
      </c>
      <c r="C219" s="1181"/>
      <c r="D219" s="1181" t="s">
        <v>15</v>
      </c>
      <c r="E219" s="1181">
        <v>3</v>
      </c>
      <c r="F219" s="1181">
        <v>500002</v>
      </c>
      <c r="G219" s="1181"/>
      <c r="H219" s="1181"/>
      <c r="I219" s="1181"/>
      <c r="J219" s="1181"/>
      <c r="K219" s="1181"/>
      <c r="L219" s="1181"/>
      <c r="M219" s="1181"/>
      <c r="N219" s="1181"/>
      <c r="O219" s="1181"/>
      <c r="P219" s="1181"/>
      <c r="Q219" s="1181"/>
      <c r="R219" s="1181"/>
      <c r="S219" s="1181"/>
      <c r="T219" s="1181"/>
      <c r="U219" s="1181"/>
      <c r="V219" s="1181"/>
      <c r="W219" s="1181"/>
      <c r="X219" s="1181"/>
      <c r="Y219" s="1181"/>
      <c r="Z219" s="1181"/>
      <c r="AA219" s="1181"/>
      <c r="AB219" s="1181"/>
      <c r="AC219" s="1181"/>
      <c r="AD219" s="1181"/>
    </row>
    <row r="220" spans="1:30" x14ac:dyDescent="0.45">
      <c r="A220" s="1180">
        <v>500160</v>
      </c>
      <c r="B220" s="1180" t="s">
        <v>2970</v>
      </c>
      <c r="C220" s="1180"/>
      <c r="D220" s="1180" t="s">
        <v>15</v>
      </c>
      <c r="E220" s="1180">
        <v>3</v>
      </c>
      <c r="F220" s="1180">
        <v>500002</v>
      </c>
      <c r="G220" s="1180"/>
      <c r="H220" s="1180"/>
      <c r="I220" s="1180"/>
      <c r="J220" s="1180"/>
      <c r="K220" s="1180"/>
      <c r="L220" s="1180"/>
      <c r="M220" s="1180"/>
      <c r="N220" s="1180"/>
      <c r="O220" s="1180"/>
      <c r="P220" s="1180"/>
      <c r="Q220" s="1180"/>
      <c r="R220" s="1180"/>
      <c r="S220" s="1180"/>
      <c r="T220" s="1180"/>
      <c r="U220" s="1180"/>
      <c r="V220" s="1180"/>
      <c r="W220" s="1180"/>
      <c r="X220" s="1180"/>
      <c r="Y220" s="1180"/>
      <c r="Z220" s="1180"/>
      <c r="AA220" s="1180"/>
      <c r="AB220" s="1180"/>
      <c r="AC220" s="1180"/>
      <c r="AD220" s="1180"/>
    </row>
    <row r="221" spans="1:30" x14ac:dyDescent="0.45">
      <c r="A221" s="1181">
        <v>500180</v>
      </c>
      <c r="B221" s="1181" t="s">
        <v>2971</v>
      </c>
      <c r="C221" s="1181"/>
      <c r="D221" s="1181" t="s">
        <v>15</v>
      </c>
      <c r="E221" s="1181">
        <v>3</v>
      </c>
      <c r="F221" s="1181">
        <v>500002</v>
      </c>
      <c r="G221" s="1181"/>
      <c r="H221" s="1181"/>
      <c r="I221" s="1181"/>
      <c r="J221" s="1181"/>
      <c r="K221" s="1181"/>
      <c r="L221" s="1181"/>
      <c r="M221" s="1181"/>
      <c r="N221" s="1181"/>
      <c r="O221" s="1181"/>
      <c r="P221" s="1181"/>
      <c r="Q221" s="1181"/>
      <c r="R221" s="1181"/>
      <c r="S221" s="1181"/>
      <c r="T221" s="1181"/>
      <c r="U221" s="1181"/>
      <c r="V221" s="1181"/>
      <c r="W221" s="1181"/>
      <c r="X221" s="1181"/>
      <c r="Y221" s="1181"/>
      <c r="Z221" s="1181"/>
      <c r="AA221" s="1181"/>
      <c r="AB221" s="1181"/>
      <c r="AC221" s="1181"/>
      <c r="AD221" s="1181"/>
    </row>
    <row r="222" spans="1:30" x14ac:dyDescent="0.45">
      <c r="A222" s="1180">
        <v>500210</v>
      </c>
      <c r="B222" s="1180" t="s">
        <v>2972</v>
      </c>
      <c r="C222" s="1180"/>
      <c r="D222" s="1180" t="s">
        <v>15</v>
      </c>
      <c r="E222" s="1180">
        <v>3</v>
      </c>
      <c r="F222" s="1180">
        <v>500002</v>
      </c>
      <c r="G222" s="1180"/>
      <c r="H222" s="1180"/>
      <c r="I222" s="1180"/>
      <c r="J222" s="1180"/>
      <c r="K222" s="1180"/>
      <c r="L222" s="1180"/>
      <c r="M222" s="1180"/>
      <c r="N222" s="1180"/>
      <c r="O222" s="1180"/>
      <c r="P222" s="1180"/>
      <c r="Q222" s="1180"/>
      <c r="R222" s="1180"/>
      <c r="S222" s="1180"/>
      <c r="T222" s="1180"/>
      <c r="U222" s="1180"/>
      <c r="V222" s="1180"/>
      <c r="W222" s="1180"/>
      <c r="X222" s="1180"/>
      <c r="Y222" s="1180"/>
      <c r="Z222" s="1180"/>
      <c r="AA222" s="1180"/>
      <c r="AB222" s="1180"/>
      <c r="AC222" s="1180"/>
      <c r="AD222" s="1180"/>
    </row>
    <row r="223" spans="1:30" x14ac:dyDescent="0.45">
      <c r="A223" s="1181">
        <v>500520</v>
      </c>
      <c r="B223" s="1181" t="s">
        <v>2973</v>
      </c>
      <c r="C223" s="1181"/>
      <c r="D223" s="1181" t="s">
        <v>15</v>
      </c>
      <c r="E223" s="1181">
        <v>3</v>
      </c>
      <c r="F223" s="1181">
        <v>500002</v>
      </c>
      <c r="G223" s="1181"/>
      <c r="H223" s="1181"/>
      <c r="I223" s="1181"/>
      <c r="J223" s="1181"/>
      <c r="K223" s="1181"/>
      <c r="L223" s="1181"/>
      <c r="M223" s="1181"/>
      <c r="N223" s="1181"/>
      <c r="O223" s="1181"/>
      <c r="P223" s="1181"/>
      <c r="Q223" s="1181"/>
      <c r="R223" s="1181"/>
      <c r="S223" s="1181"/>
      <c r="T223" s="1181"/>
      <c r="U223" s="1181"/>
      <c r="V223" s="1181"/>
      <c r="W223" s="1181"/>
      <c r="X223" s="1181"/>
      <c r="Y223" s="1181"/>
      <c r="Z223" s="1181"/>
      <c r="AA223" s="1181"/>
      <c r="AB223" s="1181"/>
      <c r="AC223" s="1181"/>
      <c r="AD223" s="1181"/>
    </row>
    <row r="224" spans="1:30" x14ac:dyDescent="0.45">
      <c r="A224" s="1180">
        <v>505000</v>
      </c>
      <c r="B224" s="1180" t="s">
        <v>2974</v>
      </c>
      <c r="C224" s="1180"/>
      <c r="D224" s="1180" t="s">
        <v>15</v>
      </c>
      <c r="E224" s="1180">
        <v>3</v>
      </c>
      <c r="F224" s="1180">
        <v>500002</v>
      </c>
      <c r="G224" s="1180"/>
      <c r="H224" s="1180"/>
      <c r="I224" s="1180"/>
      <c r="J224" s="1180"/>
      <c r="K224" s="1180"/>
      <c r="L224" s="1180"/>
      <c r="M224" s="1180"/>
      <c r="N224" s="1180"/>
      <c r="O224" s="1180"/>
      <c r="P224" s="1180"/>
      <c r="Q224" s="1180"/>
      <c r="R224" s="1180"/>
      <c r="S224" s="1180"/>
      <c r="T224" s="1180"/>
      <c r="U224" s="1180"/>
      <c r="V224" s="1180"/>
      <c r="W224" s="1180"/>
      <c r="X224" s="1180"/>
      <c r="Y224" s="1180"/>
      <c r="Z224" s="1180"/>
      <c r="AA224" s="1180"/>
      <c r="AB224" s="1180"/>
      <c r="AC224" s="1180"/>
      <c r="AD224" s="1180"/>
    </row>
    <row r="225" spans="1:30" x14ac:dyDescent="0.45">
      <c r="A225" s="1181">
        <v>506000</v>
      </c>
      <c r="B225" s="1181" t="s">
        <v>2975</v>
      </c>
      <c r="C225" s="1181"/>
      <c r="D225" s="1181" t="s">
        <v>7</v>
      </c>
      <c r="E225" s="1181">
        <v>2</v>
      </c>
      <c r="F225" s="1181"/>
      <c r="G225" s="1181"/>
      <c r="H225" s="1181"/>
      <c r="I225" s="1181"/>
      <c r="J225" s="1181"/>
      <c r="K225" s="1181"/>
      <c r="L225" s="1181"/>
      <c r="M225" s="1181"/>
      <c r="N225" s="1181"/>
      <c r="O225" s="1181"/>
      <c r="P225" s="1181"/>
      <c r="Q225" s="1181"/>
      <c r="R225" s="1181"/>
      <c r="S225" s="1181"/>
      <c r="T225" s="1181"/>
      <c r="U225" s="1181"/>
      <c r="V225" s="1181"/>
      <c r="W225" s="1181"/>
      <c r="X225" s="1181"/>
      <c r="Y225" s="1181"/>
      <c r="Z225" s="1181"/>
      <c r="AA225" s="1181"/>
      <c r="AB225" s="1181"/>
      <c r="AC225" s="1181"/>
      <c r="AD225" s="1181"/>
    </row>
    <row r="226" spans="1:30" x14ac:dyDescent="0.45">
      <c r="A226" s="1180">
        <v>510000</v>
      </c>
      <c r="B226" s="1180" t="s">
        <v>2976</v>
      </c>
      <c r="C226" s="1180"/>
      <c r="D226" s="1180" t="s">
        <v>15</v>
      </c>
      <c r="E226" s="1180">
        <v>3</v>
      </c>
      <c r="F226" s="1180">
        <v>506000</v>
      </c>
      <c r="G226" s="1180"/>
      <c r="H226" s="1180"/>
      <c r="I226" s="1180"/>
      <c r="J226" s="1180"/>
      <c r="K226" s="1180"/>
      <c r="L226" s="1180"/>
      <c r="M226" s="1180"/>
      <c r="N226" s="1180"/>
      <c r="O226" s="1180"/>
      <c r="P226" s="1180"/>
      <c r="Q226" s="1180"/>
      <c r="R226" s="1180"/>
      <c r="S226" s="1180"/>
      <c r="T226" s="1180"/>
      <c r="U226" s="1180"/>
      <c r="V226" s="1180"/>
      <c r="W226" s="1180"/>
      <c r="X226" s="1180"/>
      <c r="Y226" s="1180"/>
      <c r="Z226" s="1180"/>
      <c r="AA226" s="1180"/>
      <c r="AB226" s="1180"/>
      <c r="AC226" s="1180"/>
      <c r="AD226" s="1180"/>
    </row>
    <row r="227" spans="1:30" x14ac:dyDescent="0.45">
      <c r="A227" s="1181">
        <v>510010</v>
      </c>
      <c r="B227" s="1181" t="s">
        <v>2977</v>
      </c>
      <c r="C227" s="1181"/>
      <c r="D227" s="1181" t="s">
        <v>15</v>
      </c>
      <c r="E227" s="1181">
        <v>3</v>
      </c>
      <c r="F227" s="1181">
        <v>506000</v>
      </c>
      <c r="G227" s="1181"/>
      <c r="H227" s="1181"/>
      <c r="I227" s="1181"/>
      <c r="J227" s="1181"/>
      <c r="K227" s="1181"/>
      <c r="L227" s="1181"/>
      <c r="M227" s="1181"/>
      <c r="N227" s="1181"/>
      <c r="O227" s="1181"/>
      <c r="P227" s="1181"/>
      <c r="Q227" s="1181"/>
      <c r="R227" s="1181"/>
      <c r="S227" s="1181"/>
      <c r="T227" s="1181"/>
      <c r="U227" s="1181"/>
      <c r="V227" s="1181"/>
      <c r="W227" s="1181"/>
      <c r="X227" s="1181"/>
      <c r="Y227" s="1181"/>
      <c r="Z227" s="1181"/>
      <c r="AA227" s="1181"/>
      <c r="AB227" s="1181"/>
      <c r="AC227" s="1181"/>
      <c r="AD227" s="1181"/>
    </row>
    <row r="228" spans="1:30" x14ac:dyDescent="0.45">
      <c r="A228" s="1180">
        <v>510015</v>
      </c>
      <c r="B228" s="1180" t="s">
        <v>2978</v>
      </c>
      <c r="C228" s="1180"/>
      <c r="D228" s="1180" t="s">
        <v>15</v>
      </c>
      <c r="E228" s="1180">
        <v>3</v>
      </c>
      <c r="F228" s="1180">
        <v>506000</v>
      </c>
      <c r="G228" s="1180"/>
      <c r="H228" s="1180"/>
      <c r="I228" s="1180"/>
      <c r="J228" s="1180"/>
      <c r="K228" s="1180"/>
      <c r="L228" s="1180"/>
      <c r="M228" s="1180"/>
      <c r="N228" s="1180"/>
      <c r="O228" s="1180"/>
      <c r="P228" s="1180"/>
      <c r="Q228" s="1180"/>
      <c r="R228" s="1180"/>
      <c r="S228" s="1180"/>
      <c r="T228" s="1180"/>
      <c r="U228" s="1180"/>
      <c r="V228" s="1180"/>
      <c r="W228" s="1180"/>
      <c r="X228" s="1180"/>
      <c r="Y228" s="1180"/>
      <c r="Z228" s="1180"/>
      <c r="AA228" s="1180"/>
      <c r="AB228" s="1180"/>
      <c r="AC228" s="1180"/>
      <c r="AD228" s="1180"/>
    </row>
    <row r="229" spans="1:30" x14ac:dyDescent="0.45">
      <c r="A229" s="1181">
        <v>510020</v>
      </c>
      <c r="B229" s="1181" t="s">
        <v>2979</v>
      </c>
      <c r="C229" s="1181"/>
      <c r="D229" s="1181" t="s">
        <v>15</v>
      </c>
      <c r="E229" s="1181">
        <v>3</v>
      </c>
      <c r="F229" s="1181">
        <v>506000</v>
      </c>
      <c r="G229" s="1181"/>
      <c r="H229" s="1181"/>
      <c r="I229" s="1181"/>
      <c r="J229" s="1181"/>
      <c r="K229" s="1181"/>
      <c r="L229" s="1181"/>
      <c r="M229" s="1181"/>
      <c r="N229" s="1181"/>
      <c r="O229" s="1181"/>
      <c r="P229" s="1181"/>
      <c r="Q229" s="1181"/>
      <c r="R229" s="1181"/>
      <c r="S229" s="1181"/>
      <c r="T229" s="1181"/>
      <c r="U229" s="1181"/>
      <c r="V229" s="1181"/>
      <c r="W229" s="1181"/>
      <c r="X229" s="1181"/>
      <c r="Y229" s="1181"/>
      <c r="Z229" s="1181"/>
      <c r="AA229" s="1181"/>
      <c r="AB229" s="1181"/>
      <c r="AC229" s="1181"/>
      <c r="AD229" s="1181"/>
    </row>
    <row r="230" spans="1:30" x14ac:dyDescent="0.45">
      <c r="A230" s="1180">
        <v>510030</v>
      </c>
      <c r="B230" s="1180" t="s">
        <v>2980</v>
      </c>
      <c r="C230" s="1180"/>
      <c r="D230" s="1180" t="s">
        <v>15</v>
      </c>
      <c r="E230" s="1180">
        <v>3</v>
      </c>
      <c r="F230" s="1180">
        <v>506000</v>
      </c>
      <c r="G230" s="1180"/>
      <c r="H230" s="1180"/>
      <c r="I230" s="1180"/>
      <c r="J230" s="1180"/>
      <c r="K230" s="1180"/>
      <c r="L230" s="1180"/>
      <c r="M230" s="1180"/>
      <c r="N230" s="1180"/>
      <c r="O230" s="1180"/>
      <c r="P230" s="1180"/>
      <c r="Q230" s="1180"/>
      <c r="R230" s="1180"/>
      <c r="S230" s="1180"/>
      <c r="T230" s="1180"/>
      <c r="U230" s="1180"/>
      <c r="V230" s="1180"/>
      <c r="W230" s="1180"/>
      <c r="X230" s="1180"/>
      <c r="Y230" s="1180"/>
      <c r="Z230" s="1180"/>
      <c r="AA230" s="1180"/>
      <c r="AB230" s="1180"/>
      <c r="AC230" s="1180"/>
      <c r="AD230" s="1180"/>
    </row>
    <row r="231" spans="1:30" x14ac:dyDescent="0.45">
      <c r="A231" s="1181">
        <v>510040</v>
      </c>
      <c r="B231" s="1181" t="s">
        <v>2981</v>
      </c>
      <c r="C231" s="1181"/>
      <c r="D231" s="1181" t="s">
        <v>15</v>
      </c>
      <c r="E231" s="1181">
        <v>3</v>
      </c>
      <c r="F231" s="1181">
        <v>506000</v>
      </c>
      <c r="G231" s="1181"/>
      <c r="H231" s="1181"/>
      <c r="I231" s="1181"/>
      <c r="J231" s="1181"/>
      <c r="K231" s="1181"/>
      <c r="L231" s="1181"/>
      <c r="M231" s="1181"/>
      <c r="N231" s="1181"/>
      <c r="O231" s="1181"/>
      <c r="P231" s="1181"/>
      <c r="Q231" s="1181"/>
      <c r="R231" s="1181"/>
      <c r="S231" s="1181"/>
      <c r="T231" s="1181"/>
      <c r="U231" s="1181"/>
      <c r="V231" s="1181"/>
      <c r="W231" s="1181"/>
      <c r="X231" s="1181"/>
      <c r="Y231" s="1181"/>
      <c r="Z231" s="1181"/>
      <c r="AA231" s="1181"/>
      <c r="AB231" s="1181"/>
      <c r="AC231" s="1181"/>
      <c r="AD231" s="1181"/>
    </row>
    <row r="232" spans="1:30" x14ac:dyDescent="0.45">
      <c r="A232" s="1180">
        <v>510050</v>
      </c>
      <c r="B232" s="1180" t="s">
        <v>2982</v>
      </c>
      <c r="C232" s="1180"/>
      <c r="D232" s="1180" t="s">
        <v>15</v>
      </c>
      <c r="E232" s="1180">
        <v>3</v>
      </c>
      <c r="F232" s="1180">
        <v>506000</v>
      </c>
      <c r="G232" s="1180"/>
      <c r="H232" s="1180"/>
      <c r="I232" s="1180"/>
      <c r="J232" s="1180"/>
      <c r="K232" s="1180"/>
      <c r="L232" s="1180"/>
      <c r="M232" s="1180"/>
      <c r="N232" s="1180"/>
      <c r="O232" s="1180"/>
      <c r="P232" s="1180"/>
      <c r="Q232" s="1180"/>
      <c r="R232" s="1180"/>
      <c r="S232" s="1180"/>
      <c r="T232" s="1180"/>
      <c r="U232" s="1180"/>
      <c r="V232" s="1180"/>
      <c r="W232" s="1180"/>
      <c r="X232" s="1180"/>
      <c r="Y232" s="1180"/>
      <c r="Z232" s="1180"/>
      <c r="AA232" s="1180"/>
      <c r="AB232" s="1180"/>
      <c r="AC232" s="1180"/>
      <c r="AD232" s="1180"/>
    </row>
    <row r="233" spans="1:30" x14ac:dyDescent="0.45">
      <c r="A233" s="1181">
        <v>510060</v>
      </c>
      <c r="B233" s="1181" t="s">
        <v>2983</v>
      </c>
      <c r="C233" s="1181"/>
      <c r="D233" s="1181" t="s">
        <v>15</v>
      </c>
      <c r="E233" s="1181">
        <v>3</v>
      </c>
      <c r="F233" s="1181">
        <v>506000</v>
      </c>
      <c r="G233" s="1181"/>
      <c r="H233" s="1181"/>
      <c r="I233" s="1181"/>
      <c r="J233" s="1181"/>
      <c r="K233" s="1181"/>
      <c r="L233" s="1181"/>
      <c r="M233" s="1181"/>
      <c r="N233" s="1181"/>
      <c r="O233" s="1181"/>
      <c r="P233" s="1181"/>
      <c r="Q233" s="1181"/>
      <c r="R233" s="1181"/>
      <c r="S233" s="1181"/>
      <c r="T233" s="1181"/>
      <c r="U233" s="1181"/>
      <c r="V233" s="1181"/>
      <c r="W233" s="1181"/>
      <c r="X233" s="1181"/>
      <c r="Y233" s="1181"/>
      <c r="Z233" s="1181"/>
      <c r="AA233" s="1181"/>
      <c r="AB233" s="1181"/>
      <c r="AC233" s="1181"/>
      <c r="AD233" s="1181"/>
    </row>
    <row r="234" spans="1:30" x14ac:dyDescent="0.45">
      <c r="A234" s="1180">
        <v>510070</v>
      </c>
      <c r="B234" s="1180" t="s">
        <v>2984</v>
      </c>
      <c r="C234" s="1180"/>
      <c r="D234" s="1180" t="s">
        <v>15</v>
      </c>
      <c r="E234" s="1180">
        <v>3</v>
      </c>
      <c r="F234" s="1180">
        <v>506000</v>
      </c>
      <c r="G234" s="1180"/>
      <c r="H234" s="1180"/>
      <c r="I234" s="1180"/>
      <c r="J234" s="1180"/>
      <c r="K234" s="1180"/>
      <c r="L234" s="1180"/>
      <c r="M234" s="1180"/>
      <c r="N234" s="1180"/>
      <c r="O234" s="1180"/>
      <c r="P234" s="1180"/>
      <c r="Q234" s="1180"/>
      <c r="R234" s="1180"/>
      <c r="S234" s="1180"/>
      <c r="T234" s="1180"/>
      <c r="U234" s="1180"/>
      <c r="V234" s="1180"/>
      <c r="W234" s="1180"/>
      <c r="X234" s="1180"/>
      <c r="Y234" s="1180"/>
      <c r="Z234" s="1180"/>
      <c r="AA234" s="1180"/>
      <c r="AB234" s="1180"/>
      <c r="AC234" s="1180"/>
      <c r="AD234" s="1180"/>
    </row>
    <row r="235" spans="1:30" x14ac:dyDescent="0.45">
      <c r="A235" s="1181">
        <v>510080</v>
      </c>
      <c r="B235" s="1181" t="s">
        <v>2985</v>
      </c>
      <c r="C235" s="1181"/>
      <c r="D235" s="1181" t="s">
        <v>15</v>
      </c>
      <c r="E235" s="1181">
        <v>3</v>
      </c>
      <c r="F235" s="1181">
        <v>506000</v>
      </c>
      <c r="G235" s="1181"/>
      <c r="H235" s="1181"/>
      <c r="I235" s="1181"/>
      <c r="J235" s="1181"/>
      <c r="K235" s="1181"/>
      <c r="L235" s="1181"/>
      <c r="M235" s="1181"/>
      <c r="N235" s="1181"/>
      <c r="O235" s="1181"/>
      <c r="P235" s="1181"/>
      <c r="Q235" s="1181"/>
      <c r="R235" s="1181"/>
      <c r="S235" s="1181"/>
      <c r="T235" s="1181"/>
      <c r="U235" s="1181"/>
      <c r="V235" s="1181"/>
      <c r="W235" s="1181"/>
      <c r="X235" s="1181"/>
      <c r="Y235" s="1181"/>
      <c r="Z235" s="1181"/>
      <c r="AA235" s="1181"/>
      <c r="AB235" s="1181"/>
      <c r="AC235" s="1181"/>
      <c r="AD235" s="1181"/>
    </row>
    <row r="236" spans="1:30" x14ac:dyDescent="0.45">
      <c r="A236" s="1180">
        <v>510090</v>
      </c>
      <c r="B236" s="1180" t="s">
        <v>2986</v>
      </c>
      <c r="C236" s="1180"/>
      <c r="D236" s="1180" t="s">
        <v>15</v>
      </c>
      <c r="E236" s="1180">
        <v>3</v>
      </c>
      <c r="F236" s="1180">
        <v>506000</v>
      </c>
      <c r="G236" s="1180"/>
      <c r="H236" s="1180"/>
      <c r="I236" s="1180"/>
      <c r="J236" s="1180"/>
      <c r="K236" s="1180"/>
      <c r="L236" s="1180"/>
      <c r="M236" s="1180"/>
      <c r="N236" s="1180"/>
      <c r="O236" s="1180"/>
      <c r="P236" s="1180"/>
      <c r="Q236" s="1180"/>
      <c r="R236" s="1180"/>
      <c r="S236" s="1180"/>
      <c r="T236" s="1180"/>
      <c r="U236" s="1180"/>
      <c r="V236" s="1180"/>
      <c r="W236" s="1180"/>
      <c r="X236" s="1180"/>
      <c r="Y236" s="1180"/>
      <c r="Z236" s="1180"/>
      <c r="AA236" s="1180"/>
      <c r="AB236" s="1180"/>
      <c r="AC236" s="1180"/>
      <c r="AD236" s="1180"/>
    </row>
    <row r="237" spans="1:30" x14ac:dyDescent="0.45">
      <c r="A237" s="1181">
        <v>510100</v>
      </c>
      <c r="B237" s="1181" t="s">
        <v>2987</v>
      </c>
      <c r="C237" s="1181"/>
      <c r="D237" s="1181" t="s">
        <v>15</v>
      </c>
      <c r="E237" s="1181">
        <v>3</v>
      </c>
      <c r="F237" s="1181">
        <v>506000</v>
      </c>
      <c r="G237" s="1181"/>
      <c r="H237" s="1181"/>
      <c r="I237" s="1181"/>
      <c r="J237" s="1181"/>
      <c r="K237" s="1181"/>
      <c r="L237" s="1181"/>
      <c r="M237" s="1181"/>
      <c r="N237" s="1181"/>
      <c r="O237" s="1181"/>
      <c r="P237" s="1181"/>
      <c r="Q237" s="1181"/>
      <c r="R237" s="1181"/>
      <c r="S237" s="1181"/>
      <c r="T237" s="1181"/>
      <c r="U237" s="1181"/>
      <c r="V237" s="1181"/>
      <c r="W237" s="1181"/>
      <c r="X237" s="1181"/>
      <c r="Y237" s="1181"/>
      <c r="Z237" s="1181"/>
      <c r="AA237" s="1181"/>
      <c r="AB237" s="1181"/>
      <c r="AC237" s="1181"/>
      <c r="AD237" s="1181"/>
    </row>
    <row r="238" spans="1:30" x14ac:dyDescent="0.45">
      <c r="A238" s="1180">
        <v>510110</v>
      </c>
      <c r="B238" s="1180" t="s">
        <v>2988</v>
      </c>
      <c r="C238" s="1180"/>
      <c r="D238" s="1180" t="s">
        <v>15</v>
      </c>
      <c r="E238" s="1180">
        <v>3</v>
      </c>
      <c r="F238" s="1180">
        <v>506000</v>
      </c>
      <c r="G238" s="1180"/>
      <c r="H238" s="1180"/>
      <c r="I238" s="1180"/>
      <c r="J238" s="1180"/>
      <c r="K238" s="1180"/>
      <c r="L238" s="1180"/>
      <c r="M238" s="1180"/>
      <c r="N238" s="1180"/>
      <c r="O238" s="1180"/>
      <c r="P238" s="1180"/>
      <c r="Q238" s="1180"/>
      <c r="R238" s="1180"/>
      <c r="S238" s="1180"/>
      <c r="T238" s="1180"/>
      <c r="U238" s="1180"/>
      <c r="V238" s="1180"/>
      <c r="W238" s="1180"/>
      <c r="X238" s="1180"/>
      <c r="Y238" s="1180"/>
      <c r="Z238" s="1180"/>
      <c r="AA238" s="1180"/>
      <c r="AB238" s="1180"/>
      <c r="AC238" s="1180"/>
      <c r="AD238" s="1180"/>
    </row>
    <row r="239" spans="1:30" x14ac:dyDescent="0.45">
      <c r="A239" s="1181">
        <v>510120</v>
      </c>
      <c r="B239" s="1181" t="s">
        <v>2989</v>
      </c>
      <c r="C239" s="1181"/>
      <c r="D239" s="1181" t="s">
        <v>15</v>
      </c>
      <c r="E239" s="1181">
        <v>3</v>
      </c>
      <c r="F239" s="1181">
        <v>506000</v>
      </c>
      <c r="G239" s="1181"/>
      <c r="H239" s="1181"/>
      <c r="I239" s="1181"/>
      <c r="J239" s="1181"/>
      <c r="K239" s="1181"/>
      <c r="L239" s="1181"/>
      <c r="M239" s="1181"/>
      <c r="N239" s="1181"/>
      <c r="O239" s="1181"/>
      <c r="P239" s="1181"/>
      <c r="Q239" s="1181"/>
      <c r="R239" s="1181"/>
      <c r="S239" s="1181"/>
      <c r="T239" s="1181"/>
      <c r="U239" s="1181"/>
      <c r="V239" s="1181"/>
      <c r="W239" s="1181"/>
      <c r="X239" s="1181"/>
      <c r="Y239" s="1181"/>
      <c r="Z239" s="1181"/>
      <c r="AA239" s="1181"/>
      <c r="AB239" s="1181"/>
      <c r="AC239" s="1181"/>
      <c r="AD239" s="1181"/>
    </row>
    <row r="240" spans="1:30" x14ac:dyDescent="0.45">
      <c r="A240" s="1180">
        <v>510130</v>
      </c>
      <c r="B240" s="1180" t="s">
        <v>2990</v>
      </c>
      <c r="C240" s="1180"/>
      <c r="D240" s="1180" t="s">
        <v>15</v>
      </c>
      <c r="E240" s="1180">
        <v>3</v>
      </c>
      <c r="F240" s="1180">
        <v>506000</v>
      </c>
      <c r="G240" s="1180"/>
      <c r="H240" s="1180"/>
      <c r="I240" s="1180"/>
      <c r="J240" s="1180"/>
      <c r="K240" s="1180"/>
      <c r="L240" s="1180"/>
      <c r="M240" s="1180"/>
      <c r="N240" s="1180"/>
      <c r="O240" s="1180"/>
      <c r="P240" s="1180"/>
      <c r="Q240" s="1180"/>
      <c r="R240" s="1180"/>
      <c r="S240" s="1180"/>
      <c r="T240" s="1180"/>
      <c r="U240" s="1180"/>
      <c r="V240" s="1180"/>
      <c r="W240" s="1180"/>
      <c r="X240" s="1180"/>
      <c r="Y240" s="1180"/>
      <c r="Z240" s="1180"/>
      <c r="AA240" s="1180"/>
      <c r="AB240" s="1180"/>
      <c r="AC240" s="1180"/>
      <c r="AD240" s="1180"/>
    </row>
    <row r="241" spans="1:30" x14ac:dyDescent="0.45">
      <c r="A241" s="1181">
        <v>510140</v>
      </c>
      <c r="B241" s="1181" t="s">
        <v>2991</v>
      </c>
      <c r="C241" s="1181"/>
      <c r="D241" s="1181" t="s">
        <v>15</v>
      </c>
      <c r="E241" s="1181">
        <v>3</v>
      </c>
      <c r="F241" s="1181">
        <v>506000</v>
      </c>
      <c r="G241" s="1181"/>
      <c r="H241" s="1181"/>
      <c r="I241" s="1181"/>
      <c r="J241" s="1181"/>
      <c r="K241" s="1181"/>
      <c r="L241" s="1181"/>
      <c r="M241" s="1181"/>
      <c r="N241" s="1181"/>
      <c r="O241" s="1181"/>
      <c r="P241" s="1181"/>
      <c r="Q241" s="1181"/>
      <c r="R241" s="1181"/>
      <c r="S241" s="1181"/>
      <c r="T241" s="1181"/>
      <c r="U241" s="1181"/>
      <c r="V241" s="1181"/>
      <c r="W241" s="1181"/>
      <c r="X241" s="1181"/>
      <c r="Y241" s="1181"/>
      <c r="Z241" s="1181"/>
      <c r="AA241" s="1181"/>
      <c r="AB241" s="1181"/>
      <c r="AC241" s="1181"/>
      <c r="AD241" s="1181"/>
    </row>
    <row r="242" spans="1:30" x14ac:dyDescent="0.45">
      <c r="A242" s="1180">
        <v>510150</v>
      </c>
      <c r="B242" s="1180" t="s">
        <v>2992</v>
      </c>
      <c r="C242" s="1180"/>
      <c r="D242" s="1180" t="s">
        <v>15</v>
      </c>
      <c r="E242" s="1180">
        <v>3</v>
      </c>
      <c r="F242" s="1180">
        <v>506000</v>
      </c>
      <c r="G242" s="1180"/>
      <c r="H242" s="1180"/>
      <c r="I242" s="1180"/>
      <c r="J242" s="1180"/>
      <c r="K242" s="1180"/>
      <c r="L242" s="1180"/>
      <c r="M242" s="1180"/>
      <c r="N242" s="1180"/>
      <c r="O242" s="1180"/>
      <c r="P242" s="1180"/>
      <c r="Q242" s="1180"/>
      <c r="R242" s="1180"/>
      <c r="S242" s="1180"/>
      <c r="T242" s="1180"/>
      <c r="U242" s="1180"/>
      <c r="V242" s="1180"/>
      <c r="W242" s="1180"/>
      <c r="X242" s="1180"/>
      <c r="Y242" s="1180"/>
      <c r="Z242" s="1180"/>
      <c r="AA242" s="1180"/>
      <c r="AB242" s="1180"/>
      <c r="AC242" s="1180"/>
      <c r="AD242" s="1180"/>
    </row>
    <row r="243" spans="1:30" x14ac:dyDescent="0.45">
      <c r="A243" s="1181">
        <v>510160</v>
      </c>
      <c r="B243" s="1181" t="s">
        <v>2993</v>
      </c>
      <c r="C243" s="1181"/>
      <c r="D243" s="1181" t="s">
        <v>15</v>
      </c>
      <c r="E243" s="1181">
        <v>3</v>
      </c>
      <c r="F243" s="1181">
        <v>506000</v>
      </c>
      <c r="G243" s="1181"/>
      <c r="H243" s="1181"/>
      <c r="I243" s="1181"/>
      <c r="J243" s="1181"/>
      <c r="K243" s="1181"/>
      <c r="L243" s="1181"/>
      <c r="M243" s="1181"/>
      <c r="N243" s="1181"/>
      <c r="O243" s="1181"/>
      <c r="P243" s="1181"/>
      <c r="Q243" s="1181"/>
      <c r="R243" s="1181"/>
      <c r="S243" s="1181"/>
      <c r="T243" s="1181"/>
      <c r="U243" s="1181"/>
      <c r="V243" s="1181"/>
      <c r="W243" s="1181"/>
      <c r="X243" s="1181"/>
      <c r="Y243" s="1181"/>
      <c r="Z243" s="1181"/>
      <c r="AA243" s="1181"/>
      <c r="AB243" s="1181"/>
      <c r="AC243" s="1181"/>
      <c r="AD243" s="1181"/>
    </row>
    <row r="244" spans="1:30" x14ac:dyDescent="0.45">
      <c r="A244" s="1180">
        <v>510170</v>
      </c>
      <c r="B244" s="1180" t="s">
        <v>2994</v>
      </c>
      <c r="C244" s="1180"/>
      <c r="D244" s="1180" t="s">
        <v>15</v>
      </c>
      <c r="E244" s="1180">
        <v>3</v>
      </c>
      <c r="F244" s="1180">
        <v>506000</v>
      </c>
      <c r="G244" s="1180"/>
      <c r="H244" s="1180"/>
      <c r="I244" s="1180"/>
      <c r="J244" s="1180"/>
      <c r="K244" s="1180"/>
      <c r="L244" s="1180"/>
      <c r="M244" s="1180"/>
      <c r="N244" s="1180"/>
      <c r="O244" s="1180"/>
      <c r="P244" s="1180"/>
      <c r="Q244" s="1180"/>
      <c r="R244" s="1180"/>
      <c r="S244" s="1180"/>
      <c r="T244" s="1180"/>
      <c r="U244" s="1180"/>
      <c r="V244" s="1180"/>
      <c r="W244" s="1180"/>
      <c r="X244" s="1180"/>
      <c r="Y244" s="1180"/>
      <c r="Z244" s="1180"/>
      <c r="AA244" s="1180"/>
      <c r="AB244" s="1180"/>
      <c r="AC244" s="1180"/>
      <c r="AD244" s="1180"/>
    </row>
    <row r="245" spans="1:30" x14ac:dyDescent="0.45">
      <c r="A245" s="1181">
        <v>510180</v>
      </c>
      <c r="B245" s="1181" t="s">
        <v>2995</v>
      </c>
      <c r="C245" s="1181"/>
      <c r="D245" s="1181" t="s">
        <v>15</v>
      </c>
      <c r="E245" s="1181">
        <v>3</v>
      </c>
      <c r="F245" s="1181">
        <v>506000</v>
      </c>
      <c r="G245" s="1181"/>
      <c r="H245" s="1181"/>
      <c r="I245" s="1181"/>
      <c r="J245" s="1181"/>
      <c r="K245" s="1181"/>
      <c r="L245" s="1181"/>
      <c r="M245" s="1181"/>
      <c r="N245" s="1181"/>
      <c r="O245" s="1181"/>
      <c r="P245" s="1181"/>
      <c r="Q245" s="1181"/>
      <c r="R245" s="1181"/>
      <c r="S245" s="1181"/>
      <c r="T245" s="1181"/>
      <c r="U245" s="1181"/>
      <c r="V245" s="1181"/>
      <c r="W245" s="1181"/>
      <c r="X245" s="1181"/>
      <c r="Y245" s="1181"/>
      <c r="Z245" s="1181"/>
      <c r="AA245" s="1181"/>
      <c r="AB245" s="1181"/>
      <c r="AC245" s="1181"/>
      <c r="AD245" s="1181"/>
    </row>
    <row r="246" spans="1:30" x14ac:dyDescent="0.45">
      <c r="A246" s="1180">
        <v>510190</v>
      </c>
      <c r="B246" s="1180" t="s">
        <v>2996</v>
      </c>
      <c r="C246" s="1180"/>
      <c r="D246" s="1180" t="s">
        <v>15</v>
      </c>
      <c r="E246" s="1180">
        <v>3</v>
      </c>
      <c r="F246" s="1180">
        <v>506000</v>
      </c>
      <c r="G246" s="1180"/>
      <c r="H246" s="1180"/>
      <c r="I246" s="1180"/>
      <c r="J246" s="1180"/>
      <c r="K246" s="1180"/>
      <c r="L246" s="1180"/>
      <c r="M246" s="1180"/>
      <c r="N246" s="1180"/>
      <c r="O246" s="1180"/>
      <c r="P246" s="1180"/>
      <c r="Q246" s="1180"/>
      <c r="R246" s="1180"/>
      <c r="S246" s="1180"/>
      <c r="T246" s="1180"/>
      <c r="U246" s="1180"/>
      <c r="V246" s="1180"/>
      <c r="W246" s="1180"/>
      <c r="X246" s="1180"/>
      <c r="Y246" s="1180"/>
      <c r="Z246" s="1180"/>
      <c r="AA246" s="1180"/>
      <c r="AB246" s="1180"/>
      <c r="AC246" s="1180"/>
      <c r="AD246" s="1180"/>
    </row>
    <row r="247" spans="1:30" x14ac:dyDescent="0.45">
      <c r="A247" s="1181">
        <v>511000</v>
      </c>
      <c r="B247" s="1181" t="s">
        <v>2997</v>
      </c>
      <c r="C247" s="1181"/>
      <c r="D247" s="1181" t="s">
        <v>7</v>
      </c>
      <c r="E247" s="1181">
        <v>2</v>
      </c>
      <c r="F247" s="1181"/>
      <c r="G247" s="1181"/>
      <c r="H247" s="1181"/>
      <c r="I247" s="1181"/>
      <c r="J247" s="1181"/>
      <c r="K247" s="1181"/>
      <c r="L247" s="1181"/>
      <c r="M247" s="1181"/>
      <c r="N247" s="1181"/>
      <c r="O247" s="1181"/>
      <c r="P247" s="1181"/>
      <c r="Q247" s="1181"/>
      <c r="R247" s="1181"/>
      <c r="S247" s="1181"/>
      <c r="T247" s="1181"/>
      <c r="U247" s="1181"/>
      <c r="V247" s="1181"/>
      <c r="W247" s="1181"/>
      <c r="X247" s="1181"/>
      <c r="Y247" s="1181"/>
      <c r="Z247" s="1181"/>
      <c r="AA247" s="1181"/>
      <c r="AB247" s="1181"/>
      <c r="AC247" s="1181"/>
      <c r="AD247" s="1181"/>
    </row>
    <row r="248" spans="1:30" x14ac:dyDescent="0.45">
      <c r="A248" s="1180">
        <v>520000</v>
      </c>
      <c r="B248" s="1180" t="s">
        <v>2998</v>
      </c>
      <c r="C248" s="1180"/>
      <c r="D248" s="1180" t="s">
        <v>15</v>
      </c>
      <c r="E248" s="1180">
        <v>3</v>
      </c>
      <c r="F248" s="1180">
        <v>511000</v>
      </c>
      <c r="G248" s="1180"/>
      <c r="H248" s="1180"/>
      <c r="I248" s="1180"/>
      <c r="J248" s="1180"/>
      <c r="K248" s="1180"/>
      <c r="L248" s="1180"/>
      <c r="M248" s="1180"/>
      <c r="N248" s="1180"/>
      <c r="O248" s="1180"/>
      <c r="P248" s="1180"/>
      <c r="Q248" s="1180"/>
      <c r="R248" s="1180"/>
      <c r="S248" s="1180"/>
      <c r="T248" s="1180"/>
      <c r="U248" s="1180"/>
      <c r="V248" s="1180"/>
      <c r="W248" s="1180"/>
      <c r="X248" s="1180"/>
      <c r="Y248" s="1180"/>
      <c r="Z248" s="1180"/>
      <c r="AA248" s="1180"/>
      <c r="AB248" s="1180"/>
      <c r="AC248" s="1180"/>
      <c r="AD248" s="1180"/>
    </row>
    <row r="249" spans="1:30" x14ac:dyDescent="0.45">
      <c r="A249" s="1181">
        <v>520010</v>
      </c>
      <c r="B249" s="1181" t="s">
        <v>2999</v>
      </c>
      <c r="C249" s="1181"/>
      <c r="D249" s="1181" t="s">
        <v>15</v>
      </c>
      <c r="E249" s="1181">
        <v>3</v>
      </c>
      <c r="F249" s="1181">
        <v>511000</v>
      </c>
      <c r="G249" s="1181"/>
      <c r="H249" s="1181"/>
      <c r="I249" s="1181"/>
      <c r="J249" s="1181"/>
      <c r="K249" s="1181"/>
      <c r="L249" s="1181"/>
      <c r="M249" s="1181"/>
      <c r="N249" s="1181"/>
      <c r="O249" s="1181"/>
      <c r="P249" s="1181"/>
      <c r="Q249" s="1181"/>
      <c r="R249" s="1181"/>
      <c r="S249" s="1181"/>
      <c r="T249" s="1181"/>
      <c r="U249" s="1181"/>
      <c r="V249" s="1181"/>
      <c r="W249" s="1181"/>
      <c r="X249" s="1181"/>
      <c r="Y249" s="1181"/>
      <c r="Z249" s="1181"/>
      <c r="AA249" s="1181"/>
      <c r="AB249" s="1181"/>
      <c r="AC249" s="1181"/>
      <c r="AD249" s="1181"/>
    </row>
    <row r="250" spans="1:30" x14ac:dyDescent="0.45">
      <c r="A250" s="1180">
        <v>530000</v>
      </c>
      <c r="B250" s="1180" t="s">
        <v>3000</v>
      </c>
      <c r="C250" s="1180"/>
      <c r="D250" s="1180" t="s">
        <v>7</v>
      </c>
      <c r="E250" s="1180">
        <v>2</v>
      </c>
      <c r="F250" s="1180">
        <v>500000000000000</v>
      </c>
      <c r="G250" s="1180"/>
      <c r="H250" s="1180"/>
      <c r="I250" s="1180"/>
      <c r="J250" s="1180"/>
      <c r="K250" s="1180"/>
      <c r="L250" s="1180"/>
      <c r="M250" s="1180"/>
      <c r="N250" s="1180"/>
      <c r="O250" s="1180"/>
      <c r="P250" s="1180"/>
      <c r="Q250" s="1180"/>
      <c r="R250" s="1180"/>
      <c r="S250" s="1180"/>
      <c r="T250" s="1180"/>
      <c r="U250" s="1180"/>
      <c r="V250" s="1180"/>
      <c r="W250" s="1180"/>
      <c r="X250" s="1180"/>
      <c r="Y250" s="1180"/>
      <c r="Z250" s="1180"/>
      <c r="AA250" s="1180"/>
      <c r="AB250" s="1180"/>
      <c r="AC250" s="1180"/>
      <c r="AD250" s="1180"/>
    </row>
    <row r="251" spans="1:30" x14ac:dyDescent="0.45">
      <c r="A251" s="1181">
        <v>600000</v>
      </c>
      <c r="B251" s="1181" t="s">
        <v>3001</v>
      </c>
      <c r="C251" s="1181"/>
      <c r="D251" s="1181" t="s">
        <v>15</v>
      </c>
      <c r="E251" s="1181">
        <v>3</v>
      </c>
      <c r="F251" s="1181">
        <v>530000</v>
      </c>
      <c r="G251" s="1181"/>
      <c r="H251" s="1181"/>
      <c r="I251" s="1181"/>
      <c r="J251" s="1181"/>
      <c r="K251" s="1181"/>
      <c r="L251" s="1181"/>
      <c r="M251" s="1181"/>
      <c r="N251" s="1181"/>
      <c r="O251" s="1181"/>
      <c r="P251" s="1181"/>
      <c r="Q251" s="1181"/>
      <c r="R251" s="1181"/>
      <c r="S251" s="1181"/>
      <c r="T251" s="1181"/>
      <c r="U251" s="1181"/>
      <c r="V251" s="1181"/>
      <c r="W251" s="1181"/>
      <c r="X251" s="1181"/>
      <c r="Y251" s="1181"/>
      <c r="Z251" s="1181"/>
      <c r="AA251" s="1181"/>
      <c r="AB251" s="1181"/>
      <c r="AC251" s="1181"/>
      <c r="AD251" s="1181"/>
    </row>
    <row r="252" spans="1:30" x14ac:dyDescent="0.45">
      <c r="A252" s="1180">
        <v>600010</v>
      </c>
      <c r="B252" s="1180" t="s">
        <v>3002</v>
      </c>
      <c r="C252" s="1180"/>
      <c r="D252" s="1180" t="s">
        <v>15</v>
      </c>
      <c r="E252" s="1180">
        <v>3</v>
      </c>
      <c r="F252" s="1180">
        <v>530000</v>
      </c>
      <c r="G252" s="1180"/>
      <c r="H252" s="1180"/>
      <c r="I252" s="1180"/>
      <c r="J252" s="1180"/>
      <c r="K252" s="1180"/>
      <c r="L252" s="1180"/>
      <c r="M252" s="1180"/>
      <c r="N252" s="1180"/>
      <c r="O252" s="1180"/>
      <c r="P252" s="1180"/>
      <c r="Q252" s="1180"/>
      <c r="R252" s="1180"/>
      <c r="S252" s="1180"/>
      <c r="T252" s="1180"/>
      <c r="U252" s="1180"/>
      <c r="V252" s="1180"/>
      <c r="W252" s="1180"/>
      <c r="X252" s="1180"/>
      <c r="Y252" s="1180"/>
      <c r="Z252" s="1180"/>
      <c r="AA252" s="1180"/>
      <c r="AB252" s="1180"/>
      <c r="AC252" s="1180"/>
      <c r="AD252" s="1180"/>
    </row>
    <row r="253" spans="1:30" x14ac:dyDescent="0.45">
      <c r="A253" s="1181"/>
      <c r="B253" s="1181" t="s">
        <v>3003</v>
      </c>
      <c r="C253" s="1181"/>
      <c r="D253" s="1181" t="s">
        <v>7</v>
      </c>
      <c r="E253" s="1181">
        <v>1</v>
      </c>
      <c r="F253" s="1181"/>
      <c r="G253" s="1181"/>
      <c r="H253" s="1181"/>
      <c r="I253" s="1181"/>
      <c r="J253" s="1181"/>
      <c r="K253" s="1181"/>
      <c r="L253" s="1181"/>
      <c r="M253" s="1181"/>
      <c r="N253" s="1181"/>
      <c r="O253" s="1181"/>
      <c r="P253" s="1181"/>
      <c r="Q253" s="1181"/>
      <c r="R253" s="1181"/>
      <c r="S253" s="1181"/>
      <c r="T253" s="1181"/>
      <c r="U253" s="1181"/>
      <c r="V253" s="1181"/>
      <c r="W253" s="1181"/>
      <c r="X253" s="1181"/>
      <c r="Y253" s="1181"/>
      <c r="Z253" s="1181"/>
      <c r="AA253" s="1181"/>
      <c r="AB253" s="1181"/>
      <c r="AC253" s="1181"/>
      <c r="AD253" s="1181"/>
    </row>
    <row r="254" spans="1:30" x14ac:dyDescent="0.45">
      <c r="A254" s="1180">
        <v>604001</v>
      </c>
      <c r="B254" s="1180" t="s">
        <v>3004</v>
      </c>
      <c r="C254" s="1180"/>
      <c r="D254" s="1180" t="s">
        <v>7</v>
      </c>
      <c r="E254" s="1180">
        <v>2</v>
      </c>
      <c r="F254" s="1180"/>
      <c r="G254" s="1180"/>
      <c r="H254" s="1180"/>
      <c r="I254" s="1180"/>
      <c r="J254" s="1180"/>
      <c r="K254" s="1180"/>
      <c r="L254" s="1180"/>
      <c r="M254" s="1180"/>
      <c r="N254" s="1180"/>
      <c r="O254" s="1180"/>
      <c r="P254" s="1180"/>
      <c r="Q254" s="1180"/>
      <c r="R254" s="1180"/>
      <c r="S254" s="1180"/>
      <c r="T254" s="1180"/>
      <c r="U254" s="1180"/>
      <c r="V254" s="1180"/>
      <c r="W254" s="1180"/>
      <c r="X254" s="1180"/>
      <c r="Y254" s="1180"/>
      <c r="Z254" s="1180"/>
      <c r="AA254" s="1180"/>
      <c r="AB254" s="1180"/>
      <c r="AC254" s="1180"/>
      <c r="AD254" s="1180"/>
    </row>
    <row r="255" spans="1:30" x14ac:dyDescent="0.45">
      <c r="A255" s="1181">
        <v>605000</v>
      </c>
      <c r="B255" s="1181" t="s">
        <v>3005</v>
      </c>
      <c r="C255" s="1181"/>
      <c r="D255" s="1181" t="s">
        <v>15</v>
      </c>
      <c r="E255" s="1181">
        <v>3</v>
      </c>
      <c r="F255" s="1181">
        <v>604001</v>
      </c>
      <c r="G255" s="1181"/>
      <c r="H255" s="1181"/>
      <c r="I255" s="1181"/>
      <c r="J255" s="1181"/>
      <c r="K255" s="1181"/>
      <c r="L255" s="1181"/>
      <c r="M255" s="1181"/>
      <c r="N255" s="1181"/>
      <c r="O255" s="1181"/>
      <c r="P255" s="1181"/>
      <c r="Q255" s="1181"/>
      <c r="R255" s="1181"/>
      <c r="S255" s="1181"/>
      <c r="T255" s="1181"/>
      <c r="U255" s="1181"/>
      <c r="V255" s="1181"/>
      <c r="W255" s="1181"/>
      <c r="X255" s="1181"/>
      <c r="Y255" s="1181"/>
      <c r="Z255" s="1181"/>
      <c r="AA255" s="1181"/>
      <c r="AB255" s="1181"/>
      <c r="AC255" s="1181"/>
      <c r="AD255" s="1181"/>
    </row>
    <row r="256" spans="1:30" x14ac:dyDescent="0.45">
      <c r="A256" s="1180">
        <v>605010</v>
      </c>
      <c r="B256" s="1180" t="s">
        <v>3006</v>
      </c>
      <c r="C256" s="1180"/>
      <c r="D256" s="1180" t="s">
        <v>15</v>
      </c>
      <c r="E256" s="1180">
        <v>3</v>
      </c>
      <c r="F256" s="1180">
        <v>604001</v>
      </c>
      <c r="G256" s="1180"/>
      <c r="H256" s="1180"/>
      <c r="I256" s="1180"/>
      <c r="J256" s="1180"/>
      <c r="K256" s="1180"/>
      <c r="L256" s="1180"/>
      <c r="M256" s="1180"/>
      <c r="N256" s="1180"/>
      <c r="O256" s="1180"/>
      <c r="P256" s="1180"/>
      <c r="Q256" s="1180"/>
      <c r="R256" s="1180"/>
      <c r="S256" s="1180"/>
      <c r="T256" s="1180"/>
      <c r="U256" s="1180"/>
      <c r="V256" s="1180"/>
      <c r="W256" s="1180"/>
      <c r="X256" s="1180"/>
      <c r="Y256" s="1180"/>
      <c r="Z256" s="1180"/>
      <c r="AA256" s="1180"/>
      <c r="AB256" s="1180"/>
      <c r="AC256" s="1180"/>
      <c r="AD256" s="1180"/>
    </row>
    <row r="257" spans="1:30" x14ac:dyDescent="0.45">
      <c r="A257" s="1181">
        <v>605020</v>
      </c>
      <c r="B257" s="1181" t="s">
        <v>3007</v>
      </c>
      <c r="C257" s="1181"/>
      <c r="D257" s="1181" t="s">
        <v>15</v>
      </c>
      <c r="E257" s="1181">
        <v>3</v>
      </c>
      <c r="F257" s="1181">
        <v>604001</v>
      </c>
      <c r="G257" s="1181"/>
      <c r="H257" s="1181"/>
      <c r="I257" s="1181"/>
      <c r="J257" s="1181"/>
      <c r="K257" s="1181"/>
      <c r="L257" s="1181"/>
      <c r="M257" s="1181"/>
      <c r="N257" s="1181"/>
      <c r="O257" s="1181"/>
      <c r="P257" s="1181"/>
      <c r="Q257" s="1181"/>
      <c r="R257" s="1181"/>
      <c r="S257" s="1181"/>
      <c r="T257" s="1181"/>
      <c r="U257" s="1181"/>
      <c r="V257" s="1181"/>
      <c r="W257" s="1181"/>
      <c r="X257" s="1181"/>
      <c r="Y257" s="1181"/>
      <c r="Z257" s="1181"/>
      <c r="AA257" s="1181"/>
      <c r="AB257" s="1181"/>
      <c r="AC257" s="1181"/>
      <c r="AD257" s="1181"/>
    </row>
    <row r="258" spans="1:30" x14ac:dyDescent="0.45">
      <c r="A258" s="1180">
        <v>605030</v>
      </c>
      <c r="B258" s="1180" t="s">
        <v>3008</v>
      </c>
      <c r="C258" s="1180"/>
      <c r="D258" s="1180" t="s">
        <v>15</v>
      </c>
      <c r="E258" s="1180">
        <v>3</v>
      </c>
      <c r="F258" s="1180">
        <v>604001</v>
      </c>
      <c r="G258" s="1180"/>
      <c r="H258" s="1180"/>
      <c r="I258" s="1180"/>
      <c r="J258" s="1180"/>
      <c r="K258" s="1180"/>
      <c r="L258" s="1180"/>
      <c r="M258" s="1180"/>
      <c r="N258" s="1180"/>
      <c r="O258" s="1180"/>
      <c r="P258" s="1180"/>
      <c r="Q258" s="1180"/>
      <c r="R258" s="1180"/>
      <c r="S258" s="1180"/>
      <c r="T258" s="1180"/>
      <c r="U258" s="1180"/>
      <c r="V258" s="1180"/>
      <c r="W258" s="1180"/>
      <c r="X258" s="1180"/>
      <c r="Y258" s="1180"/>
      <c r="Z258" s="1180"/>
      <c r="AA258" s="1180"/>
      <c r="AB258" s="1180"/>
      <c r="AC258" s="1180"/>
      <c r="AD258" s="1180"/>
    </row>
    <row r="259" spans="1:30" x14ac:dyDescent="0.45">
      <c r="A259" s="1181">
        <v>605031</v>
      </c>
      <c r="B259" s="1181" t="s">
        <v>3009</v>
      </c>
      <c r="C259" s="1181"/>
      <c r="D259" s="1181" t="s">
        <v>7</v>
      </c>
      <c r="E259" s="1181">
        <v>2</v>
      </c>
      <c r="F259" s="1181"/>
      <c r="G259" s="1181"/>
      <c r="H259" s="1181"/>
      <c r="I259" s="1181"/>
      <c r="J259" s="1181"/>
      <c r="K259" s="1181"/>
      <c r="L259" s="1181"/>
      <c r="M259" s="1181"/>
      <c r="N259" s="1181"/>
      <c r="O259" s="1181"/>
      <c r="P259" s="1181"/>
      <c r="Q259" s="1181"/>
      <c r="R259" s="1181"/>
      <c r="S259" s="1181"/>
      <c r="T259" s="1181"/>
      <c r="U259" s="1181"/>
      <c r="V259" s="1181"/>
      <c r="W259" s="1181"/>
      <c r="X259" s="1181"/>
      <c r="Y259" s="1181"/>
      <c r="Z259" s="1181"/>
      <c r="AA259" s="1181"/>
      <c r="AB259" s="1181"/>
      <c r="AC259" s="1181"/>
      <c r="AD259" s="1181"/>
    </row>
    <row r="260" spans="1:30" x14ac:dyDescent="0.45">
      <c r="A260" s="1180">
        <v>610000</v>
      </c>
      <c r="B260" s="1180" t="s">
        <v>3010</v>
      </c>
      <c r="C260" s="1180"/>
      <c r="D260" s="1180" t="s">
        <v>15</v>
      </c>
      <c r="E260" s="1180">
        <v>3</v>
      </c>
      <c r="F260" s="1180">
        <v>605031</v>
      </c>
      <c r="G260" s="1180"/>
      <c r="H260" s="1180"/>
      <c r="I260" s="1180"/>
      <c r="J260" s="1180"/>
      <c r="K260" s="1180"/>
      <c r="L260" s="1180"/>
      <c r="M260" s="1180"/>
      <c r="N260" s="1180"/>
      <c r="O260" s="1180"/>
      <c r="P260" s="1180"/>
      <c r="Q260" s="1180"/>
      <c r="R260" s="1180"/>
      <c r="S260" s="1180"/>
      <c r="T260" s="1180"/>
      <c r="U260" s="1180"/>
      <c r="V260" s="1180"/>
      <c r="W260" s="1180"/>
      <c r="X260" s="1180"/>
      <c r="Y260" s="1180"/>
      <c r="Z260" s="1180"/>
      <c r="AA260" s="1180"/>
      <c r="AB260" s="1180"/>
      <c r="AC260" s="1180"/>
      <c r="AD260" s="1180"/>
    </row>
    <row r="261" spans="1:30" x14ac:dyDescent="0.45">
      <c r="A261" s="1181">
        <v>610010</v>
      </c>
      <c r="B261" s="1181" t="s">
        <v>3011</v>
      </c>
      <c r="C261" s="1181"/>
      <c r="D261" s="1181" t="s">
        <v>15</v>
      </c>
      <c r="E261" s="1181">
        <v>3</v>
      </c>
      <c r="F261" s="1181">
        <v>605031</v>
      </c>
      <c r="G261" s="1181"/>
      <c r="H261" s="1181"/>
      <c r="I261" s="1181"/>
      <c r="J261" s="1181"/>
      <c r="K261" s="1181"/>
      <c r="L261" s="1181"/>
      <c r="M261" s="1181"/>
      <c r="N261" s="1181"/>
      <c r="O261" s="1181"/>
      <c r="P261" s="1181"/>
      <c r="Q261" s="1181"/>
      <c r="R261" s="1181"/>
      <c r="S261" s="1181"/>
      <c r="T261" s="1181"/>
      <c r="U261" s="1181"/>
      <c r="V261" s="1181"/>
      <c r="W261" s="1181"/>
      <c r="X261" s="1181"/>
      <c r="Y261" s="1181"/>
      <c r="Z261" s="1181"/>
      <c r="AA261" s="1181"/>
      <c r="AB261" s="1181"/>
      <c r="AC261" s="1181"/>
      <c r="AD261" s="1181"/>
    </row>
    <row r="262" spans="1:30" x14ac:dyDescent="0.45">
      <c r="A262" s="1180">
        <v>610020</v>
      </c>
      <c r="B262" s="1180" t="s">
        <v>3012</v>
      </c>
      <c r="C262" s="1180"/>
      <c r="D262" s="1180" t="s">
        <v>15</v>
      </c>
      <c r="E262" s="1180">
        <v>3</v>
      </c>
      <c r="F262" s="1180">
        <v>605031</v>
      </c>
      <c r="G262" s="1180"/>
      <c r="H262" s="1180"/>
      <c r="I262" s="1180"/>
      <c r="J262" s="1180"/>
      <c r="K262" s="1180"/>
      <c r="L262" s="1180"/>
      <c r="M262" s="1180"/>
      <c r="N262" s="1180"/>
      <c r="O262" s="1180"/>
      <c r="P262" s="1180"/>
      <c r="Q262" s="1180"/>
      <c r="R262" s="1180"/>
      <c r="S262" s="1180"/>
      <c r="T262" s="1180"/>
      <c r="U262" s="1180"/>
      <c r="V262" s="1180"/>
      <c r="W262" s="1180"/>
      <c r="X262" s="1180"/>
      <c r="Y262" s="1180"/>
      <c r="Z262" s="1180"/>
      <c r="AA262" s="1180"/>
      <c r="AB262" s="1180"/>
      <c r="AC262" s="1180"/>
      <c r="AD262" s="1180"/>
    </row>
    <row r="263" spans="1:30" x14ac:dyDescent="0.45">
      <c r="A263" s="1181">
        <v>610030</v>
      </c>
      <c r="B263" s="1181" t="s">
        <v>1322</v>
      </c>
      <c r="C263" s="1181"/>
      <c r="D263" s="1181" t="s">
        <v>15</v>
      </c>
      <c r="E263" s="1181">
        <v>3</v>
      </c>
      <c r="F263" s="1181">
        <v>605031</v>
      </c>
      <c r="G263" s="1181"/>
      <c r="H263" s="1181"/>
      <c r="I263" s="1181"/>
      <c r="J263" s="1181"/>
      <c r="K263" s="1181"/>
      <c r="L263" s="1181"/>
      <c r="M263" s="1181"/>
      <c r="N263" s="1181"/>
      <c r="O263" s="1181"/>
      <c r="P263" s="1181"/>
      <c r="Q263" s="1181"/>
      <c r="R263" s="1181"/>
      <c r="S263" s="1181"/>
      <c r="T263" s="1181"/>
      <c r="U263" s="1181"/>
      <c r="V263" s="1181"/>
      <c r="W263" s="1181"/>
      <c r="X263" s="1181"/>
      <c r="Y263" s="1181"/>
      <c r="Z263" s="1181"/>
      <c r="AA263" s="1181"/>
      <c r="AB263" s="1181"/>
      <c r="AC263" s="1181"/>
      <c r="AD263" s="1181"/>
    </row>
    <row r="264" spans="1:30" x14ac:dyDescent="0.45">
      <c r="A264" s="1180">
        <v>610040</v>
      </c>
      <c r="B264" s="1180" t="s">
        <v>3013</v>
      </c>
      <c r="C264" s="1180"/>
      <c r="D264" s="1180" t="s">
        <v>7</v>
      </c>
      <c r="E264" s="1180">
        <v>2</v>
      </c>
      <c r="F264" s="1180"/>
      <c r="G264" s="1180"/>
      <c r="H264" s="1180"/>
      <c r="I264" s="1180"/>
      <c r="J264" s="1180"/>
      <c r="K264" s="1180"/>
      <c r="L264" s="1180"/>
      <c r="M264" s="1180"/>
      <c r="N264" s="1180"/>
      <c r="O264" s="1180"/>
      <c r="P264" s="1180"/>
      <c r="Q264" s="1180"/>
      <c r="R264" s="1180"/>
      <c r="S264" s="1180"/>
      <c r="T264" s="1180"/>
      <c r="U264" s="1180"/>
      <c r="V264" s="1180"/>
      <c r="W264" s="1180"/>
      <c r="X264" s="1180"/>
      <c r="Y264" s="1180"/>
      <c r="Z264" s="1180"/>
      <c r="AA264" s="1180"/>
      <c r="AB264" s="1180"/>
      <c r="AC264" s="1180"/>
      <c r="AD264" s="1180"/>
    </row>
    <row r="265" spans="1:30" x14ac:dyDescent="0.45">
      <c r="A265" s="1181">
        <v>615000</v>
      </c>
      <c r="B265" s="1181" t="s">
        <v>3014</v>
      </c>
      <c r="C265" s="1181"/>
      <c r="D265" s="1181" t="s">
        <v>15</v>
      </c>
      <c r="E265" s="1181">
        <v>3</v>
      </c>
      <c r="F265" s="1181">
        <v>610040</v>
      </c>
      <c r="G265" s="1181"/>
      <c r="H265" s="1181"/>
      <c r="I265" s="1181"/>
      <c r="J265" s="1181"/>
      <c r="K265" s="1181"/>
      <c r="L265" s="1181"/>
      <c r="M265" s="1181"/>
      <c r="N265" s="1181"/>
      <c r="O265" s="1181"/>
      <c r="P265" s="1181"/>
      <c r="Q265" s="1181"/>
      <c r="R265" s="1181"/>
      <c r="S265" s="1181"/>
      <c r="T265" s="1181"/>
      <c r="U265" s="1181"/>
      <c r="V265" s="1181"/>
      <c r="W265" s="1181"/>
      <c r="X265" s="1181"/>
      <c r="Y265" s="1181"/>
      <c r="Z265" s="1181"/>
      <c r="AA265" s="1181"/>
      <c r="AB265" s="1181"/>
      <c r="AC265" s="1181"/>
      <c r="AD265" s="1181"/>
    </row>
    <row r="266" spans="1:30" x14ac:dyDescent="0.45">
      <c r="A266" s="1180">
        <v>615010</v>
      </c>
      <c r="B266" s="1180" t="s">
        <v>3015</v>
      </c>
      <c r="C266" s="1180"/>
      <c r="D266" s="1180" t="s">
        <v>15</v>
      </c>
      <c r="E266" s="1180">
        <v>3</v>
      </c>
      <c r="F266" s="1180">
        <v>610040</v>
      </c>
      <c r="G266" s="1180"/>
      <c r="H266" s="1180"/>
      <c r="I266" s="1180"/>
      <c r="J266" s="1180"/>
      <c r="K266" s="1180"/>
      <c r="L266" s="1180"/>
      <c r="M266" s="1180"/>
      <c r="N266" s="1180"/>
      <c r="O266" s="1180"/>
      <c r="P266" s="1180"/>
      <c r="Q266" s="1180"/>
      <c r="R266" s="1180"/>
      <c r="S266" s="1180"/>
      <c r="T266" s="1180"/>
      <c r="U266" s="1180"/>
      <c r="V266" s="1180"/>
      <c r="W266" s="1180"/>
      <c r="X266" s="1180"/>
      <c r="Y266" s="1180"/>
      <c r="Z266" s="1180"/>
      <c r="AA266" s="1180"/>
      <c r="AB266" s="1180"/>
      <c r="AC266" s="1180"/>
      <c r="AD266" s="1180"/>
    </row>
    <row r="267" spans="1:30" x14ac:dyDescent="0.45">
      <c r="A267" s="1181">
        <v>615020</v>
      </c>
      <c r="B267" s="1181" t="s">
        <v>3016</v>
      </c>
      <c r="C267" s="1181"/>
      <c r="D267" s="1181" t="s">
        <v>7</v>
      </c>
      <c r="E267" s="1181">
        <v>2</v>
      </c>
      <c r="F267" s="1181"/>
      <c r="G267" s="1181"/>
      <c r="H267" s="1181"/>
      <c r="I267" s="1181"/>
      <c r="J267" s="1181"/>
      <c r="K267" s="1181"/>
      <c r="L267" s="1181"/>
      <c r="M267" s="1181"/>
      <c r="N267" s="1181"/>
      <c r="O267" s="1181"/>
      <c r="P267" s="1181"/>
      <c r="Q267" s="1181"/>
      <c r="R267" s="1181"/>
      <c r="S267" s="1181"/>
      <c r="T267" s="1181"/>
      <c r="U267" s="1181"/>
      <c r="V267" s="1181"/>
      <c r="W267" s="1181"/>
      <c r="X267" s="1181"/>
      <c r="Y267" s="1181"/>
      <c r="Z267" s="1181"/>
      <c r="AA267" s="1181"/>
      <c r="AB267" s="1181"/>
      <c r="AC267" s="1181"/>
      <c r="AD267" s="1181"/>
    </row>
    <row r="268" spans="1:30" x14ac:dyDescent="0.45">
      <c r="A268" s="1180">
        <v>620000</v>
      </c>
      <c r="B268" s="1180" t="s">
        <v>3017</v>
      </c>
      <c r="C268" s="1180"/>
      <c r="D268" s="1180" t="s">
        <v>15</v>
      </c>
      <c r="E268" s="1180">
        <v>3</v>
      </c>
      <c r="F268" s="1180">
        <v>615020</v>
      </c>
      <c r="G268" s="1180"/>
      <c r="H268" s="1180"/>
      <c r="I268" s="1180"/>
      <c r="J268" s="1180"/>
      <c r="K268" s="1180"/>
      <c r="L268" s="1180"/>
      <c r="M268" s="1180"/>
      <c r="N268" s="1180"/>
      <c r="O268" s="1180"/>
      <c r="P268" s="1180"/>
      <c r="Q268" s="1180"/>
      <c r="R268" s="1180"/>
      <c r="S268" s="1180"/>
      <c r="T268" s="1180"/>
      <c r="U268" s="1180"/>
      <c r="V268" s="1180"/>
      <c r="W268" s="1180"/>
      <c r="X268" s="1180"/>
      <c r="Y268" s="1180"/>
      <c r="Z268" s="1180"/>
      <c r="AA268" s="1180"/>
      <c r="AB268" s="1180"/>
      <c r="AC268" s="1180"/>
      <c r="AD268" s="1180"/>
    </row>
    <row r="269" spans="1:30" x14ac:dyDescent="0.45">
      <c r="A269" s="1181">
        <v>620010</v>
      </c>
      <c r="B269" s="1181" t="s">
        <v>3018</v>
      </c>
      <c r="C269" s="1181"/>
      <c r="D269" s="1181" t="s">
        <v>15</v>
      </c>
      <c r="E269" s="1181">
        <v>3</v>
      </c>
      <c r="F269" s="1181">
        <v>615020</v>
      </c>
      <c r="G269" s="1181"/>
      <c r="H269" s="1181"/>
      <c r="I269" s="1181"/>
      <c r="J269" s="1181"/>
      <c r="K269" s="1181"/>
      <c r="L269" s="1181"/>
      <c r="M269" s="1181"/>
      <c r="N269" s="1181"/>
      <c r="O269" s="1181"/>
      <c r="P269" s="1181"/>
      <c r="Q269" s="1181"/>
      <c r="R269" s="1181"/>
      <c r="S269" s="1181"/>
      <c r="T269" s="1181"/>
      <c r="U269" s="1181"/>
      <c r="V269" s="1181"/>
      <c r="W269" s="1181"/>
      <c r="X269" s="1181"/>
      <c r="Y269" s="1181"/>
      <c r="Z269" s="1181"/>
      <c r="AA269" s="1181"/>
      <c r="AB269" s="1181"/>
      <c r="AC269" s="1181"/>
      <c r="AD269" s="1181"/>
    </row>
    <row r="270" spans="1:30" x14ac:dyDescent="0.45">
      <c r="A270" s="1180">
        <v>620020</v>
      </c>
      <c r="B270" s="1180" t="s">
        <v>3019</v>
      </c>
      <c r="C270" s="1180"/>
      <c r="D270" s="1180" t="s">
        <v>15</v>
      </c>
      <c r="E270" s="1180">
        <v>3</v>
      </c>
      <c r="F270" s="1180">
        <v>615020</v>
      </c>
      <c r="G270" s="1180"/>
      <c r="H270" s="1180"/>
      <c r="I270" s="1180"/>
      <c r="J270" s="1180"/>
      <c r="K270" s="1180"/>
      <c r="L270" s="1180"/>
      <c r="M270" s="1180"/>
      <c r="N270" s="1180"/>
      <c r="O270" s="1180"/>
      <c r="P270" s="1180"/>
      <c r="Q270" s="1180"/>
      <c r="R270" s="1180"/>
      <c r="S270" s="1180"/>
      <c r="T270" s="1180"/>
      <c r="U270" s="1180"/>
      <c r="V270" s="1180"/>
      <c r="W270" s="1180"/>
      <c r="X270" s="1180"/>
      <c r="Y270" s="1180"/>
      <c r="Z270" s="1180"/>
      <c r="AA270" s="1180"/>
      <c r="AB270" s="1180"/>
      <c r="AC270" s="1180"/>
      <c r="AD270" s="1180"/>
    </row>
    <row r="271" spans="1:30" x14ac:dyDescent="0.45">
      <c r="A271" s="1181">
        <v>620030</v>
      </c>
      <c r="B271" s="1181" t="s">
        <v>3020</v>
      </c>
      <c r="C271" s="1181"/>
      <c r="D271" s="1181" t="s">
        <v>15</v>
      </c>
      <c r="E271" s="1181">
        <v>3</v>
      </c>
      <c r="F271" s="1181">
        <v>615020</v>
      </c>
      <c r="G271" s="1181"/>
      <c r="H271" s="1181"/>
      <c r="I271" s="1181"/>
      <c r="J271" s="1181"/>
      <c r="K271" s="1181"/>
      <c r="L271" s="1181"/>
      <c r="M271" s="1181"/>
      <c r="N271" s="1181"/>
      <c r="O271" s="1181"/>
      <c r="P271" s="1181"/>
      <c r="Q271" s="1181"/>
      <c r="R271" s="1181"/>
      <c r="S271" s="1181"/>
      <c r="T271" s="1181"/>
      <c r="U271" s="1181"/>
      <c r="V271" s="1181"/>
      <c r="W271" s="1181"/>
      <c r="X271" s="1181"/>
      <c r="Y271" s="1181"/>
      <c r="Z271" s="1181"/>
      <c r="AA271" s="1181"/>
      <c r="AB271" s="1181"/>
      <c r="AC271" s="1181"/>
      <c r="AD271" s="1181"/>
    </row>
    <row r="272" spans="1:30" x14ac:dyDescent="0.45">
      <c r="A272" s="1180">
        <v>620040</v>
      </c>
      <c r="B272" s="1180" t="s">
        <v>3021</v>
      </c>
      <c r="C272" s="1180"/>
      <c r="D272" s="1180" t="s">
        <v>15</v>
      </c>
      <c r="E272" s="1180">
        <v>3</v>
      </c>
      <c r="F272" s="1180">
        <v>615020</v>
      </c>
      <c r="G272" s="1180"/>
      <c r="H272" s="1180"/>
      <c r="I272" s="1180"/>
      <c r="J272" s="1180"/>
      <c r="K272" s="1180"/>
      <c r="L272" s="1180"/>
      <c r="M272" s="1180"/>
      <c r="N272" s="1180"/>
      <c r="O272" s="1180"/>
      <c r="P272" s="1180"/>
      <c r="Q272" s="1180"/>
      <c r="R272" s="1180"/>
      <c r="S272" s="1180"/>
      <c r="T272" s="1180"/>
      <c r="U272" s="1180"/>
      <c r="V272" s="1180"/>
      <c r="W272" s="1180"/>
      <c r="X272" s="1180"/>
      <c r="Y272" s="1180"/>
      <c r="Z272" s="1180"/>
      <c r="AA272" s="1180"/>
      <c r="AB272" s="1180"/>
      <c r="AC272" s="1180"/>
      <c r="AD272" s="1180"/>
    </row>
    <row r="273" spans="1:30" x14ac:dyDescent="0.45">
      <c r="A273" s="1181">
        <v>621000</v>
      </c>
      <c r="B273" s="1181" t="s">
        <v>3022</v>
      </c>
      <c r="C273" s="1181"/>
      <c r="D273" s="1181" t="s">
        <v>7</v>
      </c>
      <c r="E273" s="1181">
        <v>2</v>
      </c>
      <c r="F273" s="1181"/>
      <c r="G273" s="1181"/>
      <c r="H273" s="1181"/>
      <c r="I273" s="1181"/>
      <c r="J273" s="1181"/>
      <c r="K273" s="1181"/>
      <c r="L273" s="1181"/>
      <c r="M273" s="1181"/>
      <c r="N273" s="1181"/>
      <c r="O273" s="1181"/>
      <c r="P273" s="1181"/>
      <c r="Q273" s="1181"/>
      <c r="R273" s="1181"/>
      <c r="S273" s="1181"/>
      <c r="T273" s="1181"/>
      <c r="U273" s="1181"/>
      <c r="V273" s="1181"/>
      <c r="W273" s="1181"/>
      <c r="X273" s="1181"/>
      <c r="Y273" s="1181"/>
      <c r="Z273" s="1181"/>
      <c r="AA273" s="1181"/>
      <c r="AB273" s="1181"/>
      <c r="AC273" s="1181"/>
      <c r="AD273" s="1181"/>
    </row>
    <row r="274" spans="1:30" x14ac:dyDescent="0.45">
      <c r="A274" s="1180">
        <v>625000</v>
      </c>
      <c r="B274" s="1180" t="s">
        <v>3023</v>
      </c>
      <c r="C274" s="1180"/>
      <c r="D274" s="1180" t="s">
        <v>15</v>
      </c>
      <c r="E274" s="1180">
        <v>3</v>
      </c>
      <c r="F274" s="1180">
        <v>621000</v>
      </c>
      <c r="G274" s="1180"/>
      <c r="H274" s="1180"/>
      <c r="I274" s="1180"/>
      <c r="J274" s="1180"/>
      <c r="K274" s="1180"/>
      <c r="L274" s="1180"/>
      <c r="M274" s="1180"/>
      <c r="N274" s="1180"/>
      <c r="O274" s="1180"/>
      <c r="P274" s="1180"/>
      <c r="Q274" s="1180"/>
      <c r="R274" s="1180"/>
      <c r="S274" s="1180"/>
      <c r="T274" s="1180"/>
      <c r="U274" s="1180"/>
      <c r="V274" s="1180"/>
      <c r="W274" s="1180"/>
      <c r="X274" s="1180"/>
      <c r="Y274" s="1180"/>
      <c r="Z274" s="1180"/>
      <c r="AA274" s="1180"/>
      <c r="AB274" s="1180"/>
      <c r="AC274" s="1180"/>
      <c r="AD274" s="1180"/>
    </row>
    <row r="275" spans="1:30" x14ac:dyDescent="0.45">
      <c r="A275" s="1181">
        <v>625005</v>
      </c>
      <c r="B275" s="1181" t="s">
        <v>3024</v>
      </c>
      <c r="C275" s="1181"/>
      <c r="D275" s="1181" t="s">
        <v>15</v>
      </c>
      <c r="E275" s="1181">
        <v>3</v>
      </c>
      <c r="F275" s="1181">
        <v>621000</v>
      </c>
      <c r="G275" s="1181"/>
      <c r="H275" s="1181"/>
      <c r="I275" s="1181"/>
      <c r="J275" s="1181"/>
      <c r="K275" s="1181"/>
      <c r="L275" s="1181"/>
      <c r="M275" s="1181"/>
      <c r="N275" s="1181"/>
      <c r="O275" s="1181"/>
      <c r="P275" s="1181"/>
      <c r="Q275" s="1181"/>
      <c r="R275" s="1181"/>
      <c r="S275" s="1181"/>
      <c r="T275" s="1181"/>
      <c r="U275" s="1181"/>
      <c r="V275" s="1181"/>
      <c r="W275" s="1181"/>
      <c r="X275" s="1181"/>
      <c r="Y275" s="1181"/>
      <c r="Z275" s="1181"/>
      <c r="AA275" s="1181"/>
      <c r="AB275" s="1181"/>
      <c r="AC275" s="1181"/>
      <c r="AD275" s="1181"/>
    </row>
    <row r="276" spans="1:30" x14ac:dyDescent="0.45">
      <c r="A276" s="1180">
        <v>625010</v>
      </c>
      <c r="B276" s="1180" t="s">
        <v>3025</v>
      </c>
      <c r="C276" s="1180"/>
      <c r="D276" s="1180" t="s">
        <v>15</v>
      </c>
      <c r="E276" s="1180">
        <v>3</v>
      </c>
      <c r="F276" s="1180">
        <v>621000</v>
      </c>
      <c r="G276" s="1180"/>
      <c r="H276" s="1180"/>
      <c r="I276" s="1180"/>
      <c r="J276" s="1180"/>
      <c r="K276" s="1180"/>
      <c r="L276" s="1180"/>
      <c r="M276" s="1180"/>
      <c r="N276" s="1180"/>
      <c r="O276" s="1180"/>
      <c r="P276" s="1180"/>
      <c r="Q276" s="1180"/>
      <c r="R276" s="1180"/>
      <c r="S276" s="1180"/>
      <c r="T276" s="1180"/>
      <c r="U276" s="1180"/>
      <c r="V276" s="1180"/>
      <c r="W276" s="1180"/>
      <c r="X276" s="1180"/>
      <c r="Y276" s="1180"/>
      <c r="Z276" s="1180"/>
      <c r="AA276" s="1180"/>
      <c r="AB276" s="1180"/>
      <c r="AC276" s="1180"/>
      <c r="AD276" s="1180"/>
    </row>
    <row r="277" spans="1:30" x14ac:dyDescent="0.45">
      <c r="A277" s="1181">
        <v>625020</v>
      </c>
      <c r="B277" s="1181" t="s">
        <v>3026</v>
      </c>
      <c r="C277" s="1181"/>
      <c r="D277" s="1181" t="s">
        <v>15</v>
      </c>
      <c r="E277" s="1181">
        <v>3</v>
      </c>
      <c r="F277" s="1181">
        <v>621000</v>
      </c>
      <c r="G277" s="1181"/>
      <c r="H277" s="1181"/>
      <c r="I277" s="1181"/>
      <c r="J277" s="1181"/>
      <c r="K277" s="1181"/>
      <c r="L277" s="1181"/>
      <c r="M277" s="1181"/>
      <c r="N277" s="1181"/>
      <c r="O277" s="1181"/>
      <c r="P277" s="1181"/>
      <c r="Q277" s="1181"/>
      <c r="R277" s="1181"/>
      <c r="S277" s="1181"/>
      <c r="T277" s="1181"/>
      <c r="U277" s="1181"/>
      <c r="V277" s="1181"/>
      <c r="W277" s="1181"/>
      <c r="X277" s="1181"/>
      <c r="Y277" s="1181"/>
      <c r="Z277" s="1181"/>
      <c r="AA277" s="1181"/>
      <c r="AB277" s="1181"/>
      <c r="AC277" s="1181"/>
      <c r="AD277" s="1181"/>
    </row>
    <row r="278" spans="1:30" x14ac:dyDescent="0.45">
      <c r="A278" s="1180">
        <v>625025</v>
      </c>
      <c r="B278" s="1180" t="s">
        <v>3027</v>
      </c>
      <c r="C278" s="1180"/>
      <c r="D278" s="1180" t="s">
        <v>15</v>
      </c>
      <c r="E278" s="1180">
        <v>3</v>
      </c>
      <c r="F278" s="1180">
        <v>621000</v>
      </c>
      <c r="G278" s="1180"/>
      <c r="H278" s="1180"/>
      <c r="I278" s="1180"/>
      <c r="J278" s="1180"/>
      <c r="K278" s="1180"/>
      <c r="L278" s="1180"/>
      <c r="M278" s="1180"/>
      <c r="N278" s="1180"/>
      <c r="O278" s="1180"/>
      <c r="P278" s="1180"/>
      <c r="Q278" s="1180"/>
      <c r="R278" s="1180"/>
      <c r="S278" s="1180"/>
      <c r="T278" s="1180"/>
      <c r="U278" s="1180"/>
      <c r="V278" s="1180"/>
      <c r="W278" s="1180"/>
      <c r="X278" s="1180"/>
      <c r="Y278" s="1180"/>
      <c r="Z278" s="1180"/>
      <c r="AA278" s="1180"/>
      <c r="AB278" s="1180"/>
      <c r="AC278" s="1180"/>
      <c r="AD278" s="1180"/>
    </row>
    <row r="279" spans="1:30" x14ac:dyDescent="0.45">
      <c r="A279" s="1181">
        <v>625030</v>
      </c>
      <c r="B279" s="1181" t="s">
        <v>3028</v>
      </c>
      <c r="C279" s="1181"/>
      <c r="D279" s="1181" t="s">
        <v>15</v>
      </c>
      <c r="E279" s="1181">
        <v>3</v>
      </c>
      <c r="F279" s="1181">
        <v>621000</v>
      </c>
      <c r="G279" s="1181"/>
      <c r="H279" s="1181"/>
      <c r="I279" s="1181"/>
      <c r="J279" s="1181"/>
      <c r="K279" s="1181"/>
      <c r="L279" s="1181"/>
      <c r="M279" s="1181"/>
      <c r="N279" s="1181"/>
      <c r="O279" s="1181"/>
      <c r="P279" s="1181"/>
      <c r="Q279" s="1181"/>
      <c r="R279" s="1181"/>
      <c r="S279" s="1181"/>
      <c r="T279" s="1181"/>
      <c r="U279" s="1181"/>
      <c r="V279" s="1181"/>
      <c r="W279" s="1181"/>
      <c r="X279" s="1181"/>
      <c r="Y279" s="1181"/>
      <c r="Z279" s="1181"/>
      <c r="AA279" s="1181"/>
      <c r="AB279" s="1181"/>
      <c r="AC279" s="1181"/>
      <c r="AD279" s="1181"/>
    </row>
    <row r="280" spans="1:30" x14ac:dyDescent="0.45">
      <c r="A280" s="1180">
        <v>625040</v>
      </c>
      <c r="B280" s="1180" t="s">
        <v>3029</v>
      </c>
      <c r="C280" s="1180"/>
      <c r="D280" s="1180" t="s">
        <v>15</v>
      </c>
      <c r="E280" s="1180">
        <v>3</v>
      </c>
      <c r="F280" s="1180">
        <v>621000</v>
      </c>
      <c r="G280" s="1180"/>
      <c r="H280" s="1180"/>
      <c r="I280" s="1180"/>
      <c r="J280" s="1180"/>
      <c r="K280" s="1180"/>
      <c r="L280" s="1180"/>
      <c r="M280" s="1180"/>
      <c r="N280" s="1180"/>
      <c r="O280" s="1180"/>
      <c r="P280" s="1180"/>
      <c r="Q280" s="1180"/>
      <c r="R280" s="1180"/>
      <c r="S280" s="1180"/>
      <c r="T280" s="1180"/>
      <c r="U280" s="1180"/>
      <c r="V280" s="1180"/>
      <c r="W280" s="1180"/>
      <c r="X280" s="1180"/>
      <c r="Y280" s="1180"/>
      <c r="Z280" s="1180"/>
      <c r="AA280" s="1180"/>
      <c r="AB280" s="1180"/>
      <c r="AC280" s="1180"/>
      <c r="AD280" s="1180"/>
    </row>
    <row r="281" spans="1:30" x14ac:dyDescent="0.45">
      <c r="A281" s="1181">
        <v>625045</v>
      </c>
      <c r="B281" s="1181" t="s">
        <v>3030</v>
      </c>
      <c r="C281" s="1181"/>
      <c r="D281" s="1181" t="s">
        <v>15</v>
      </c>
      <c r="E281" s="1181">
        <v>3</v>
      </c>
      <c r="F281" s="1181">
        <v>621000</v>
      </c>
      <c r="G281" s="1181"/>
      <c r="H281" s="1181"/>
      <c r="I281" s="1181"/>
      <c r="J281" s="1181"/>
      <c r="K281" s="1181"/>
      <c r="L281" s="1181"/>
      <c r="M281" s="1181"/>
      <c r="N281" s="1181"/>
      <c r="O281" s="1181"/>
      <c r="P281" s="1181"/>
      <c r="Q281" s="1181"/>
      <c r="R281" s="1181"/>
      <c r="S281" s="1181"/>
      <c r="T281" s="1181"/>
      <c r="U281" s="1181"/>
      <c r="V281" s="1181"/>
      <c r="W281" s="1181"/>
      <c r="X281" s="1181"/>
      <c r="Y281" s="1181"/>
      <c r="Z281" s="1181"/>
      <c r="AA281" s="1181"/>
      <c r="AB281" s="1181"/>
      <c r="AC281" s="1181"/>
      <c r="AD281" s="1181"/>
    </row>
    <row r="282" spans="1:30" x14ac:dyDescent="0.45">
      <c r="A282" s="1180">
        <v>625050</v>
      </c>
      <c r="B282" s="1180" t="s">
        <v>3031</v>
      </c>
      <c r="C282" s="1180"/>
      <c r="D282" s="1180" t="s">
        <v>15</v>
      </c>
      <c r="E282" s="1180">
        <v>3</v>
      </c>
      <c r="F282" s="1180">
        <v>621000</v>
      </c>
      <c r="G282" s="1180"/>
      <c r="H282" s="1180"/>
      <c r="I282" s="1180"/>
      <c r="J282" s="1180"/>
      <c r="K282" s="1180"/>
      <c r="L282" s="1180"/>
      <c r="M282" s="1180"/>
      <c r="N282" s="1180"/>
      <c r="O282" s="1180"/>
      <c r="P282" s="1180"/>
      <c r="Q282" s="1180"/>
      <c r="R282" s="1180"/>
      <c r="S282" s="1180"/>
      <c r="T282" s="1180"/>
      <c r="U282" s="1180"/>
      <c r="V282" s="1180"/>
      <c r="W282" s="1180"/>
      <c r="X282" s="1180"/>
      <c r="Y282" s="1180"/>
      <c r="Z282" s="1180"/>
      <c r="AA282" s="1180"/>
      <c r="AB282" s="1180"/>
      <c r="AC282" s="1180"/>
      <c r="AD282" s="1180"/>
    </row>
    <row r="283" spans="1:30" x14ac:dyDescent="0.45">
      <c r="A283" s="1181">
        <v>625060</v>
      </c>
      <c r="B283" s="1181" t="s">
        <v>3032</v>
      </c>
      <c r="C283" s="1181"/>
      <c r="D283" s="1181" t="s">
        <v>15</v>
      </c>
      <c r="E283" s="1181">
        <v>3</v>
      </c>
      <c r="F283" s="1181">
        <v>621000</v>
      </c>
      <c r="G283" s="1181"/>
      <c r="H283" s="1181"/>
      <c r="I283" s="1181"/>
      <c r="J283" s="1181"/>
      <c r="K283" s="1181"/>
      <c r="L283" s="1181"/>
      <c r="M283" s="1181"/>
      <c r="N283" s="1181"/>
      <c r="O283" s="1181"/>
      <c r="P283" s="1181"/>
      <c r="Q283" s="1181"/>
      <c r="R283" s="1181"/>
      <c r="S283" s="1181"/>
      <c r="T283" s="1181"/>
      <c r="U283" s="1181"/>
      <c r="V283" s="1181"/>
      <c r="W283" s="1181"/>
      <c r="X283" s="1181"/>
      <c r="Y283" s="1181"/>
      <c r="Z283" s="1181"/>
      <c r="AA283" s="1181"/>
      <c r="AB283" s="1181"/>
      <c r="AC283" s="1181"/>
      <c r="AD283" s="1181"/>
    </row>
    <row r="284" spans="1:30" x14ac:dyDescent="0.45">
      <c r="A284" s="1180">
        <v>625065</v>
      </c>
      <c r="B284" s="1180" t="s">
        <v>3033</v>
      </c>
      <c r="C284" s="1180"/>
      <c r="D284" s="1180" t="s">
        <v>15</v>
      </c>
      <c r="E284" s="1180">
        <v>3</v>
      </c>
      <c r="F284" s="1180">
        <v>621000</v>
      </c>
      <c r="G284" s="1180"/>
      <c r="H284" s="1180"/>
      <c r="I284" s="1180"/>
      <c r="J284" s="1180"/>
      <c r="K284" s="1180"/>
      <c r="L284" s="1180"/>
      <c r="M284" s="1180"/>
      <c r="N284" s="1180"/>
      <c r="O284" s="1180"/>
      <c r="P284" s="1180"/>
      <c r="Q284" s="1180"/>
      <c r="R284" s="1180"/>
      <c r="S284" s="1180"/>
      <c r="T284" s="1180"/>
      <c r="U284" s="1180"/>
      <c r="V284" s="1180"/>
      <c r="W284" s="1180"/>
      <c r="X284" s="1180"/>
      <c r="Y284" s="1180"/>
      <c r="Z284" s="1180"/>
      <c r="AA284" s="1180"/>
      <c r="AB284" s="1180"/>
      <c r="AC284" s="1180"/>
      <c r="AD284" s="1180"/>
    </row>
    <row r="285" spans="1:30" x14ac:dyDescent="0.45">
      <c r="A285" s="1181">
        <v>625100</v>
      </c>
      <c r="B285" s="1181" t="s">
        <v>3034</v>
      </c>
      <c r="C285" s="1181"/>
      <c r="D285" s="1181" t="s">
        <v>15</v>
      </c>
      <c r="E285" s="1181">
        <v>3</v>
      </c>
      <c r="F285" s="1181">
        <v>621000</v>
      </c>
      <c r="G285" s="1181"/>
      <c r="H285" s="1181"/>
      <c r="I285" s="1181"/>
      <c r="J285" s="1181"/>
      <c r="K285" s="1181"/>
      <c r="L285" s="1181"/>
      <c r="M285" s="1181"/>
      <c r="N285" s="1181"/>
      <c r="O285" s="1181"/>
      <c r="P285" s="1181"/>
      <c r="Q285" s="1181"/>
      <c r="R285" s="1181"/>
      <c r="S285" s="1181"/>
      <c r="T285" s="1181"/>
      <c r="U285" s="1181"/>
      <c r="V285" s="1181"/>
      <c r="W285" s="1181"/>
      <c r="X285" s="1181"/>
      <c r="Y285" s="1181"/>
      <c r="Z285" s="1181"/>
      <c r="AA285" s="1181"/>
      <c r="AB285" s="1181"/>
      <c r="AC285" s="1181"/>
      <c r="AD285" s="1181"/>
    </row>
    <row r="286" spans="1:30" x14ac:dyDescent="0.45">
      <c r="A286" s="1180">
        <v>626000</v>
      </c>
      <c r="B286" s="1180" t="s">
        <v>3035</v>
      </c>
      <c r="C286" s="1180"/>
      <c r="D286" s="1180" t="s">
        <v>7</v>
      </c>
      <c r="E286" s="1180">
        <v>2</v>
      </c>
      <c r="F286" s="1180"/>
      <c r="G286" s="1180"/>
      <c r="H286" s="1180"/>
      <c r="I286" s="1180"/>
      <c r="J286" s="1180"/>
      <c r="K286" s="1180"/>
      <c r="L286" s="1180"/>
      <c r="M286" s="1180"/>
      <c r="N286" s="1180"/>
      <c r="O286" s="1180"/>
      <c r="P286" s="1180"/>
      <c r="Q286" s="1180"/>
      <c r="R286" s="1180"/>
      <c r="S286" s="1180"/>
      <c r="T286" s="1180"/>
      <c r="U286" s="1180"/>
      <c r="V286" s="1180"/>
      <c r="W286" s="1180"/>
      <c r="X286" s="1180"/>
      <c r="Y286" s="1180"/>
      <c r="Z286" s="1180"/>
      <c r="AA286" s="1180"/>
      <c r="AB286" s="1180"/>
      <c r="AC286" s="1180"/>
      <c r="AD286" s="1180"/>
    </row>
    <row r="287" spans="1:30" x14ac:dyDescent="0.45">
      <c r="A287" s="1181">
        <v>630000</v>
      </c>
      <c r="B287" s="1181" t="s">
        <v>3036</v>
      </c>
      <c r="C287" s="1181"/>
      <c r="D287" s="1181" t="s">
        <v>15</v>
      </c>
      <c r="E287" s="1181">
        <v>3</v>
      </c>
      <c r="F287" s="1181">
        <v>626000</v>
      </c>
      <c r="G287" s="1181"/>
      <c r="H287" s="1181"/>
      <c r="I287" s="1181"/>
      <c r="J287" s="1181"/>
      <c r="K287" s="1181"/>
      <c r="L287" s="1181"/>
      <c r="M287" s="1181"/>
      <c r="N287" s="1181"/>
      <c r="O287" s="1181"/>
      <c r="P287" s="1181"/>
      <c r="Q287" s="1181"/>
      <c r="R287" s="1181"/>
      <c r="S287" s="1181"/>
      <c r="T287" s="1181"/>
      <c r="U287" s="1181"/>
      <c r="V287" s="1181"/>
      <c r="W287" s="1181"/>
      <c r="X287" s="1181"/>
      <c r="Y287" s="1181"/>
      <c r="Z287" s="1181"/>
      <c r="AA287" s="1181"/>
      <c r="AB287" s="1181"/>
      <c r="AC287" s="1181"/>
      <c r="AD287" s="1181"/>
    </row>
    <row r="288" spans="1:30" x14ac:dyDescent="0.45">
      <c r="A288" s="1180">
        <v>630010</v>
      </c>
      <c r="B288" s="1180" t="s">
        <v>3037</v>
      </c>
      <c r="C288" s="1180"/>
      <c r="D288" s="1180" t="s">
        <v>15</v>
      </c>
      <c r="E288" s="1180">
        <v>3</v>
      </c>
      <c r="F288" s="1180">
        <v>626000</v>
      </c>
      <c r="G288" s="1180"/>
      <c r="H288" s="1180"/>
      <c r="I288" s="1180"/>
      <c r="J288" s="1180"/>
      <c r="K288" s="1180"/>
      <c r="L288" s="1180"/>
      <c r="M288" s="1180"/>
      <c r="N288" s="1180"/>
      <c r="O288" s="1180"/>
      <c r="P288" s="1180"/>
      <c r="Q288" s="1180"/>
      <c r="R288" s="1180"/>
      <c r="S288" s="1180"/>
      <c r="T288" s="1180"/>
      <c r="U288" s="1180"/>
      <c r="V288" s="1180"/>
      <c r="W288" s="1180"/>
      <c r="X288" s="1180"/>
      <c r="Y288" s="1180"/>
      <c r="Z288" s="1180"/>
      <c r="AA288" s="1180"/>
      <c r="AB288" s="1180"/>
      <c r="AC288" s="1180"/>
      <c r="AD288" s="1180"/>
    </row>
    <row r="289" spans="1:30" x14ac:dyDescent="0.45">
      <c r="A289" s="1181">
        <v>630020</v>
      </c>
      <c r="B289" s="1181" t="s">
        <v>3038</v>
      </c>
      <c r="C289" s="1181"/>
      <c r="D289" s="1181" t="s">
        <v>15</v>
      </c>
      <c r="E289" s="1181">
        <v>3</v>
      </c>
      <c r="F289" s="1181">
        <v>626000</v>
      </c>
      <c r="G289" s="1181"/>
      <c r="H289" s="1181"/>
      <c r="I289" s="1181"/>
      <c r="J289" s="1181"/>
      <c r="K289" s="1181"/>
      <c r="L289" s="1181"/>
      <c r="M289" s="1181"/>
      <c r="N289" s="1181"/>
      <c r="O289" s="1181"/>
      <c r="P289" s="1181"/>
      <c r="Q289" s="1181"/>
      <c r="R289" s="1181"/>
      <c r="S289" s="1181"/>
      <c r="T289" s="1181"/>
      <c r="U289" s="1181"/>
      <c r="V289" s="1181"/>
      <c r="W289" s="1181"/>
      <c r="X289" s="1181"/>
      <c r="Y289" s="1181"/>
      <c r="Z289" s="1181"/>
      <c r="AA289" s="1181"/>
      <c r="AB289" s="1181"/>
      <c r="AC289" s="1181"/>
      <c r="AD289" s="1181"/>
    </row>
    <row r="290" spans="1:30" x14ac:dyDescent="0.45">
      <c r="A290" s="1180">
        <v>630030</v>
      </c>
      <c r="B290" s="1180" t="s">
        <v>3039</v>
      </c>
      <c r="C290" s="1180"/>
      <c r="D290" s="1180" t="s">
        <v>15</v>
      </c>
      <c r="E290" s="1180">
        <v>3</v>
      </c>
      <c r="F290" s="1180">
        <v>626000</v>
      </c>
      <c r="G290" s="1180"/>
      <c r="H290" s="1180"/>
      <c r="I290" s="1180"/>
      <c r="J290" s="1180"/>
      <c r="K290" s="1180"/>
      <c r="L290" s="1180"/>
      <c r="M290" s="1180"/>
      <c r="N290" s="1180"/>
      <c r="O290" s="1180"/>
      <c r="P290" s="1180"/>
      <c r="Q290" s="1180"/>
      <c r="R290" s="1180"/>
      <c r="S290" s="1180"/>
      <c r="T290" s="1180"/>
      <c r="U290" s="1180"/>
      <c r="V290" s="1180"/>
      <c r="W290" s="1180"/>
      <c r="X290" s="1180"/>
      <c r="Y290" s="1180"/>
      <c r="Z290" s="1180"/>
      <c r="AA290" s="1180"/>
      <c r="AB290" s="1180"/>
      <c r="AC290" s="1180"/>
      <c r="AD290" s="1180"/>
    </row>
    <row r="291" spans="1:30" x14ac:dyDescent="0.45">
      <c r="A291" s="1181">
        <v>630040</v>
      </c>
      <c r="B291" s="1181" t="s">
        <v>3040</v>
      </c>
      <c r="C291" s="1181"/>
      <c r="D291" s="1181" t="s">
        <v>15</v>
      </c>
      <c r="E291" s="1181">
        <v>3</v>
      </c>
      <c r="F291" s="1181">
        <v>626000</v>
      </c>
      <c r="G291" s="1181"/>
      <c r="H291" s="1181"/>
      <c r="I291" s="1181"/>
      <c r="J291" s="1181"/>
      <c r="K291" s="1181"/>
      <c r="L291" s="1181"/>
      <c r="M291" s="1181"/>
      <c r="N291" s="1181"/>
      <c r="O291" s="1181"/>
      <c r="P291" s="1181"/>
      <c r="Q291" s="1181"/>
      <c r="R291" s="1181"/>
      <c r="S291" s="1181"/>
      <c r="T291" s="1181"/>
      <c r="U291" s="1181"/>
      <c r="V291" s="1181"/>
      <c r="W291" s="1181"/>
      <c r="X291" s="1181"/>
      <c r="Y291" s="1181"/>
      <c r="Z291" s="1181"/>
      <c r="AA291" s="1181"/>
      <c r="AB291" s="1181"/>
      <c r="AC291" s="1181"/>
      <c r="AD291" s="1181"/>
    </row>
    <row r="292" spans="1:30" x14ac:dyDescent="0.45">
      <c r="A292" s="1180">
        <v>630050</v>
      </c>
      <c r="B292" s="1180" t="s">
        <v>3041</v>
      </c>
      <c r="C292" s="1180"/>
      <c r="D292" s="1180" t="s">
        <v>7</v>
      </c>
      <c r="E292" s="1180">
        <v>2</v>
      </c>
      <c r="F292" s="1180"/>
      <c r="G292" s="1180"/>
      <c r="H292" s="1180"/>
      <c r="I292" s="1180"/>
      <c r="J292" s="1180"/>
      <c r="K292" s="1180"/>
      <c r="L292" s="1180"/>
      <c r="M292" s="1180"/>
      <c r="N292" s="1180"/>
      <c r="O292" s="1180"/>
      <c r="P292" s="1180"/>
      <c r="Q292" s="1180"/>
      <c r="R292" s="1180"/>
      <c r="S292" s="1180"/>
      <c r="T292" s="1180"/>
      <c r="U292" s="1180"/>
      <c r="V292" s="1180"/>
      <c r="W292" s="1180"/>
      <c r="X292" s="1180"/>
      <c r="Y292" s="1180"/>
      <c r="Z292" s="1180"/>
      <c r="AA292" s="1180"/>
      <c r="AB292" s="1180"/>
      <c r="AC292" s="1180"/>
      <c r="AD292" s="1180"/>
    </row>
    <row r="293" spans="1:30" x14ac:dyDescent="0.45">
      <c r="A293" s="1181">
        <v>635000</v>
      </c>
      <c r="B293" s="1181" t="s">
        <v>3042</v>
      </c>
      <c r="C293" s="1181"/>
      <c r="D293" s="1181" t="s">
        <v>15</v>
      </c>
      <c r="E293" s="1181">
        <v>3</v>
      </c>
      <c r="F293" s="1181">
        <v>630050</v>
      </c>
      <c r="G293" s="1181"/>
      <c r="H293" s="1181"/>
      <c r="I293" s="1181"/>
      <c r="J293" s="1181"/>
      <c r="K293" s="1181"/>
      <c r="L293" s="1181"/>
      <c r="M293" s="1181"/>
      <c r="N293" s="1181"/>
      <c r="O293" s="1181"/>
      <c r="P293" s="1181"/>
      <c r="Q293" s="1181"/>
      <c r="R293" s="1181"/>
      <c r="S293" s="1181"/>
      <c r="T293" s="1181"/>
      <c r="U293" s="1181"/>
      <c r="V293" s="1181"/>
      <c r="W293" s="1181"/>
      <c r="X293" s="1181"/>
      <c r="Y293" s="1181"/>
      <c r="Z293" s="1181"/>
      <c r="AA293" s="1181"/>
      <c r="AB293" s="1181"/>
      <c r="AC293" s="1181"/>
      <c r="AD293" s="1181"/>
    </row>
    <row r="294" spans="1:30" x14ac:dyDescent="0.45">
      <c r="A294" s="1180">
        <v>635010</v>
      </c>
      <c r="B294" s="1180" t="s">
        <v>3043</v>
      </c>
      <c r="C294" s="1180"/>
      <c r="D294" s="1180" t="s">
        <v>15</v>
      </c>
      <c r="E294" s="1180">
        <v>3</v>
      </c>
      <c r="F294" s="1180">
        <v>630050</v>
      </c>
      <c r="G294" s="1180"/>
      <c r="H294" s="1180"/>
      <c r="I294" s="1180"/>
      <c r="J294" s="1180"/>
      <c r="K294" s="1180"/>
      <c r="L294" s="1180"/>
      <c r="M294" s="1180"/>
      <c r="N294" s="1180"/>
      <c r="O294" s="1180"/>
      <c r="P294" s="1180"/>
      <c r="Q294" s="1180"/>
      <c r="R294" s="1180"/>
      <c r="S294" s="1180"/>
      <c r="T294" s="1180"/>
      <c r="U294" s="1180"/>
      <c r="V294" s="1180"/>
      <c r="W294" s="1180"/>
      <c r="X294" s="1180"/>
      <c r="Y294" s="1180"/>
      <c r="Z294" s="1180"/>
      <c r="AA294" s="1180"/>
      <c r="AB294" s="1180"/>
      <c r="AC294" s="1180"/>
      <c r="AD294" s="1180"/>
    </row>
    <row r="295" spans="1:30" x14ac:dyDescent="0.45">
      <c r="A295" s="1181">
        <v>635020</v>
      </c>
      <c r="B295" s="1181" t="s">
        <v>3044</v>
      </c>
      <c r="C295" s="1181"/>
      <c r="D295" s="1181" t="s">
        <v>15</v>
      </c>
      <c r="E295" s="1181">
        <v>3</v>
      </c>
      <c r="F295" s="1181">
        <v>630050</v>
      </c>
      <c r="G295" s="1181"/>
      <c r="H295" s="1181"/>
      <c r="I295" s="1181"/>
      <c r="J295" s="1181"/>
      <c r="K295" s="1181"/>
      <c r="L295" s="1181"/>
      <c r="M295" s="1181"/>
      <c r="N295" s="1181"/>
      <c r="O295" s="1181"/>
      <c r="P295" s="1181"/>
      <c r="Q295" s="1181"/>
      <c r="R295" s="1181"/>
      <c r="S295" s="1181"/>
      <c r="T295" s="1181"/>
      <c r="U295" s="1181"/>
      <c r="V295" s="1181"/>
      <c r="W295" s="1181"/>
      <c r="X295" s="1181"/>
      <c r="Y295" s="1181"/>
      <c r="Z295" s="1181"/>
      <c r="AA295" s="1181"/>
      <c r="AB295" s="1181"/>
      <c r="AC295" s="1181"/>
      <c r="AD295" s="1181"/>
    </row>
    <row r="296" spans="1:30" x14ac:dyDescent="0.45">
      <c r="A296" s="1180">
        <v>635030</v>
      </c>
      <c r="B296" s="1180" t="s">
        <v>3045</v>
      </c>
      <c r="C296" s="1180"/>
      <c r="D296" s="1180" t="s">
        <v>15</v>
      </c>
      <c r="E296" s="1180">
        <v>3</v>
      </c>
      <c r="F296" s="1180">
        <v>630050</v>
      </c>
      <c r="G296" s="1180"/>
      <c r="H296" s="1180"/>
      <c r="I296" s="1180"/>
      <c r="J296" s="1180"/>
      <c r="K296" s="1180"/>
      <c r="L296" s="1180"/>
      <c r="M296" s="1180"/>
      <c r="N296" s="1180"/>
      <c r="O296" s="1180"/>
      <c r="P296" s="1180"/>
      <c r="Q296" s="1180"/>
      <c r="R296" s="1180"/>
      <c r="S296" s="1180"/>
      <c r="T296" s="1180"/>
      <c r="U296" s="1180"/>
      <c r="V296" s="1180"/>
      <c r="W296" s="1180"/>
      <c r="X296" s="1180"/>
      <c r="Y296" s="1180"/>
      <c r="Z296" s="1180"/>
      <c r="AA296" s="1180"/>
      <c r="AB296" s="1180"/>
      <c r="AC296" s="1180"/>
      <c r="AD296" s="1180"/>
    </row>
    <row r="297" spans="1:30" x14ac:dyDescent="0.45">
      <c r="A297" s="1181">
        <v>635040</v>
      </c>
      <c r="B297" s="1181" t="s">
        <v>3046</v>
      </c>
      <c r="C297" s="1181"/>
      <c r="D297" s="1181" t="s">
        <v>15</v>
      </c>
      <c r="E297" s="1181">
        <v>3</v>
      </c>
      <c r="F297" s="1181">
        <v>630050</v>
      </c>
      <c r="G297" s="1181"/>
      <c r="H297" s="1181"/>
      <c r="I297" s="1181"/>
      <c r="J297" s="1181"/>
      <c r="K297" s="1181"/>
      <c r="L297" s="1181"/>
      <c r="M297" s="1181"/>
      <c r="N297" s="1181"/>
      <c r="O297" s="1181"/>
      <c r="P297" s="1181"/>
      <c r="Q297" s="1181"/>
      <c r="R297" s="1181"/>
      <c r="S297" s="1181"/>
      <c r="T297" s="1181"/>
      <c r="U297" s="1181"/>
      <c r="V297" s="1181"/>
      <c r="W297" s="1181"/>
      <c r="X297" s="1181"/>
      <c r="Y297" s="1181"/>
      <c r="Z297" s="1181"/>
      <c r="AA297" s="1181"/>
      <c r="AB297" s="1181"/>
      <c r="AC297" s="1181"/>
      <c r="AD297" s="1181"/>
    </row>
    <row r="298" spans="1:30" x14ac:dyDescent="0.45">
      <c r="A298" s="1180">
        <v>635050</v>
      </c>
      <c r="B298" s="1180" t="s">
        <v>3047</v>
      </c>
      <c r="C298" s="1180"/>
      <c r="D298" s="1180" t="s">
        <v>15</v>
      </c>
      <c r="E298" s="1180">
        <v>3</v>
      </c>
      <c r="F298" s="1180">
        <v>630050</v>
      </c>
      <c r="G298" s="1180"/>
      <c r="H298" s="1180"/>
      <c r="I298" s="1180"/>
      <c r="J298" s="1180"/>
      <c r="K298" s="1180"/>
      <c r="L298" s="1180"/>
      <c r="M298" s="1180"/>
      <c r="N298" s="1180"/>
      <c r="O298" s="1180"/>
      <c r="P298" s="1180"/>
      <c r="Q298" s="1180"/>
      <c r="R298" s="1180"/>
      <c r="S298" s="1180"/>
      <c r="T298" s="1180"/>
      <c r="U298" s="1180"/>
      <c r="V298" s="1180"/>
      <c r="W298" s="1180"/>
      <c r="X298" s="1180"/>
      <c r="Y298" s="1180"/>
      <c r="Z298" s="1180"/>
      <c r="AA298" s="1180"/>
      <c r="AB298" s="1180"/>
      <c r="AC298" s="1180"/>
      <c r="AD298" s="1180"/>
    </row>
    <row r="299" spans="1:30" x14ac:dyDescent="0.45">
      <c r="A299" s="1181">
        <v>635060</v>
      </c>
      <c r="B299" s="1181" t="s">
        <v>3048</v>
      </c>
      <c r="C299" s="1181"/>
      <c r="D299" s="1181" t="s">
        <v>7</v>
      </c>
      <c r="E299" s="1181">
        <v>2</v>
      </c>
      <c r="F299" s="1181"/>
      <c r="G299" s="1181"/>
      <c r="H299" s="1181"/>
      <c r="I299" s="1181"/>
      <c r="J299" s="1181"/>
      <c r="K299" s="1181"/>
      <c r="L299" s="1181"/>
      <c r="M299" s="1181"/>
      <c r="N299" s="1181"/>
      <c r="O299" s="1181"/>
      <c r="P299" s="1181"/>
      <c r="Q299" s="1181"/>
      <c r="R299" s="1181"/>
      <c r="S299" s="1181"/>
      <c r="T299" s="1181"/>
      <c r="U299" s="1181"/>
      <c r="V299" s="1181"/>
      <c r="W299" s="1181"/>
      <c r="X299" s="1181"/>
      <c r="Y299" s="1181"/>
      <c r="Z299" s="1181"/>
      <c r="AA299" s="1181"/>
      <c r="AB299" s="1181"/>
      <c r="AC299" s="1181"/>
      <c r="AD299" s="1181"/>
    </row>
    <row r="300" spans="1:30" x14ac:dyDescent="0.45">
      <c r="A300" s="1180">
        <v>640000</v>
      </c>
      <c r="B300" s="1180" t="s">
        <v>3049</v>
      </c>
      <c r="C300" s="1180"/>
      <c r="D300" s="1180" t="s">
        <v>15</v>
      </c>
      <c r="E300" s="1180">
        <v>3</v>
      </c>
      <c r="F300" s="1180">
        <v>635060</v>
      </c>
      <c r="G300" s="1180"/>
      <c r="H300" s="1180"/>
      <c r="I300" s="1180"/>
      <c r="J300" s="1180"/>
      <c r="K300" s="1180"/>
      <c r="L300" s="1180"/>
      <c r="M300" s="1180"/>
      <c r="N300" s="1180"/>
      <c r="O300" s="1180"/>
      <c r="P300" s="1180"/>
      <c r="Q300" s="1180"/>
      <c r="R300" s="1180"/>
      <c r="S300" s="1180"/>
      <c r="T300" s="1180"/>
      <c r="U300" s="1180"/>
      <c r="V300" s="1180"/>
      <c r="W300" s="1180"/>
      <c r="X300" s="1180"/>
      <c r="Y300" s="1180"/>
      <c r="Z300" s="1180"/>
      <c r="AA300" s="1180"/>
      <c r="AB300" s="1180"/>
      <c r="AC300" s="1180"/>
      <c r="AD300" s="1180"/>
    </row>
    <row r="301" spans="1:30" x14ac:dyDescent="0.45">
      <c r="A301" s="1181">
        <v>640010</v>
      </c>
      <c r="B301" s="1181" t="s">
        <v>3050</v>
      </c>
      <c r="C301" s="1181"/>
      <c r="D301" s="1181" t="s">
        <v>15</v>
      </c>
      <c r="E301" s="1181">
        <v>3</v>
      </c>
      <c r="F301" s="1181">
        <v>635060</v>
      </c>
      <c r="G301" s="1181"/>
      <c r="H301" s="1181"/>
      <c r="I301" s="1181"/>
      <c r="J301" s="1181"/>
      <c r="K301" s="1181"/>
      <c r="L301" s="1181"/>
      <c r="M301" s="1181"/>
      <c r="N301" s="1181"/>
      <c r="O301" s="1181"/>
      <c r="P301" s="1181"/>
      <c r="Q301" s="1181"/>
      <c r="R301" s="1181"/>
      <c r="S301" s="1181"/>
      <c r="T301" s="1181"/>
      <c r="U301" s="1181"/>
      <c r="V301" s="1181"/>
      <c r="W301" s="1181"/>
      <c r="X301" s="1181"/>
      <c r="Y301" s="1181"/>
      <c r="Z301" s="1181"/>
      <c r="AA301" s="1181"/>
      <c r="AB301" s="1181"/>
      <c r="AC301" s="1181"/>
      <c r="AD301" s="1181"/>
    </row>
    <row r="302" spans="1:30" x14ac:dyDescent="0.45">
      <c r="A302" s="1180">
        <v>640020</v>
      </c>
      <c r="B302" s="1180" t="s">
        <v>3051</v>
      </c>
      <c r="C302" s="1180"/>
      <c r="D302" s="1180" t="s">
        <v>15</v>
      </c>
      <c r="E302" s="1180">
        <v>3</v>
      </c>
      <c r="F302" s="1180">
        <v>635060</v>
      </c>
      <c r="G302" s="1180"/>
      <c r="H302" s="1180"/>
      <c r="I302" s="1180"/>
      <c r="J302" s="1180"/>
      <c r="K302" s="1180"/>
      <c r="L302" s="1180"/>
      <c r="M302" s="1180"/>
      <c r="N302" s="1180"/>
      <c r="O302" s="1180"/>
      <c r="P302" s="1180"/>
      <c r="Q302" s="1180"/>
      <c r="R302" s="1180"/>
      <c r="S302" s="1180"/>
      <c r="T302" s="1180"/>
      <c r="U302" s="1180"/>
      <c r="V302" s="1180"/>
      <c r="W302" s="1180"/>
      <c r="X302" s="1180"/>
      <c r="Y302" s="1180"/>
      <c r="Z302" s="1180"/>
      <c r="AA302" s="1180"/>
      <c r="AB302" s="1180"/>
      <c r="AC302" s="1180"/>
      <c r="AD302" s="1180"/>
    </row>
    <row r="303" spans="1:30" x14ac:dyDescent="0.45">
      <c r="A303" s="1181">
        <v>640030</v>
      </c>
      <c r="B303" s="1181" t="s">
        <v>3052</v>
      </c>
      <c r="C303" s="1181"/>
      <c r="D303" s="1181" t="s">
        <v>15</v>
      </c>
      <c r="E303" s="1181">
        <v>3</v>
      </c>
      <c r="F303" s="1181">
        <v>635060</v>
      </c>
      <c r="G303" s="1181"/>
      <c r="H303" s="1181"/>
      <c r="I303" s="1181"/>
      <c r="J303" s="1181"/>
      <c r="K303" s="1181"/>
      <c r="L303" s="1181"/>
      <c r="M303" s="1181"/>
      <c r="N303" s="1181"/>
      <c r="O303" s="1181"/>
      <c r="P303" s="1181"/>
      <c r="Q303" s="1181"/>
      <c r="R303" s="1181"/>
      <c r="S303" s="1181"/>
      <c r="T303" s="1181"/>
      <c r="U303" s="1181"/>
      <c r="V303" s="1181"/>
      <c r="W303" s="1181"/>
      <c r="X303" s="1181"/>
      <c r="Y303" s="1181"/>
      <c r="Z303" s="1181"/>
      <c r="AA303" s="1181"/>
      <c r="AB303" s="1181"/>
      <c r="AC303" s="1181"/>
      <c r="AD303" s="1181"/>
    </row>
    <row r="304" spans="1:30" x14ac:dyDescent="0.45">
      <c r="A304" s="1180">
        <v>640040</v>
      </c>
      <c r="B304" s="1180" t="s">
        <v>3053</v>
      </c>
      <c r="C304" s="1180"/>
      <c r="D304" s="1180" t="s">
        <v>7</v>
      </c>
      <c r="E304" s="1180">
        <v>2</v>
      </c>
      <c r="F304" s="1180"/>
      <c r="G304" s="1180"/>
      <c r="H304" s="1180"/>
      <c r="I304" s="1180"/>
      <c r="J304" s="1180"/>
      <c r="K304" s="1180"/>
      <c r="L304" s="1180"/>
      <c r="M304" s="1180"/>
      <c r="N304" s="1180"/>
      <c r="O304" s="1180"/>
      <c r="P304" s="1180"/>
      <c r="Q304" s="1180"/>
      <c r="R304" s="1180"/>
      <c r="S304" s="1180"/>
      <c r="T304" s="1180"/>
      <c r="U304" s="1180"/>
      <c r="V304" s="1180"/>
      <c r="W304" s="1180"/>
      <c r="X304" s="1180"/>
      <c r="Y304" s="1180"/>
      <c r="Z304" s="1180"/>
      <c r="AA304" s="1180"/>
      <c r="AB304" s="1180"/>
      <c r="AC304" s="1180"/>
      <c r="AD304" s="1180"/>
    </row>
    <row r="305" spans="1:30" x14ac:dyDescent="0.45">
      <c r="A305" s="1181">
        <v>645000</v>
      </c>
      <c r="B305" s="1181" t="s">
        <v>3054</v>
      </c>
      <c r="C305" s="1181"/>
      <c r="D305" s="1181" t="s">
        <v>15</v>
      </c>
      <c r="E305" s="1181">
        <v>3</v>
      </c>
      <c r="F305" s="1181">
        <v>640040</v>
      </c>
      <c r="G305" s="1181"/>
      <c r="H305" s="1181"/>
      <c r="I305" s="1181"/>
      <c r="J305" s="1181"/>
      <c r="K305" s="1181"/>
      <c r="L305" s="1181"/>
      <c r="M305" s="1181"/>
      <c r="N305" s="1181"/>
      <c r="O305" s="1181"/>
      <c r="P305" s="1181"/>
      <c r="Q305" s="1181"/>
      <c r="R305" s="1181"/>
      <c r="S305" s="1181"/>
      <c r="T305" s="1181"/>
      <c r="U305" s="1181"/>
      <c r="V305" s="1181"/>
      <c r="W305" s="1181"/>
      <c r="X305" s="1181"/>
      <c r="Y305" s="1181"/>
      <c r="Z305" s="1181"/>
      <c r="AA305" s="1181"/>
      <c r="AB305" s="1181"/>
      <c r="AC305" s="1181"/>
      <c r="AD305" s="1181"/>
    </row>
    <row r="306" spans="1:30" x14ac:dyDescent="0.45">
      <c r="A306" s="1180">
        <v>645010</v>
      </c>
      <c r="B306" s="1180" t="s">
        <v>3055</v>
      </c>
      <c r="C306" s="1180"/>
      <c r="D306" s="1180" t="s">
        <v>15</v>
      </c>
      <c r="E306" s="1180">
        <v>3</v>
      </c>
      <c r="F306" s="1180">
        <v>640040</v>
      </c>
      <c r="G306" s="1180"/>
      <c r="H306" s="1180"/>
      <c r="I306" s="1180"/>
      <c r="J306" s="1180"/>
      <c r="K306" s="1180"/>
      <c r="L306" s="1180"/>
      <c r="M306" s="1180"/>
      <c r="N306" s="1180"/>
      <c r="O306" s="1180"/>
      <c r="P306" s="1180"/>
      <c r="Q306" s="1180"/>
      <c r="R306" s="1180"/>
      <c r="S306" s="1180"/>
      <c r="T306" s="1180"/>
      <c r="U306" s="1180"/>
      <c r="V306" s="1180"/>
      <c r="W306" s="1180"/>
      <c r="X306" s="1180"/>
      <c r="Y306" s="1180"/>
      <c r="Z306" s="1180"/>
      <c r="AA306" s="1180"/>
      <c r="AB306" s="1180"/>
      <c r="AC306" s="1180"/>
      <c r="AD306" s="1180"/>
    </row>
    <row r="307" spans="1:30" x14ac:dyDescent="0.45">
      <c r="A307" s="1181">
        <v>645020</v>
      </c>
      <c r="B307" s="1181" t="s">
        <v>3056</v>
      </c>
      <c r="C307" s="1181"/>
      <c r="D307" s="1181" t="s">
        <v>15</v>
      </c>
      <c r="E307" s="1181">
        <v>3</v>
      </c>
      <c r="F307" s="1181">
        <v>640040</v>
      </c>
      <c r="G307" s="1181"/>
      <c r="H307" s="1181"/>
      <c r="I307" s="1181"/>
      <c r="J307" s="1181"/>
      <c r="K307" s="1181"/>
      <c r="L307" s="1181"/>
      <c r="M307" s="1181"/>
      <c r="N307" s="1181"/>
      <c r="O307" s="1181"/>
      <c r="P307" s="1181"/>
      <c r="Q307" s="1181"/>
      <c r="R307" s="1181"/>
      <c r="S307" s="1181"/>
      <c r="T307" s="1181"/>
      <c r="U307" s="1181"/>
      <c r="V307" s="1181"/>
      <c r="W307" s="1181"/>
      <c r="X307" s="1181"/>
      <c r="Y307" s="1181"/>
      <c r="Z307" s="1181"/>
      <c r="AA307" s="1181"/>
      <c r="AB307" s="1181"/>
      <c r="AC307" s="1181"/>
      <c r="AD307" s="1181"/>
    </row>
    <row r="308" spans="1:30" x14ac:dyDescent="0.45">
      <c r="A308" s="1180">
        <v>645030</v>
      </c>
      <c r="B308" s="1180" t="s">
        <v>3057</v>
      </c>
      <c r="C308" s="1180"/>
      <c r="D308" s="1180" t="s">
        <v>15</v>
      </c>
      <c r="E308" s="1180">
        <v>3</v>
      </c>
      <c r="F308" s="1180">
        <v>640040</v>
      </c>
      <c r="G308" s="1180"/>
      <c r="H308" s="1180"/>
      <c r="I308" s="1180"/>
      <c r="J308" s="1180"/>
      <c r="K308" s="1180"/>
      <c r="L308" s="1180"/>
      <c r="M308" s="1180"/>
      <c r="N308" s="1180"/>
      <c r="O308" s="1180"/>
      <c r="P308" s="1180"/>
      <c r="Q308" s="1180"/>
      <c r="R308" s="1180"/>
      <c r="S308" s="1180"/>
      <c r="T308" s="1180"/>
      <c r="U308" s="1180"/>
      <c r="V308" s="1180"/>
      <c r="W308" s="1180"/>
      <c r="X308" s="1180"/>
      <c r="Y308" s="1180"/>
      <c r="Z308" s="1180"/>
      <c r="AA308" s="1180"/>
      <c r="AB308" s="1180"/>
      <c r="AC308" s="1180"/>
      <c r="AD308" s="1180"/>
    </row>
    <row r="309" spans="1:30" x14ac:dyDescent="0.45">
      <c r="A309" s="1181">
        <v>645040</v>
      </c>
      <c r="B309" s="1181" t="s">
        <v>3058</v>
      </c>
      <c r="C309" s="1181"/>
      <c r="D309" s="1181" t="s">
        <v>15</v>
      </c>
      <c r="E309" s="1181">
        <v>3</v>
      </c>
      <c r="F309" s="1181">
        <v>640040</v>
      </c>
      <c r="G309" s="1181"/>
      <c r="H309" s="1181"/>
      <c r="I309" s="1181"/>
      <c r="J309" s="1181"/>
      <c r="K309" s="1181"/>
      <c r="L309" s="1181"/>
      <c r="M309" s="1181"/>
      <c r="N309" s="1181"/>
      <c r="O309" s="1181"/>
      <c r="P309" s="1181"/>
      <c r="Q309" s="1181"/>
      <c r="R309" s="1181"/>
      <c r="S309" s="1181"/>
      <c r="T309" s="1181"/>
      <c r="U309" s="1181"/>
      <c r="V309" s="1181"/>
      <c r="W309" s="1181"/>
      <c r="X309" s="1181"/>
      <c r="Y309" s="1181"/>
      <c r="Z309" s="1181"/>
      <c r="AA309" s="1181"/>
      <c r="AB309" s="1181"/>
      <c r="AC309" s="1181"/>
      <c r="AD309" s="1181"/>
    </row>
    <row r="310" spans="1:30" x14ac:dyDescent="0.45">
      <c r="A310" s="1180">
        <v>645050</v>
      </c>
      <c r="B310" s="1180" t="s">
        <v>3059</v>
      </c>
      <c r="C310" s="1180"/>
      <c r="D310" s="1180" t="s">
        <v>15</v>
      </c>
      <c r="E310" s="1180">
        <v>3</v>
      </c>
      <c r="F310" s="1180">
        <v>640040</v>
      </c>
      <c r="G310" s="1180"/>
      <c r="H310" s="1180"/>
      <c r="I310" s="1180"/>
      <c r="J310" s="1180"/>
      <c r="K310" s="1180"/>
      <c r="L310" s="1180"/>
      <c r="M310" s="1180"/>
      <c r="N310" s="1180"/>
      <c r="O310" s="1180"/>
      <c r="P310" s="1180"/>
      <c r="Q310" s="1180"/>
      <c r="R310" s="1180"/>
      <c r="S310" s="1180"/>
      <c r="T310" s="1180"/>
      <c r="U310" s="1180"/>
      <c r="V310" s="1180"/>
      <c r="W310" s="1180"/>
      <c r="X310" s="1180"/>
      <c r="Y310" s="1180"/>
      <c r="Z310" s="1180"/>
      <c r="AA310" s="1180"/>
      <c r="AB310" s="1180"/>
      <c r="AC310" s="1180"/>
      <c r="AD310" s="1180"/>
    </row>
    <row r="311" spans="1:30" x14ac:dyDescent="0.45">
      <c r="A311" s="1181">
        <v>645060</v>
      </c>
      <c r="B311" s="1181" t="s">
        <v>3060</v>
      </c>
      <c r="C311" s="1181"/>
      <c r="D311" s="1181" t="s">
        <v>15</v>
      </c>
      <c r="E311" s="1181">
        <v>3</v>
      </c>
      <c r="F311" s="1181">
        <v>640040</v>
      </c>
      <c r="G311" s="1181"/>
      <c r="H311" s="1181"/>
      <c r="I311" s="1181"/>
      <c r="J311" s="1181"/>
      <c r="K311" s="1181"/>
      <c r="L311" s="1181"/>
      <c r="M311" s="1181"/>
      <c r="N311" s="1181"/>
      <c r="O311" s="1181"/>
      <c r="P311" s="1181"/>
      <c r="Q311" s="1181"/>
      <c r="R311" s="1181"/>
      <c r="S311" s="1181"/>
      <c r="T311" s="1181"/>
      <c r="U311" s="1181"/>
      <c r="V311" s="1181"/>
      <c r="W311" s="1181"/>
      <c r="X311" s="1181"/>
      <c r="Y311" s="1181"/>
      <c r="Z311" s="1181"/>
      <c r="AA311" s="1181"/>
      <c r="AB311" s="1181"/>
      <c r="AC311" s="1181"/>
      <c r="AD311" s="1181"/>
    </row>
    <row r="312" spans="1:30" x14ac:dyDescent="0.45">
      <c r="A312" s="1180">
        <v>645070</v>
      </c>
      <c r="B312" s="1180" t="s">
        <v>3061</v>
      </c>
      <c r="C312" s="1180"/>
      <c r="D312" s="1180" t="s">
        <v>15</v>
      </c>
      <c r="E312" s="1180">
        <v>3</v>
      </c>
      <c r="F312" s="1180">
        <v>640040</v>
      </c>
      <c r="G312" s="1180"/>
      <c r="H312" s="1180"/>
      <c r="I312" s="1180"/>
      <c r="J312" s="1180"/>
      <c r="K312" s="1180"/>
      <c r="L312" s="1180"/>
      <c r="M312" s="1180"/>
      <c r="N312" s="1180"/>
      <c r="O312" s="1180"/>
      <c r="P312" s="1180"/>
      <c r="Q312" s="1180"/>
      <c r="R312" s="1180"/>
      <c r="S312" s="1180"/>
      <c r="T312" s="1180"/>
      <c r="U312" s="1180"/>
      <c r="V312" s="1180"/>
      <c r="W312" s="1180"/>
      <c r="X312" s="1180"/>
      <c r="Y312" s="1180"/>
      <c r="Z312" s="1180"/>
      <c r="AA312" s="1180"/>
      <c r="AB312" s="1180"/>
      <c r="AC312" s="1180"/>
      <c r="AD312" s="1180"/>
    </row>
    <row r="313" spans="1:30" x14ac:dyDescent="0.45">
      <c r="A313" s="1181">
        <v>645100</v>
      </c>
      <c r="B313" s="1181" t="s">
        <v>3062</v>
      </c>
      <c r="C313" s="1181"/>
      <c r="D313" s="1181" t="s">
        <v>15</v>
      </c>
      <c r="E313" s="1181">
        <v>3</v>
      </c>
      <c r="F313" s="1181">
        <v>640040</v>
      </c>
      <c r="G313" s="1181"/>
      <c r="H313" s="1181"/>
      <c r="I313" s="1181"/>
      <c r="J313" s="1181"/>
      <c r="K313" s="1181"/>
      <c r="L313" s="1181"/>
      <c r="M313" s="1181"/>
      <c r="N313" s="1181"/>
      <c r="O313" s="1181"/>
      <c r="P313" s="1181"/>
      <c r="Q313" s="1181"/>
      <c r="R313" s="1181"/>
      <c r="S313" s="1181"/>
      <c r="T313" s="1181"/>
      <c r="U313" s="1181"/>
      <c r="V313" s="1181"/>
      <c r="W313" s="1181"/>
      <c r="X313" s="1181"/>
      <c r="Y313" s="1181"/>
      <c r="Z313" s="1181"/>
      <c r="AA313" s="1181"/>
      <c r="AB313" s="1181"/>
      <c r="AC313" s="1181"/>
      <c r="AD313" s="1181"/>
    </row>
    <row r="314" spans="1:30" x14ac:dyDescent="0.45">
      <c r="A314" s="1180">
        <v>645110</v>
      </c>
      <c r="B314" s="1180" t="s">
        <v>3063</v>
      </c>
      <c r="C314" s="1180"/>
      <c r="D314" s="1180" t="s">
        <v>15</v>
      </c>
      <c r="E314" s="1180">
        <v>3</v>
      </c>
      <c r="F314" s="1180">
        <v>640040</v>
      </c>
      <c r="G314" s="1180"/>
      <c r="H314" s="1180"/>
      <c r="I314" s="1180"/>
      <c r="J314" s="1180"/>
      <c r="K314" s="1180"/>
      <c r="L314" s="1180"/>
      <c r="M314" s="1180"/>
      <c r="N314" s="1180"/>
      <c r="O314" s="1180"/>
      <c r="P314" s="1180"/>
      <c r="Q314" s="1180"/>
      <c r="R314" s="1180"/>
      <c r="S314" s="1180"/>
      <c r="T314" s="1180"/>
      <c r="U314" s="1180"/>
      <c r="V314" s="1180"/>
      <c r="W314" s="1180"/>
      <c r="X314" s="1180"/>
      <c r="Y314" s="1180"/>
      <c r="Z314" s="1180"/>
      <c r="AA314" s="1180"/>
      <c r="AB314" s="1180"/>
      <c r="AC314" s="1180"/>
      <c r="AD314" s="1180"/>
    </row>
    <row r="315" spans="1:30" x14ac:dyDescent="0.45">
      <c r="A315" s="1181">
        <v>645120</v>
      </c>
      <c r="B315" s="1181" t="s">
        <v>3064</v>
      </c>
      <c r="C315" s="1181"/>
      <c r="D315" s="1181" t="s">
        <v>15</v>
      </c>
      <c r="E315" s="1181">
        <v>3</v>
      </c>
      <c r="F315" s="1181">
        <v>640040</v>
      </c>
      <c r="G315" s="1181"/>
      <c r="H315" s="1181"/>
      <c r="I315" s="1181"/>
      <c r="J315" s="1181"/>
      <c r="K315" s="1181"/>
      <c r="L315" s="1181"/>
      <c r="M315" s="1181"/>
      <c r="N315" s="1181"/>
      <c r="O315" s="1181"/>
      <c r="P315" s="1181"/>
      <c r="Q315" s="1181"/>
      <c r="R315" s="1181"/>
      <c r="S315" s="1181"/>
      <c r="T315" s="1181"/>
      <c r="U315" s="1181"/>
      <c r="V315" s="1181"/>
      <c r="W315" s="1181"/>
      <c r="X315" s="1181"/>
      <c r="Y315" s="1181"/>
      <c r="Z315" s="1181"/>
      <c r="AA315" s="1181"/>
      <c r="AB315" s="1181"/>
      <c r="AC315" s="1181"/>
      <c r="AD315" s="1181"/>
    </row>
    <row r="316" spans="1:30" x14ac:dyDescent="0.45">
      <c r="A316" s="1180">
        <v>645130</v>
      </c>
      <c r="B316" s="1180" t="s">
        <v>3065</v>
      </c>
      <c r="C316" s="1180"/>
      <c r="D316" s="1180" t="s">
        <v>15</v>
      </c>
      <c r="E316" s="1180">
        <v>3</v>
      </c>
      <c r="F316" s="1180">
        <v>640040</v>
      </c>
      <c r="G316" s="1180"/>
      <c r="H316" s="1180"/>
      <c r="I316" s="1180"/>
      <c r="J316" s="1180"/>
      <c r="K316" s="1180"/>
      <c r="L316" s="1180"/>
      <c r="M316" s="1180"/>
      <c r="N316" s="1180"/>
      <c r="O316" s="1180"/>
      <c r="P316" s="1180"/>
      <c r="Q316" s="1180"/>
      <c r="R316" s="1180"/>
      <c r="S316" s="1180"/>
      <c r="T316" s="1180"/>
      <c r="U316" s="1180"/>
      <c r="V316" s="1180"/>
      <c r="W316" s="1180"/>
      <c r="X316" s="1180"/>
      <c r="Y316" s="1180"/>
      <c r="Z316" s="1180"/>
      <c r="AA316" s="1180"/>
      <c r="AB316" s="1180"/>
      <c r="AC316" s="1180"/>
      <c r="AD316" s="1180"/>
    </row>
    <row r="317" spans="1:30" x14ac:dyDescent="0.45">
      <c r="A317" s="1181">
        <v>645140</v>
      </c>
      <c r="B317" s="1181" t="s">
        <v>3066</v>
      </c>
      <c r="C317" s="1181"/>
      <c r="D317" s="1181" t="s">
        <v>7</v>
      </c>
      <c r="E317" s="1181">
        <v>2</v>
      </c>
      <c r="F317" s="1181"/>
      <c r="G317" s="1181"/>
      <c r="H317" s="1181"/>
      <c r="I317" s="1181"/>
      <c r="J317" s="1181"/>
      <c r="K317" s="1181"/>
      <c r="L317" s="1181"/>
      <c r="M317" s="1181"/>
      <c r="N317" s="1181"/>
      <c r="O317" s="1181"/>
      <c r="P317" s="1181"/>
      <c r="Q317" s="1181"/>
      <c r="R317" s="1181"/>
      <c r="S317" s="1181"/>
      <c r="T317" s="1181"/>
      <c r="U317" s="1181"/>
      <c r="V317" s="1181"/>
      <c r="W317" s="1181"/>
      <c r="X317" s="1181"/>
      <c r="Y317" s="1181"/>
      <c r="Z317" s="1181"/>
      <c r="AA317" s="1181"/>
      <c r="AB317" s="1181"/>
      <c r="AC317" s="1181"/>
      <c r="AD317" s="1181"/>
    </row>
    <row r="318" spans="1:30" x14ac:dyDescent="0.45">
      <c r="A318" s="1180">
        <v>650000</v>
      </c>
      <c r="B318" s="1180" t="s">
        <v>3067</v>
      </c>
      <c r="C318" s="1180"/>
      <c r="D318" s="1180" t="s">
        <v>15</v>
      </c>
      <c r="E318" s="1180">
        <v>3</v>
      </c>
      <c r="F318" s="1180">
        <v>645140</v>
      </c>
      <c r="G318" s="1180"/>
      <c r="H318" s="1180"/>
      <c r="I318" s="1180"/>
      <c r="J318" s="1180"/>
      <c r="K318" s="1180"/>
      <c r="L318" s="1180"/>
      <c r="M318" s="1180"/>
      <c r="N318" s="1180"/>
      <c r="O318" s="1180"/>
      <c r="P318" s="1180"/>
      <c r="Q318" s="1180"/>
      <c r="R318" s="1180"/>
      <c r="S318" s="1180"/>
      <c r="T318" s="1180"/>
      <c r="U318" s="1180"/>
      <c r="V318" s="1180"/>
      <c r="W318" s="1180"/>
      <c r="X318" s="1180"/>
      <c r="Y318" s="1180"/>
      <c r="Z318" s="1180"/>
      <c r="AA318" s="1180"/>
      <c r="AB318" s="1180"/>
      <c r="AC318" s="1180"/>
      <c r="AD318" s="1180"/>
    </row>
    <row r="319" spans="1:30" x14ac:dyDescent="0.45">
      <c r="A319" s="1181">
        <v>650020</v>
      </c>
      <c r="B319" s="1181" t="s">
        <v>3068</v>
      </c>
      <c r="C319" s="1181"/>
      <c r="D319" s="1181" t="s">
        <v>15</v>
      </c>
      <c r="E319" s="1181">
        <v>3</v>
      </c>
      <c r="F319" s="1181">
        <v>645140</v>
      </c>
      <c r="G319" s="1181"/>
      <c r="H319" s="1181"/>
      <c r="I319" s="1181"/>
      <c r="J319" s="1181"/>
      <c r="K319" s="1181"/>
      <c r="L319" s="1181"/>
      <c r="M319" s="1181"/>
      <c r="N319" s="1181"/>
      <c r="O319" s="1181"/>
      <c r="P319" s="1181"/>
      <c r="Q319" s="1181"/>
      <c r="R319" s="1181"/>
      <c r="S319" s="1181"/>
      <c r="T319" s="1181"/>
      <c r="U319" s="1181"/>
      <c r="V319" s="1181"/>
      <c r="W319" s="1181"/>
      <c r="X319" s="1181"/>
      <c r="Y319" s="1181"/>
      <c r="Z319" s="1181"/>
      <c r="AA319" s="1181"/>
      <c r="AB319" s="1181"/>
      <c r="AC319" s="1181"/>
      <c r="AD319" s="1181"/>
    </row>
    <row r="320" spans="1:30" x14ac:dyDescent="0.45">
      <c r="A320" s="1180">
        <v>650030</v>
      </c>
      <c r="B320" s="1180" t="s">
        <v>3069</v>
      </c>
      <c r="C320" s="1180"/>
      <c r="D320" s="1180" t="s">
        <v>15</v>
      </c>
      <c r="E320" s="1180">
        <v>3</v>
      </c>
      <c r="F320" s="1180">
        <v>645140</v>
      </c>
      <c r="G320" s="1180"/>
      <c r="H320" s="1180"/>
      <c r="I320" s="1180"/>
      <c r="J320" s="1180"/>
      <c r="K320" s="1180"/>
      <c r="L320" s="1180"/>
      <c r="M320" s="1180"/>
      <c r="N320" s="1180"/>
      <c r="O320" s="1180"/>
      <c r="P320" s="1180"/>
      <c r="Q320" s="1180"/>
      <c r="R320" s="1180"/>
      <c r="S320" s="1180"/>
      <c r="T320" s="1180"/>
      <c r="U320" s="1180"/>
      <c r="V320" s="1180"/>
      <c r="W320" s="1180"/>
      <c r="X320" s="1180"/>
      <c r="Y320" s="1180"/>
      <c r="Z320" s="1180"/>
      <c r="AA320" s="1180"/>
      <c r="AB320" s="1180"/>
      <c r="AC320" s="1180"/>
      <c r="AD320" s="1180"/>
    </row>
    <row r="321" spans="1:30" x14ac:dyDescent="0.45">
      <c r="A321" s="1181">
        <v>650050</v>
      </c>
      <c r="B321" s="1181" t="s">
        <v>3070</v>
      </c>
      <c r="C321" s="1181"/>
      <c r="D321" s="1181" t="s">
        <v>15</v>
      </c>
      <c r="E321" s="1181">
        <v>3</v>
      </c>
      <c r="F321" s="1181">
        <v>645140</v>
      </c>
      <c r="G321" s="1181"/>
      <c r="H321" s="1181"/>
      <c r="I321" s="1181"/>
      <c r="J321" s="1181"/>
      <c r="K321" s="1181"/>
      <c r="L321" s="1181"/>
      <c r="M321" s="1181"/>
      <c r="N321" s="1181"/>
      <c r="O321" s="1181"/>
      <c r="P321" s="1181"/>
      <c r="Q321" s="1181"/>
      <c r="R321" s="1181"/>
      <c r="S321" s="1181"/>
      <c r="T321" s="1181"/>
      <c r="U321" s="1181"/>
      <c r="V321" s="1181"/>
      <c r="W321" s="1181"/>
      <c r="X321" s="1181"/>
      <c r="Y321" s="1181"/>
      <c r="Z321" s="1181"/>
      <c r="AA321" s="1181"/>
      <c r="AB321" s="1181"/>
      <c r="AC321" s="1181"/>
      <c r="AD321" s="1181"/>
    </row>
    <row r="322" spans="1:30" x14ac:dyDescent="0.45">
      <c r="A322" s="1180">
        <v>650051</v>
      </c>
      <c r="B322" s="1180" t="s">
        <v>3071</v>
      </c>
      <c r="C322" s="1180"/>
      <c r="D322" s="1180" t="s">
        <v>7</v>
      </c>
      <c r="E322" s="1180">
        <v>2</v>
      </c>
      <c r="F322" s="1180"/>
      <c r="G322" s="1180"/>
      <c r="H322" s="1180"/>
      <c r="I322" s="1180"/>
      <c r="J322" s="1180"/>
      <c r="K322" s="1180"/>
      <c r="L322" s="1180"/>
      <c r="M322" s="1180"/>
      <c r="N322" s="1180"/>
      <c r="O322" s="1180"/>
      <c r="P322" s="1180"/>
      <c r="Q322" s="1180"/>
      <c r="R322" s="1180"/>
      <c r="S322" s="1180"/>
      <c r="T322" s="1180"/>
      <c r="U322" s="1180"/>
      <c r="V322" s="1180"/>
      <c r="W322" s="1180"/>
      <c r="X322" s="1180"/>
      <c r="Y322" s="1180"/>
      <c r="Z322" s="1180"/>
      <c r="AA322" s="1180"/>
      <c r="AB322" s="1180"/>
      <c r="AC322" s="1180"/>
      <c r="AD322" s="1180"/>
    </row>
    <row r="323" spans="1:30" x14ac:dyDescent="0.45">
      <c r="A323" s="1181">
        <v>655000</v>
      </c>
      <c r="B323" s="1181" t="s">
        <v>3072</v>
      </c>
      <c r="C323" s="1181"/>
      <c r="D323" s="1181" t="s">
        <v>15</v>
      </c>
      <c r="E323" s="1181">
        <v>3</v>
      </c>
      <c r="F323" s="1181">
        <v>650051</v>
      </c>
      <c r="G323" s="1181"/>
      <c r="H323" s="1181"/>
      <c r="I323" s="1181"/>
      <c r="J323" s="1181"/>
      <c r="K323" s="1181"/>
      <c r="L323" s="1181"/>
      <c r="M323" s="1181"/>
      <c r="N323" s="1181"/>
      <c r="O323" s="1181"/>
      <c r="P323" s="1181"/>
      <c r="Q323" s="1181"/>
      <c r="R323" s="1181"/>
      <c r="S323" s="1181"/>
      <c r="T323" s="1181"/>
      <c r="U323" s="1181"/>
      <c r="V323" s="1181"/>
      <c r="W323" s="1181"/>
      <c r="X323" s="1181"/>
      <c r="Y323" s="1181"/>
      <c r="Z323" s="1181"/>
      <c r="AA323" s="1181"/>
      <c r="AB323" s="1181"/>
      <c r="AC323" s="1181"/>
      <c r="AD323" s="1181"/>
    </row>
    <row r="324" spans="1:30" x14ac:dyDescent="0.45">
      <c r="A324" s="1180">
        <v>655010</v>
      </c>
      <c r="B324" s="1180" t="s">
        <v>3073</v>
      </c>
      <c r="C324" s="1180"/>
      <c r="D324" s="1180" t="s">
        <v>15</v>
      </c>
      <c r="E324" s="1180">
        <v>3</v>
      </c>
      <c r="F324" s="1180">
        <v>650051</v>
      </c>
      <c r="G324" s="1180"/>
      <c r="H324" s="1180"/>
      <c r="I324" s="1180"/>
      <c r="J324" s="1180"/>
      <c r="K324" s="1180"/>
      <c r="L324" s="1180"/>
      <c r="M324" s="1180"/>
      <c r="N324" s="1180"/>
      <c r="O324" s="1180"/>
      <c r="P324" s="1180"/>
      <c r="Q324" s="1180"/>
      <c r="R324" s="1180"/>
      <c r="S324" s="1180"/>
      <c r="T324" s="1180"/>
      <c r="U324" s="1180"/>
      <c r="V324" s="1180"/>
      <c r="W324" s="1180"/>
      <c r="X324" s="1180"/>
      <c r="Y324" s="1180"/>
      <c r="Z324" s="1180"/>
      <c r="AA324" s="1180"/>
      <c r="AB324" s="1180"/>
      <c r="AC324" s="1180"/>
      <c r="AD324" s="1180"/>
    </row>
    <row r="325" spans="1:30" x14ac:dyDescent="0.45">
      <c r="A325" s="1181">
        <v>655020</v>
      </c>
      <c r="B325" s="1181" t="s">
        <v>3074</v>
      </c>
      <c r="C325" s="1181"/>
      <c r="D325" s="1181" t="s">
        <v>15</v>
      </c>
      <c r="E325" s="1181">
        <v>3</v>
      </c>
      <c r="F325" s="1181">
        <v>650051</v>
      </c>
      <c r="G325" s="1181"/>
      <c r="H325" s="1181"/>
      <c r="I325" s="1181"/>
      <c r="J325" s="1181"/>
      <c r="K325" s="1181"/>
      <c r="L325" s="1181"/>
      <c r="M325" s="1181"/>
      <c r="N325" s="1181"/>
      <c r="O325" s="1181"/>
      <c r="P325" s="1181"/>
      <c r="Q325" s="1181"/>
      <c r="R325" s="1181"/>
      <c r="S325" s="1181"/>
      <c r="T325" s="1181"/>
      <c r="U325" s="1181"/>
      <c r="V325" s="1181"/>
      <c r="W325" s="1181"/>
      <c r="X325" s="1181"/>
      <c r="Y325" s="1181"/>
      <c r="Z325" s="1181"/>
      <c r="AA325" s="1181"/>
      <c r="AB325" s="1181"/>
      <c r="AC325" s="1181"/>
      <c r="AD325" s="1181"/>
    </row>
    <row r="326" spans="1:30" x14ac:dyDescent="0.45">
      <c r="A326" s="1180">
        <v>655030</v>
      </c>
      <c r="B326" s="1180" t="s">
        <v>3075</v>
      </c>
      <c r="C326" s="1180"/>
      <c r="D326" s="1180" t="s">
        <v>15</v>
      </c>
      <c r="E326" s="1180">
        <v>3</v>
      </c>
      <c r="F326" s="1180">
        <v>650051</v>
      </c>
      <c r="G326" s="1180"/>
      <c r="H326" s="1180"/>
      <c r="I326" s="1180"/>
      <c r="J326" s="1180"/>
      <c r="K326" s="1180"/>
      <c r="L326" s="1180"/>
      <c r="M326" s="1180"/>
      <c r="N326" s="1180"/>
      <c r="O326" s="1180"/>
      <c r="P326" s="1180"/>
      <c r="Q326" s="1180"/>
      <c r="R326" s="1180"/>
      <c r="S326" s="1180"/>
      <c r="T326" s="1180"/>
      <c r="U326" s="1180"/>
      <c r="V326" s="1180"/>
      <c r="W326" s="1180"/>
      <c r="X326" s="1180"/>
      <c r="Y326" s="1180"/>
      <c r="Z326" s="1180"/>
      <c r="AA326" s="1180"/>
      <c r="AB326" s="1180"/>
      <c r="AC326" s="1180"/>
      <c r="AD326" s="1180"/>
    </row>
    <row r="327" spans="1:30" x14ac:dyDescent="0.45">
      <c r="A327" s="1181">
        <v>655050</v>
      </c>
      <c r="B327" s="1181" t="s">
        <v>3076</v>
      </c>
      <c r="C327" s="1181"/>
      <c r="D327" s="1181" t="s">
        <v>7</v>
      </c>
      <c r="E327" s="1181">
        <v>2</v>
      </c>
      <c r="F327" s="1181"/>
      <c r="G327" s="1181"/>
      <c r="H327" s="1181"/>
      <c r="I327" s="1181"/>
      <c r="J327" s="1181"/>
      <c r="K327" s="1181"/>
      <c r="L327" s="1181"/>
      <c r="M327" s="1181"/>
      <c r="N327" s="1181"/>
      <c r="O327" s="1181"/>
      <c r="P327" s="1181"/>
      <c r="Q327" s="1181"/>
      <c r="R327" s="1181"/>
      <c r="S327" s="1181"/>
      <c r="T327" s="1181"/>
      <c r="U327" s="1181"/>
      <c r="V327" s="1181"/>
      <c r="W327" s="1181"/>
      <c r="X327" s="1181"/>
      <c r="Y327" s="1181"/>
      <c r="Z327" s="1181"/>
      <c r="AA327" s="1181"/>
      <c r="AB327" s="1181"/>
      <c r="AC327" s="1181"/>
      <c r="AD327" s="1181"/>
    </row>
    <row r="328" spans="1:30" x14ac:dyDescent="0.45">
      <c r="A328" s="1180">
        <v>660000</v>
      </c>
      <c r="B328" s="1180" t="s">
        <v>2976</v>
      </c>
      <c r="C328" s="1180"/>
      <c r="D328" s="1180" t="s">
        <v>15</v>
      </c>
      <c r="E328" s="1180">
        <v>3</v>
      </c>
      <c r="F328" s="1180">
        <v>655050</v>
      </c>
      <c r="G328" s="1180"/>
      <c r="H328" s="1180"/>
      <c r="I328" s="1180"/>
      <c r="J328" s="1180"/>
      <c r="K328" s="1180"/>
      <c r="L328" s="1180"/>
      <c r="M328" s="1180"/>
      <c r="N328" s="1180"/>
      <c r="O328" s="1180"/>
      <c r="P328" s="1180"/>
      <c r="Q328" s="1180"/>
      <c r="R328" s="1180"/>
      <c r="S328" s="1180"/>
      <c r="T328" s="1180"/>
      <c r="U328" s="1180"/>
      <c r="V328" s="1180"/>
      <c r="W328" s="1180"/>
      <c r="X328" s="1180"/>
      <c r="Y328" s="1180"/>
      <c r="Z328" s="1180"/>
      <c r="AA328" s="1180"/>
      <c r="AB328" s="1180"/>
      <c r="AC328" s="1180"/>
      <c r="AD328" s="1180"/>
    </row>
    <row r="329" spans="1:30" x14ac:dyDescent="0.45">
      <c r="A329" s="1181">
        <v>660010</v>
      </c>
      <c r="B329" s="1181" t="s">
        <v>2977</v>
      </c>
      <c r="C329" s="1181"/>
      <c r="D329" s="1181" t="s">
        <v>15</v>
      </c>
      <c r="E329" s="1181">
        <v>3</v>
      </c>
      <c r="F329" s="1181">
        <v>655050</v>
      </c>
      <c r="G329" s="1181"/>
      <c r="H329" s="1181"/>
      <c r="I329" s="1181"/>
      <c r="J329" s="1181"/>
      <c r="K329" s="1181"/>
      <c r="L329" s="1181"/>
      <c r="M329" s="1181"/>
      <c r="N329" s="1181"/>
      <c r="O329" s="1181"/>
      <c r="P329" s="1181"/>
      <c r="Q329" s="1181"/>
      <c r="R329" s="1181"/>
      <c r="S329" s="1181"/>
      <c r="T329" s="1181"/>
      <c r="U329" s="1181"/>
      <c r="V329" s="1181"/>
      <c r="W329" s="1181"/>
      <c r="X329" s="1181"/>
      <c r="Y329" s="1181"/>
      <c r="Z329" s="1181"/>
      <c r="AA329" s="1181"/>
      <c r="AB329" s="1181"/>
      <c r="AC329" s="1181"/>
      <c r="AD329" s="1181"/>
    </row>
    <row r="330" spans="1:30" x14ac:dyDescent="0.45">
      <c r="A330" s="1180">
        <v>660015</v>
      </c>
      <c r="B330" s="1180" t="s">
        <v>2978</v>
      </c>
      <c r="C330" s="1180"/>
      <c r="D330" s="1180" t="s">
        <v>15</v>
      </c>
      <c r="E330" s="1180">
        <v>3</v>
      </c>
      <c r="F330" s="1180">
        <v>655050</v>
      </c>
      <c r="G330" s="1180"/>
      <c r="H330" s="1180"/>
      <c r="I330" s="1180"/>
      <c r="J330" s="1180"/>
      <c r="K330" s="1180"/>
      <c r="L330" s="1180"/>
      <c r="M330" s="1180"/>
      <c r="N330" s="1180"/>
      <c r="O330" s="1180"/>
      <c r="P330" s="1180"/>
      <c r="Q330" s="1180"/>
      <c r="R330" s="1180"/>
      <c r="S330" s="1180"/>
      <c r="T330" s="1180"/>
      <c r="U330" s="1180"/>
      <c r="V330" s="1180"/>
      <c r="W330" s="1180"/>
      <c r="X330" s="1180"/>
      <c r="Y330" s="1180"/>
      <c r="Z330" s="1180"/>
      <c r="AA330" s="1180"/>
      <c r="AB330" s="1180"/>
      <c r="AC330" s="1180"/>
      <c r="AD330" s="1180"/>
    </row>
    <row r="331" spans="1:30" x14ac:dyDescent="0.45">
      <c r="A331" s="1181">
        <v>660020</v>
      </c>
      <c r="B331" s="1181" t="s">
        <v>2979</v>
      </c>
      <c r="C331" s="1181"/>
      <c r="D331" s="1181" t="s">
        <v>15</v>
      </c>
      <c r="E331" s="1181">
        <v>3</v>
      </c>
      <c r="F331" s="1181">
        <v>655050</v>
      </c>
      <c r="G331" s="1181"/>
      <c r="H331" s="1181"/>
      <c r="I331" s="1181"/>
      <c r="J331" s="1181"/>
      <c r="K331" s="1181"/>
      <c r="L331" s="1181"/>
      <c r="M331" s="1181"/>
      <c r="N331" s="1181"/>
      <c r="O331" s="1181"/>
      <c r="P331" s="1181"/>
      <c r="Q331" s="1181"/>
      <c r="R331" s="1181"/>
      <c r="S331" s="1181"/>
      <c r="T331" s="1181"/>
      <c r="U331" s="1181"/>
      <c r="V331" s="1181"/>
      <c r="W331" s="1181"/>
      <c r="X331" s="1181"/>
      <c r="Y331" s="1181"/>
      <c r="Z331" s="1181"/>
      <c r="AA331" s="1181"/>
      <c r="AB331" s="1181"/>
      <c r="AC331" s="1181"/>
      <c r="AD331" s="1181"/>
    </row>
    <row r="332" spans="1:30" x14ac:dyDescent="0.45">
      <c r="A332" s="1180">
        <v>660030</v>
      </c>
      <c r="B332" s="1180" t="s">
        <v>2980</v>
      </c>
      <c r="C332" s="1180"/>
      <c r="D332" s="1180" t="s">
        <v>15</v>
      </c>
      <c r="E332" s="1180">
        <v>3</v>
      </c>
      <c r="F332" s="1180">
        <v>655050</v>
      </c>
      <c r="G332" s="1180"/>
      <c r="H332" s="1180"/>
      <c r="I332" s="1180"/>
      <c r="J332" s="1180"/>
      <c r="K332" s="1180"/>
      <c r="L332" s="1180"/>
      <c r="M332" s="1180"/>
      <c r="N332" s="1180"/>
      <c r="O332" s="1180"/>
      <c r="P332" s="1180"/>
      <c r="Q332" s="1180"/>
      <c r="R332" s="1180"/>
      <c r="S332" s="1180"/>
      <c r="T332" s="1180"/>
      <c r="U332" s="1180"/>
      <c r="V332" s="1180"/>
      <c r="W332" s="1180"/>
      <c r="X332" s="1180"/>
      <c r="Y332" s="1180"/>
      <c r="Z332" s="1180"/>
      <c r="AA332" s="1180"/>
      <c r="AB332" s="1180"/>
      <c r="AC332" s="1180"/>
      <c r="AD332" s="1180"/>
    </row>
    <row r="333" spans="1:30" x14ac:dyDescent="0.45">
      <c r="A333" s="1181">
        <v>660040</v>
      </c>
      <c r="B333" s="1181" t="s">
        <v>2981</v>
      </c>
      <c r="C333" s="1181"/>
      <c r="D333" s="1181" t="s">
        <v>15</v>
      </c>
      <c r="E333" s="1181">
        <v>3</v>
      </c>
      <c r="F333" s="1181">
        <v>655050</v>
      </c>
      <c r="G333" s="1181"/>
      <c r="H333" s="1181"/>
      <c r="I333" s="1181"/>
      <c r="J333" s="1181"/>
      <c r="K333" s="1181"/>
      <c r="L333" s="1181"/>
      <c r="M333" s="1181"/>
      <c r="N333" s="1181"/>
      <c r="O333" s="1181"/>
      <c r="P333" s="1181"/>
      <c r="Q333" s="1181"/>
      <c r="R333" s="1181"/>
      <c r="S333" s="1181"/>
      <c r="T333" s="1181"/>
      <c r="U333" s="1181"/>
      <c r="V333" s="1181"/>
      <c r="W333" s="1181"/>
      <c r="X333" s="1181"/>
      <c r="Y333" s="1181"/>
      <c r="Z333" s="1181"/>
      <c r="AA333" s="1181"/>
      <c r="AB333" s="1181"/>
      <c r="AC333" s="1181"/>
      <c r="AD333" s="1181"/>
    </row>
    <row r="334" spans="1:30" x14ac:dyDescent="0.45">
      <c r="A334" s="1180">
        <v>660050</v>
      </c>
      <c r="B334" s="1180" t="s">
        <v>2982</v>
      </c>
      <c r="C334" s="1180"/>
      <c r="D334" s="1180" t="s">
        <v>15</v>
      </c>
      <c r="E334" s="1180">
        <v>3</v>
      </c>
      <c r="F334" s="1180">
        <v>655050</v>
      </c>
      <c r="G334" s="1180"/>
      <c r="H334" s="1180"/>
      <c r="I334" s="1180"/>
      <c r="J334" s="1180"/>
      <c r="K334" s="1180"/>
      <c r="L334" s="1180"/>
      <c r="M334" s="1180"/>
      <c r="N334" s="1180"/>
      <c r="O334" s="1180"/>
      <c r="P334" s="1180"/>
      <c r="Q334" s="1180"/>
      <c r="R334" s="1180"/>
      <c r="S334" s="1180"/>
      <c r="T334" s="1180"/>
      <c r="U334" s="1180"/>
      <c r="V334" s="1180"/>
      <c r="W334" s="1180"/>
      <c r="X334" s="1180"/>
      <c r="Y334" s="1180"/>
      <c r="Z334" s="1180"/>
      <c r="AA334" s="1180"/>
      <c r="AB334" s="1180"/>
      <c r="AC334" s="1180"/>
      <c r="AD334" s="1180"/>
    </row>
    <row r="335" spans="1:30" x14ac:dyDescent="0.45">
      <c r="A335" s="1181">
        <v>660060</v>
      </c>
      <c r="B335" s="1181" t="s">
        <v>2983</v>
      </c>
      <c r="C335" s="1181"/>
      <c r="D335" s="1181" t="s">
        <v>15</v>
      </c>
      <c r="E335" s="1181">
        <v>3</v>
      </c>
      <c r="F335" s="1181">
        <v>655050</v>
      </c>
      <c r="G335" s="1181"/>
      <c r="H335" s="1181"/>
      <c r="I335" s="1181"/>
      <c r="J335" s="1181"/>
      <c r="K335" s="1181"/>
      <c r="L335" s="1181"/>
      <c r="M335" s="1181"/>
      <c r="N335" s="1181"/>
      <c r="O335" s="1181"/>
      <c r="P335" s="1181"/>
      <c r="Q335" s="1181"/>
      <c r="R335" s="1181"/>
      <c r="S335" s="1181"/>
      <c r="T335" s="1181"/>
      <c r="U335" s="1181"/>
      <c r="V335" s="1181"/>
      <c r="W335" s="1181"/>
      <c r="X335" s="1181"/>
      <c r="Y335" s="1181"/>
      <c r="Z335" s="1181"/>
      <c r="AA335" s="1181"/>
      <c r="AB335" s="1181"/>
      <c r="AC335" s="1181"/>
      <c r="AD335" s="1181"/>
    </row>
    <row r="336" spans="1:30" x14ac:dyDescent="0.45">
      <c r="A336" s="1180">
        <v>660070</v>
      </c>
      <c r="B336" s="1180" t="s">
        <v>2984</v>
      </c>
      <c r="C336" s="1180"/>
      <c r="D336" s="1180" t="s">
        <v>15</v>
      </c>
      <c r="E336" s="1180">
        <v>3</v>
      </c>
      <c r="F336" s="1180">
        <v>655050</v>
      </c>
      <c r="G336" s="1180"/>
      <c r="H336" s="1180"/>
      <c r="I336" s="1180"/>
      <c r="J336" s="1180"/>
      <c r="K336" s="1180"/>
      <c r="L336" s="1180"/>
      <c r="M336" s="1180"/>
      <c r="N336" s="1180"/>
      <c r="O336" s="1180"/>
      <c r="P336" s="1180"/>
      <c r="Q336" s="1180"/>
      <c r="R336" s="1180"/>
      <c r="S336" s="1180"/>
      <c r="T336" s="1180"/>
      <c r="U336" s="1180"/>
      <c r="V336" s="1180"/>
      <c r="W336" s="1180"/>
      <c r="X336" s="1180"/>
      <c r="Y336" s="1180"/>
      <c r="Z336" s="1180"/>
      <c r="AA336" s="1180"/>
      <c r="AB336" s="1180"/>
      <c r="AC336" s="1180"/>
      <c r="AD336" s="1180"/>
    </row>
    <row r="337" spans="1:30" x14ac:dyDescent="0.45">
      <c r="A337" s="1181">
        <v>660080</v>
      </c>
      <c r="B337" s="1181" t="s">
        <v>2985</v>
      </c>
      <c r="C337" s="1181"/>
      <c r="D337" s="1181" t="s">
        <v>15</v>
      </c>
      <c r="E337" s="1181">
        <v>3</v>
      </c>
      <c r="F337" s="1181">
        <v>655050</v>
      </c>
      <c r="G337" s="1181"/>
      <c r="H337" s="1181"/>
      <c r="I337" s="1181"/>
      <c r="J337" s="1181"/>
      <c r="K337" s="1181"/>
      <c r="L337" s="1181"/>
      <c r="M337" s="1181"/>
      <c r="N337" s="1181"/>
      <c r="O337" s="1181"/>
      <c r="P337" s="1181"/>
      <c r="Q337" s="1181"/>
      <c r="R337" s="1181"/>
      <c r="S337" s="1181"/>
      <c r="T337" s="1181"/>
      <c r="U337" s="1181"/>
      <c r="V337" s="1181"/>
      <c r="W337" s="1181"/>
      <c r="X337" s="1181"/>
      <c r="Y337" s="1181"/>
      <c r="Z337" s="1181"/>
      <c r="AA337" s="1181"/>
      <c r="AB337" s="1181"/>
      <c r="AC337" s="1181"/>
      <c r="AD337" s="1181"/>
    </row>
    <row r="338" spans="1:30" x14ac:dyDescent="0.45">
      <c r="A338" s="1180">
        <v>660090</v>
      </c>
      <c r="B338" s="1180" t="s">
        <v>2986</v>
      </c>
      <c r="C338" s="1180"/>
      <c r="D338" s="1180" t="s">
        <v>15</v>
      </c>
      <c r="E338" s="1180">
        <v>3</v>
      </c>
      <c r="F338" s="1180">
        <v>655050</v>
      </c>
      <c r="G338" s="1180"/>
      <c r="H338" s="1180"/>
      <c r="I338" s="1180"/>
      <c r="J338" s="1180"/>
      <c r="K338" s="1180"/>
      <c r="L338" s="1180"/>
      <c r="M338" s="1180"/>
      <c r="N338" s="1180"/>
      <c r="O338" s="1180"/>
      <c r="P338" s="1180"/>
      <c r="Q338" s="1180"/>
      <c r="R338" s="1180"/>
      <c r="S338" s="1180"/>
      <c r="T338" s="1180"/>
      <c r="U338" s="1180"/>
      <c r="V338" s="1180"/>
      <c r="W338" s="1180"/>
      <c r="X338" s="1180"/>
      <c r="Y338" s="1180"/>
      <c r="Z338" s="1180"/>
      <c r="AA338" s="1180"/>
      <c r="AB338" s="1180"/>
      <c r="AC338" s="1180"/>
      <c r="AD338" s="1180"/>
    </row>
    <row r="339" spans="1:30" x14ac:dyDescent="0.45">
      <c r="A339" s="1181">
        <v>660100</v>
      </c>
      <c r="B339" s="1181" t="s">
        <v>2987</v>
      </c>
      <c r="C339" s="1181"/>
      <c r="D339" s="1181" t="s">
        <v>15</v>
      </c>
      <c r="E339" s="1181">
        <v>3</v>
      </c>
      <c r="F339" s="1181">
        <v>655050</v>
      </c>
      <c r="G339" s="1181"/>
      <c r="H339" s="1181"/>
      <c r="I339" s="1181"/>
      <c r="J339" s="1181"/>
      <c r="K339" s="1181"/>
      <c r="L339" s="1181"/>
      <c r="M339" s="1181"/>
      <c r="N339" s="1181"/>
      <c r="O339" s="1181"/>
      <c r="P339" s="1181"/>
      <c r="Q339" s="1181"/>
      <c r="R339" s="1181"/>
      <c r="S339" s="1181"/>
      <c r="T339" s="1181"/>
      <c r="U339" s="1181"/>
      <c r="V339" s="1181"/>
      <c r="W339" s="1181"/>
      <c r="X339" s="1181"/>
      <c r="Y339" s="1181"/>
      <c r="Z339" s="1181"/>
      <c r="AA339" s="1181"/>
      <c r="AB339" s="1181"/>
      <c r="AC339" s="1181"/>
      <c r="AD339" s="1181"/>
    </row>
    <row r="340" spans="1:30" x14ac:dyDescent="0.45">
      <c r="A340" s="1180">
        <v>660110</v>
      </c>
      <c r="B340" s="1180" t="s">
        <v>2988</v>
      </c>
      <c r="C340" s="1180"/>
      <c r="D340" s="1180" t="s">
        <v>15</v>
      </c>
      <c r="E340" s="1180">
        <v>3</v>
      </c>
      <c r="F340" s="1180">
        <v>655050</v>
      </c>
      <c r="G340" s="1180"/>
      <c r="H340" s="1180"/>
      <c r="I340" s="1180"/>
      <c r="J340" s="1180"/>
      <c r="K340" s="1180"/>
      <c r="L340" s="1180"/>
      <c r="M340" s="1180"/>
      <c r="N340" s="1180"/>
      <c r="O340" s="1180"/>
      <c r="P340" s="1180"/>
      <c r="Q340" s="1180"/>
      <c r="R340" s="1180"/>
      <c r="S340" s="1180"/>
      <c r="T340" s="1180"/>
      <c r="U340" s="1180"/>
      <c r="V340" s="1180"/>
      <c r="W340" s="1180"/>
      <c r="X340" s="1180"/>
      <c r="Y340" s="1180"/>
      <c r="Z340" s="1180"/>
      <c r="AA340" s="1180"/>
      <c r="AB340" s="1180"/>
      <c r="AC340" s="1180"/>
      <c r="AD340" s="1180"/>
    </row>
    <row r="341" spans="1:30" x14ac:dyDescent="0.45">
      <c r="A341" s="1181">
        <v>660120</v>
      </c>
      <c r="B341" s="1181" t="s">
        <v>2989</v>
      </c>
      <c r="C341" s="1181"/>
      <c r="D341" s="1181" t="s">
        <v>15</v>
      </c>
      <c r="E341" s="1181">
        <v>3</v>
      </c>
      <c r="F341" s="1181">
        <v>655050</v>
      </c>
      <c r="G341" s="1181"/>
      <c r="H341" s="1181"/>
      <c r="I341" s="1181"/>
      <c r="J341" s="1181"/>
      <c r="K341" s="1181"/>
      <c r="L341" s="1181"/>
      <c r="M341" s="1181"/>
      <c r="N341" s="1181"/>
      <c r="O341" s="1181"/>
      <c r="P341" s="1181"/>
      <c r="Q341" s="1181"/>
      <c r="R341" s="1181"/>
      <c r="S341" s="1181"/>
      <c r="T341" s="1181"/>
      <c r="U341" s="1181"/>
      <c r="V341" s="1181"/>
      <c r="W341" s="1181"/>
      <c r="X341" s="1181"/>
      <c r="Y341" s="1181"/>
      <c r="Z341" s="1181"/>
      <c r="AA341" s="1181"/>
      <c r="AB341" s="1181"/>
      <c r="AC341" s="1181"/>
      <c r="AD341" s="1181"/>
    </row>
    <row r="342" spans="1:30" x14ac:dyDescent="0.45">
      <c r="A342" s="1180">
        <v>660130</v>
      </c>
      <c r="B342" s="1180" t="s">
        <v>2990</v>
      </c>
      <c r="C342" s="1180"/>
      <c r="D342" s="1180" t="s">
        <v>15</v>
      </c>
      <c r="E342" s="1180">
        <v>3</v>
      </c>
      <c r="F342" s="1180">
        <v>655050</v>
      </c>
      <c r="G342" s="1180"/>
      <c r="H342" s="1180"/>
      <c r="I342" s="1180"/>
      <c r="J342" s="1180"/>
      <c r="K342" s="1180"/>
      <c r="L342" s="1180"/>
      <c r="M342" s="1180"/>
      <c r="N342" s="1180"/>
      <c r="O342" s="1180"/>
      <c r="P342" s="1180"/>
      <c r="Q342" s="1180"/>
      <c r="R342" s="1180"/>
      <c r="S342" s="1180"/>
      <c r="T342" s="1180"/>
      <c r="U342" s="1180"/>
      <c r="V342" s="1180"/>
      <c r="W342" s="1180"/>
      <c r="X342" s="1180"/>
      <c r="Y342" s="1180"/>
      <c r="Z342" s="1180"/>
      <c r="AA342" s="1180"/>
      <c r="AB342" s="1180"/>
      <c r="AC342" s="1180"/>
      <c r="AD342" s="1180"/>
    </row>
    <row r="343" spans="1:30" x14ac:dyDescent="0.45">
      <c r="A343" s="1181">
        <v>660140</v>
      </c>
      <c r="B343" s="1181" t="s">
        <v>2991</v>
      </c>
      <c r="C343" s="1181"/>
      <c r="D343" s="1181" t="s">
        <v>15</v>
      </c>
      <c r="E343" s="1181">
        <v>3</v>
      </c>
      <c r="F343" s="1181">
        <v>655050</v>
      </c>
      <c r="G343" s="1181"/>
      <c r="H343" s="1181"/>
      <c r="I343" s="1181"/>
      <c r="J343" s="1181"/>
      <c r="K343" s="1181"/>
      <c r="L343" s="1181"/>
      <c r="M343" s="1181"/>
      <c r="N343" s="1181"/>
      <c r="O343" s="1181"/>
      <c r="P343" s="1181"/>
      <c r="Q343" s="1181"/>
      <c r="R343" s="1181"/>
      <c r="S343" s="1181"/>
      <c r="T343" s="1181"/>
      <c r="U343" s="1181"/>
      <c r="V343" s="1181"/>
      <c r="W343" s="1181"/>
      <c r="X343" s="1181"/>
      <c r="Y343" s="1181"/>
      <c r="Z343" s="1181"/>
      <c r="AA343" s="1181"/>
      <c r="AB343" s="1181"/>
      <c r="AC343" s="1181"/>
      <c r="AD343" s="1181"/>
    </row>
    <row r="344" spans="1:30" x14ac:dyDescent="0.45">
      <c r="A344" s="1180">
        <v>660150</v>
      </c>
      <c r="B344" s="1180" t="s">
        <v>2992</v>
      </c>
      <c r="C344" s="1180"/>
      <c r="D344" s="1180" t="s">
        <v>15</v>
      </c>
      <c r="E344" s="1180">
        <v>3</v>
      </c>
      <c r="F344" s="1180">
        <v>655050</v>
      </c>
      <c r="G344" s="1180"/>
      <c r="H344" s="1180"/>
      <c r="I344" s="1180"/>
      <c r="J344" s="1180"/>
      <c r="K344" s="1180"/>
      <c r="L344" s="1180"/>
      <c r="M344" s="1180"/>
      <c r="N344" s="1180"/>
      <c r="O344" s="1180"/>
      <c r="P344" s="1180"/>
      <c r="Q344" s="1180"/>
      <c r="R344" s="1180"/>
      <c r="S344" s="1180"/>
      <c r="T344" s="1180"/>
      <c r="U344" s="1180"/>
      <c r="V344" s="1180"/>
      <c r="W344" s="1180"/>
      <c r="X344" s="1180"/>
      <c r="Y344" s="1180"/>
      <c r="Z344" s="1180"/>
      <c r="AA344" s="1180"/>
      <c r="AB344" s="1180"/>
      <c r="AC344" s="1180"/>
      <c r="AD344" s="1180"/>
    </row>
    <row r="345" spans="1:30" x14ac:dyDescent="0.45">
      <c r="A345" s="1181">
        <v>660160</v>
      </c>
      <c r="B345" s="1181" t="s">
        <v>2993</v>
      </c>
      <c r="C345" s="1181"/>
      <c r="D345" s="1181" t="s">
        <v>15</v>
      </c>
      <c r="E345" s="1181">
        <v>3</v>
      </c>
      <c r="F345" s="1181">
        <v>655050</v>
      </c>
      <c r="G345" s="1181"/>
      <c r="H345" s="1181"/>
      <c r="I345" s="1181"/>
      <c r="J345" s="1181"/>
      <c r="K345" s="1181"/>
      <c r="L345" s="1181"/>
      <c r="M345" s="1181"/>
      <c r="N345" s="1181"/>
      <c r="O345" s="1181"/>
      <c r="P345" s="1181"/>
      <c r="Q345" s="1181"/>
      <c r="R345" s="1181"/>
      <c r="S345" s="1181"/>
      <c r="T345" s="1181"/>
      <c r="U345" s="1181"/>
      <c r="V345" s="1181"/>
      <c r="W345" s="1181"/>
      <c r="X345" s="1181"/>
      <c r="Y345" s="1181"/>
      <c r="Z345" s="1181"/>
      <c r="AA345" s="1181"/>
      <c r="AB345" s="1181"/>
      <c r="AC345" s="1181"/>
      <c r="AD345" s="1181"/>
    </row>
    <row r="346" spans="1:30" x14ac:dyDescent="0.45">
      <c r="A346" s="1180">
        <v>660170</v>
      </c>
      <c r="B346" s="1180" t="s">
        <v>2994</v>
      </c>
      <c r="C346" s="1180"/>
      <c r="D346" s="1180" t="s">
        <v>15</v>
      </c>
      <c r="E346" s="1180">
        <v>3</v>
      </c>
      <c r="F346" s="1180">
        <v>655050</v>
      </c>
      <c r="G346" s="1180"/>
      <c r="H346" s="1180"/>
      <c r="I346" s="1180"/>
      <c r="J346" s="1180"/>
      <c r="K346" s="1180"/>
      <c r="L346" s="1180"/>
      <c r="M346" s="1180"/>
      <c r="N346" s="1180"/>
      <c r="O346" s="1180"/>
      <c r="P346" s="1180"/>
      <c r="Q346" s="1180"/>
      <c r="R346" s="1180"/>
      <c r="S346" s="1180"/>
      <c r="T346" s="1180"/>
      <c r="U346" s="1180"/>
      <c r="V346" s="1180"/>
      <c r="W346" s="1180"/>
      <c r="X346" s="1180"/>
      <c r="Y346" s="1180"/>
      <c r="Z346" s="1180"/>
      <c r="AA346" s="1180"/>
      <c r="AB346" s="1180"/>
      <c r="AC346" s="1180"/>
      <c r="AD346" s="1180"/>
    </row>
    <row r="347" spans="1:30" x14ac:dyDescent="0.45">
      <c r="A347" s="1181">
        <v>660180</v>
      </c>
      <c r="B347" s="1181" t="s">
        <v>2995</v>
      </c>
      <c r="C347" s="1181"/>
      <c r="D347" s="1181" t="s">
        <v>15</v>
      </c>
      <c r="E347" s="1181">
        <v>3</v>
      </c>
      <c r="F347" s="1181">
        <v>655050</v>
      </c>
      <c r="G347" s="1181"/>
      <c r="H347" s="1181"/>
      <c r="I347" s="1181"/>
      <c r="J347" s="1181"/>
      <c r="K347" s="1181"/>
      <c r="L347" s="1181"/>
      <c r="M347" s="1181"/>
      <c r="N347" s="1181"/>
      <c r="O347" s="1181"/>
      <c r="P347" s="1181"/>
      <c r="Q347" s="1181"/>
      <c r="R347" s="1181"/>
      <c r="S347" s="1181"/>
      <c r="T347" s="1181"/>
      <c r="U347" s="1181"/>
      <c r="V347" s="1181"/>
      <c r="W347" s="1181"/>
      <c r="X347" s="1181"/>
      <c r="Y347" s="1181"/>
      <c r="Z347" s="1181"/>
      <c r="AA347" s="1181"/>
      <c r="AB347" s="1181"/>
      <c r="AC347" s="1181"/>
      <c r="AD347" s="1181"/>
    </row>
    <row r="348" spans="1:30" x14ac:dyDescent="0.45">
      <c r="A348" s="1180">
        <v>660190</v>
      </c>
      <c r="B348" s="1180" t="s">
        <v>2996</v>
      </c>
      <c r="C348" s="1180"/>
      <c r="D348" s="1180" t="s">
        <v>15</v>
      </c>
      <c r="E348" s="1180">
        <v>3</v>
      </c>
      <c r="F348" s="1180">
        <v>655050</v>
      </c>
      <c r="G348" s="1180"/>
      <c r="H348" s="1180"/>
      <c r="I348" s="1180"/>
      <c r="J348" s="1180"/>
      <c r="K348" s="1180"/>
      <c r="L348" s="1180"/>
      <c r="M348" s="1180"/>
      <c r="N348" s="1180"/>
      <c r="O348" s="1180"/>
      <c r="P348" s="1180"/>
      <c r="Q348" s="1180"/>
      <c r="R348" s="1180"/>
      <c r="S348" s="1180"/>
      <c r="T348" s="1180"/>
      <c r="U348" s="1180"/>
      <c r="V348" s="1180"/>
      <c r="W348" s="1180"/>
      <c r="X348" s="1180"/>
      <c r="Y348" s="1180"/>
      <c r="Z348" s="1180"/>
      <c r="AA348" s="1180"/>
      <c r="AB348" s="1180"/>
      <c r="AC348" s="1180"/>
      <c r="AD348" s="1180"/>
    </row>
    <row r="349" spans="1:30" x14ac:dyDescent="0.45">
      <c r="A349" s="1181"/>
      <c r="B349" s="1181" t="s">
        <v>3077</v>
      </c>
      <c r="C349" s="1181"/>
      <c r="D349" s="1181" t="s">
        <v>7</v>
      </c>
      <c r="E349" s="1181">
        <v>1</v>
      </c>
      <c r="F349" s="1181"/>
      <c r="G349" s="1181"/>
      <c r="H349" s="1181"/>
      <c r="I349" s="1181"/>
      <c r="J349" s="1181"/>
      <c r="K349" s="1181"/>
      <c r="L349" s="1181"/>
      <c r="M349" s="1181"/>
      <c r="N349" s="1181"/>
      <c r="O349" s="1181"/>
      <c r="P349" s="1181"/>
      <c r="Q349" s="1181"/>
      <c r="R349" s="1181"/>
      <c r="S349" s="1181"/>
      <c r="T349" s="1181"/>
      <c r="U349" s="1181"/>
      <c r="V349" s="1181"/>
      <c r="W349" s="1181"/>
      <c r="X349" s="1181"/>
      <c r="Y349" s="1181"/>
      <c r="Z349" s="1181"/>
      <c r="AA349" s="1181"/>
      <c r="AB349" s="1181"/>
      <c r="AC349" s="1181"/>
      <c r="AD349" s="1181"/>
    </row>
    <row r="350" spans="1:30" x14ac:dyDescent="0.45">
      <c r="A350" s="1180">
        <v>670001</v>
      </c>
      <c r="B350" s="1180" t="s">
        <v>3078</v>
      </c>
      <c r="C350" s="1180"/>
      <c r="D350" s="1180" t="s">
        <v>7</v>
      </c>
      <c r="E350" s="1180">
        <v>2</v>
      </c>
      <c r="F350" s="1180"/>
      <c r="G350" s="1180"/>
      <c r="H350" s="1180"/>
      <c r="I350" s="1180"/>
      <c r="J350" s="1180"/>
      <c r="K350" s="1180"/>
      <c r="L350" s="1180"/>
      <c r="M350" s="1180"/>
      <c r="N350" s="1180"/>
      <c r="O350" s="1180"/>
      <c r="P350" s="1180"/>
      <c r="Q350" s="1180"/>
      <c r="R350" s="1180"/>
      <c r="S350" s="1180"/>
      <c r="T350" s="1180"/>
      <c r="U350" s="1180"/>
      <c r="V350" s="1180"/>
      <c r="W350" s="1180"/>
      <c r="X350" s="1180"/>
      <c r="Y350" s="1180"/>
      <c r="Z350" s="1180"/>
      <c r="AA350" s="1180"/>
      <c r="AB350" s="1180"/>
      <c r="AC350" s="1180"/>
      <c r="AD350" s="1180"/>
    </row>
    <row r="351" spans="1:30" x14ac:dyDescent="0.45">
      <c r="A351" s="1181">
        <v>700000</v>
      </c>
      <c r="B351" s="1181" t="s">
        <v>3078</v>
      </c>
      <c r="C351" s="1181"/>
      <c r="D351" s="1181" t="s">
        <v>15</v>
      </c>
      <c r="E351" s="1181">
        <v>3</v>
      </c>
      <c r="F351" s="1181">
        <v>670001</v>
      </c>
      <c r="G351" s="1181"/>
      <c r="H351" s="1181"/>
      <c r="I351" s="1181"/>
      <c r="J351" s="1181"/>
      <c r="K351" s="1181"/>
      <c r="L351" s="1181"/>
      <c r="M351" s="1181"/>
      <c r="N351" s="1181"/>
      <c r="O351" s="1181"/>
      <c r="P351" s="1181"/>
      <c r="Q351" s="1181"/>
      <c r="R351" s="1181"/>
      <c r="S351" s="1181"/>
      <c r="T351" s="1181"/>
      <c r="U351" s="1181"/>
      <c r="V351" s="1181"/>
      <c r="W351" s="1181"/>
      <c r="X351" s="1181"/>
      <c r="Y351" s="1181"/>
      <c r="Z351" s="1181"/>
      <c r="AA351" s="1181"/>
      <c r="AB351" s="1181"/>
      <c r="AC351" s="1181"/>
      <c r="AD351" s="1181"/>
    </row>
    <row r="352" spans="1:30" x14ac:dyDescent="0.45">
      <c r="A352" s="1180">
        <v>700030</v>
      </c>
      <c r="B352" s="1180" t="s">
        <v>3079</v>
      </c>
      <c r="C352" s="1180"/>
      <c r="D352" s="1180" t="s">
        <v>15</v>
      </c>
      <c r="E352" s="1180">
        <v>3</v>
      </c>
      <c r="F352" s="1180">
        <v>670001</v>
      </c>
      <c r="G352" s="1180"/>
      <c r="H352" s="1180"/>
      <c r="I352" s="1180"/>
      <c r="J352" s="1180"/>
      <c r="K352" s="1180"/>
      <c r="L352" s="1180"/>
      <c r="M352" s="1180"/>
      <c r="N352" s="1180"/>
      <c r="O352" s="1180"/>
      <c r="P352" s="1180"/>
      <c r="Q352" s="1180"/>
      <c r="R352" s="1180"/>
      <c r="S352" s="1180"/>
      <c r="T352" s="1180"/>
      <c r="U352" s="1180"/>
      <c r="V352" s="1180"/>
      <c r="W352" s="1180"/>
      <c r="X352" s="1180"/>
      <c r="Y352" s="1180"/>
      <c r="Z352" s="1180"/>
      <c r="AA352" s="1180"/>
      <c r="AB352" s="1180"/>
      <c r="AC352" s="1180"/>
      <c r="AD352" s="1180"/>
    </row>
    <row r="353" spans="1:30" x14ac:dyDescent="0.45">
      <c r="A353" s="1181">
        <v>700040</v>
      </c>
      <c r="B353" s="1181" t="s">
        <v>3080</v>
      </c>
      <c r="C353" s="1181"/>
      <c r="D353" s="1181" t="s">
        <v>15</v>
      </c>
      <c r="E353" s="1181">
        <v>3</v>
      </c>
      <c r="F353" s="1181">
        <v>670001</v>
      </c>
      <c r="G353" s="1181"/>
      <c r="H353" s="1181"/>
      <c r="I353" s="1181"/>
      <c r="J353" s="1181"/>
      <c r="K353" s="1181"/>
      <c r="L353" s="1181"/>
      <c r="M353" s="1181"/>
      <c r="N353" s="1181"/>
      <c r="O353" s="1181"/>
      <c r="P353" s="1181"/>
      <c r="Q353" s="1181"/>
      <c r="R353" s="1181"/>
      <c r="S353" s="1181"/>
      <c r="T353" s="1181"/>
      <c r="U353" s="1181"/>
      <c r="V353" s="1181"/>
      <c r="W353" s="1181"/>
      <c r="X353" s="1181"/>
      <c r="Y353" s="1181"/>
      <c r="Z353" s="1181"/>
      <c r="AA353" s="1181"/>
      <c r="AB353" s="1181"/>
      <c r="AC353" s="1181"/>
      <c r="AD353" s="1181"/>
    </row>
    <row r="354" spans="1:30" x14ac:dyDescent="0.45">
      <c r="A354" s="1180">
        <v>700050</v>
      </c>
      <c r="B354" s="1180" t="s">
        <v>3081</v>
      </c>
      <c r="C354" s="1180"/>
      <c r="D354" s="1180" t="s">
        <v>7</v>
      </c>
      <c r="E354" s="1180">
        <v>2</v>
      </c>
      <c r="F354" s="1180"/>
      <c r="G354" s="1180"/>
      <c r="H354" s="1180"/>
      <c r="I354" s="1180"/>
      <c r="J354" s="1180"/>
      <c r="K354" s="1180"/>
      <c r="L354" s="1180"/>
      <c r="M354" s="1180"/>
      <c r="N354" s="1180"/>
      <c r="O354" s="1180"/>
      <c r="P354" s="1180"/>
      <c r="Q354" s="1180"/>
      <c r="R354" s="1180"/>
      <c r="S354" s="1180"/>
      <c r="T354" s="1180"/>
      <c r="U354" s="1180"/>
      <c r="V354" s="1180"/>
      <c r="W354" s="1180"/>
      <c r="X354" s="1180"/>
      <c r="Y354" s="1180"/>
      <c r="Z354" s="1180"/>
      <c r="AA354" s="1180"/>
      <c r="AB354" s="1180"/>
      <c r="AC354" s="1180"/>
      <c r="AD354" s="1180"/>
    </row>
    <row r="355" spans="1:30" x14ac:dyDescent="0.45">
      <c r="A355" s="1181">
        <v>720000</v>
      </c>
      <c r="B355" s="1181" t="s">
        <v>3082</v>
      </c>
      <c r="C355" s="1181"/>
      <c r="D355" s="1181" t="s">
        <v>15</v>
      </c>
      <c r="E355" s="1181">
        <v>3</v>
      </c>
      <c r="F355" s="1181">
        <v>700050</v>
      </c>
      <c r="G355" s="1181"/>
      <c r="H355" s="1181"/>
      <c r="I355" s="1181"/>
      <c r="J355" s="1181"/>
      <c r="K355" s="1181"/>
      <c r="L355" s="1181"/>
      <c r="M355" s="1181"/>
      <c r="N355" s="1181"/>
      <c r="O355" s="1181"/>
      <c r="P355" s="1181"/>
      <c r="Q355" s="1181"/>
      <c r="R355" s="1181"/>
      <c r="S355" s="1181"/>
      <c r="T355" s="1181"/>
      <c r="U355" s="1181"/>
      <c r="V355" s="1181"/>
      <c r="W355" s="1181"/>
      <c r="X355" s="1181"/>
      <c r="Y355" s="1181"/>
      <c r="Z355" s="1181"/>
      <c r="AA355" s="1181"/>
      <c r="AB355" s="1181"/>
      <c r="AC355" s="1181"/>
      <c r="AD355" s="1181"/>
    </row>
    <row r="356" spans="1:30" x14ac:dyDescent="0.45">
      <c r="A356" s="1180">
        <v>721000</v>
      </c>
      <c r="B356" s="1180" t="s">
        <v>3083</v>
      </c>
      <c r="C356" s="1180"/>
      <c r="D356" s="1180" t="s">
        <v>7</v>
      </c>
      <c r="E356" s="1180">
        <v>2</v>
      </c>
      <c r="F356" s="1180"/>
      <c r="G356" s="1180"/>
      <c r="H356" s="1180"/>
      <c r="I356" s="1180"/>
      <c r="J356" s="1180"/>
      <c r="K356" s="1180"/>
      <c r="L356" s="1180"/>
      <c r="M356" s="1180"/>
      <c r="N356" s="1180"/>
      <c r="O356" s="1180"/>
      <c r="P356" s="1180"/>
      <c r="Q356" s="1180"/>
      <c r="R356" s="1180"/>
      <c r="S356" s="1180"/>
      <c r="T356" s="1180"/>
      <c r="U356" s="1180"/>
      <c r="V356" s="1180"/>
      <c r="W356" s="1180"/>
      <c r="X356" s="1180"/>
      <c r="Y356" s="1180"/>
      <c r="Z356" s="1180"/>
      <c r="AA356" s="1180"/>
      <c r="AB356" s="1180"/>
      <c r="AC356" s="1180"/>
      <c r="AD356" s="1180"/>
    </row>
    <row r="357" spans="1:30" x14ac:dyDescent="0.45">
      <c r="A357" s="1181">
        <v>730000</v>
      </c>
      <c r="B357" s="1181" t="s">
        <v>3084</v>
      </c>
      <c r="C357" s="1181"/>
      <c r="D357" s="1181" t="s">
        <v>15</v>
      </c>
      <c r="E357" s="1181">
        <v>3</v>
      </c>
      <c r="F357" s="1181">
        <v>721000</v>
      </c>
      <c r="G357" s="1181"/>
      <c r="H357" s="1181"/>
      <c r="I357" s="1181"/>
      <c r="J357" s="1181"/>
      <c r="K357" s="1181"/>
      <c r="L357" s="1181"/>
      <c r="M357" s="1181"/>
      <c r="N357" s="1181"/>
      <c r="O357" s="1181"/>
      <c r="P357" s="1181"/>
      <c r="Q357" s="1181"/>
      <c r="R357" s="1181"/>
      <c r="S357" s="1181"/>
      <c r="T357" s="1181"/>
      <c r="U357" s="1181"/>
      <c r="V357" s="1181"/>
      <c r="W357" s="1181"/>
      <c r="X357" s="1181"/>
      <c r="Y357" s="1181"/>
      <c r="Z357" s="1181"/>
      <c r="AA357" s="1181"/>
      <c r="AB357" s="1181"/>
      <c r="AC357" s="1181"/>
      <c r="AD357" s="1181"/>
    </row>
    <row r="358" spans="1:30" x14ac:dyDescent="0.45">
      <c r="A358" s="1180">
        <v>731000</v>
      </c>
      <c r="B358" s="1180" t="s">
        <v>3085</v>
      </c>
      <c r="C358" s="1180"/>
      <c r="D358" s="1180" t="s">
        <v>7</v>
      </c>
      <c r="E358" s="1180">
        <v>2</v>
      </c>
      <c r="F358" s="1180"/>
      <c r="G358" s="1180"/>
      <c r="H358" s="1180"/>
      <c r="I358" s="1180"/>
      <c r="J358" s="1180"/>
      <c r="K358" s="1180"/>
      <c r="L358" s="1180"/>
      <c r="M358" s="1180"/>
      <c r="N358" s="1180"/>
      <c r="O358" s="1180"/>
      <c r="P358" s="1180"/>
      <c r="Q358" s="1180"/>
      <c r="R358" s="1180"/>
      <c r="S358" s="1180"/>
      <c r="T358" s="1180"/>
      <c r="U358" s="1180"/>
      <c r="V358" s="1180"/>
      <c r="W358" s="1180"/>
      <c r="X358" s="1180"/>
      <c r="Y358" s="1180"/>
      <c r="Z358" s="1180"/>
      <c r="AA358" s="1180"/>
      <c r="AB358" s="1180"/>
      <c r="AC358" s="1180"/>
      <c r="AD358" s="1180"/>
    </row>
    <row r="359" spans="1:30" x14ac:dyDescent="0.45">
      <c r="A359" s="1181">
        <v>740000</v>
      </c>
      <c r="B359" s="1181" t="s">
        <v>3086</v>
      </c>
      <c r="C359" s="1181"/>
      <c r="D359" s="1181" t="s">
        <v>15</v>
      </c>
      <c r="E359" s="1181">
        <v>3</v>
      </c>
      <c r="F359" s="1181">
        <v>731000</v>
      </c>
      <c r="G359" s="1181"/>
      <c r="H359" s="1181"/>
      <c r="I359" s="1181"/>
      <c r="J359" s="1181"/>
      <c r="K359" s="1181"/>
      <c r="L359" s="1181"/>
      <c r="M359" s="1181"/>
      <c r="N359" s="1181"/>
      <c r="O359" s="1181"/>
      <c r="P359" s="1181"/>
      <c r="Q359" s="1181"/>
      <c r="R359" s="1181"/>
      <c r="S359" s="1181"/>
      <c r="T359" s="1181"/>
      <c r="U359" s="1181"/>
      <c r="V359" s="1181"/>
      <c r="W359" s="1181"/>
      <c r="X359" s="1181"/>
      <c r="Y359" s="1181"/>
      <c r="Z359" s="1181"/>
      <c r="AA359" s="1181"/>
      <c r="AB359" s="1181"/>
      <c r="AC359" s="1181"/>
      <c r="AD359" s="1181"/>
    </row>
    <row r="360" spans="1:30" x14ac:dyDescent="0.45">
      <c r="A360" s="1180">
        <v>740010</v>
      </c>
      <c r="B360" s="1180" t="s">
        <v>3087</v>
      </c>
      <c r="C360" s="1180"/>
      <c r="D360" s="1180" t="s">
        <v>15</v>
      </c>
      <c r="E360" s="1180">
        <v>3</v>
      </c>
      <c r="F360" s="1180">
        <v>731000</v>
      </c>
      <c r="G360" s="1180"/>
      <c r="H360" s="1180"/>
      <c r="I360" s="1180"/>
      <c r="J360" s="1180"/>
      <c r="K360" s="1180"/>
      <c r="L360" s="1180"/>
      <c r="M360" s="1180"/>
      <c r="N360" s="1180"/>
      <c r="O360" s="1180"/>
      <c r="P360" s="1180"/>
      <c r="Q360" s="1180"/>
      <c r="R360" s="1180"/>
      <c r="S360" s="1180"/>
      <c r="T360" s="1180"/>
      <c r="U360" s="1180"/>
      <c r="V360" s="1180"/>
      <c r="W360" s="1180"/>
      <c r="X360" s="1180"/>
      <c r="Y360" s="1180"/>
      <c r="Z360" s="1180"/>
      <c r="AA360" s="1180"/>
      <c r="AB360" s="1180"/>
      <c r="AC360" s="1180"/>
      <c r="AD360" s="1180"/>
    </row>
    <row r="361" spans="1:30" x14ac:dyDescent="0.45">
      <c r="A361" s="1181">
        <v>740020</v>
      </c>
      <c r="B361" s="1181" t="s">
        <v>3088</v>
      </c>
      <c r="C361" s="1181"/>
      <c r="D361" s="1181" t="s">
        <v>15</v>
      </c>
      <c r="E361" s="1181">
        <v>3</v>
      </c>
      <c r="F361" s="1181">
        <v>731000</v>
      </c>
      <c r="G361" s="1181"/>
      <c r="H361" s="1181"/>
      <c r="I361" s="1181"/>
      <c r="J361" s="1181"/>
      <c r="K361" s="1181"/>
      <c r="L361" s="1181"/>
      <c r="M361" s="1181"/>
      <c r="N361" s="1181"/>
      <c r="O361" s="1181"/>
      <c r="P361" s="1181"/>
      <c r="Q361" s="1181"/>
      <c r="R361" s="1181"/>
      <c r="S361" s="1181"/>
      <c r="T361" s="1181"/>
      <c r="U361" s="1181"/>
      <c r="V361" s="1181"/>
      <c r="W361" s="1181"/>
      <c r="X361" s="1181"/>
      <c r="Y361" s="1181"/>
      <c r="Z361" s="1181"/>
      <c r="AA361" s="1181"/>
      <c r="AB361" s="1181"/>
      <c r="AC361" s="1181"/>
      <c r="AD361" s="1181"/>
    </row>
    <row r="362" spans="1:30" x14ac:dyDescent="0.45">
      <c r="A362" s="1180"/>
      <c r="B362" s="1180" t="s">
        <v>3089</v>
      </c>
      <c r="C362" s="1180"/>
      <c r="D362" s="1180" t="s">
        <v>7</v>
      </c>
      <c r="E362" s="1180">
        <v>1</v>
      </c>
      <c r="F362" s="1180"/>
      <c r="G362" s="1180"/>
      <c r="H362" s="1180"/>
      <c r="I362" s="1180"/>
      <c r="J362" s="1180"/>
      <c r="K362" s="1180"/>
      <c r="L362" s="1180"/>
      <c r="M362" s="1180"/>
      <c r="N362" s="1180"/>
      <c r="O362" s="1180"/>
      <c r="P362" s="1180"/>
      <c r="Q362" s="1180"/>
      <c r="R362" s="1180"/>
      <c r="S362" s="1180"/>
      <c r="T362" s="1180"/>
      <c r="U362" s="1180"/>
      <c r="V362" s="1180"/>
      <c r="W362" s="1180"/>
      <c r="X362" s="1180"/>
      <c r="Y362" s="1180"/>
      <c r="Z362" s="1180"/>
      <c r="AA362" s="1180"/>
      <c r="AB362" s="1180"/>
      <c r="AC362" s="1180"/>
      <c r="AD362" s="1180"/>
    </row>
    <row r="363" spans="1:30" x14ac:dyDescent="0.45">
      <c r="A363" s="1181">
        <v>750002</v>
      </c>
      <c r="B363" s="1181" t="s">
        <v>3090</v>
      </c>
      <c r="C363" s="1181"/>
      <c r="D363" s="1181" t="s">
        <v>7</v>
      </c>
      <c r="E363" s="1181">
        <v>2</v>
      </c>
      <c r="F363" s="1181"/>
      <c r="G363" s="1181"/>
      <c r="H363" s="1181"/>
      <c r="I363" s="1181"/>
      <c r="J363" s="1181"/>
      <c r="K363" s="1181"/>
      <c r="L363" s="1181"/>
      <c r="M363" s="1181"/>
      <c r="N363" s="1181"/>
      <c r="O363" s="1181"/>
      <c r="P363" s="1181"/>
      <c r="Q363" s="1181"/>
      <c r="R363" s="1181"/>
      <c r="S363" s="1181"/>
      <c r="T363" s="1181"/>
      <c r="U363" s="1181"/>
      <c r="V363" s="1181"/>
      <c r="W363" s="1181"/>
      <c r="X363" s="1181"/>
      <c r="Y363" s="1181"/>
      <c r="Z363" s="1181"/>
      <c r="AA363" s="1181"/>
      <c r="AB363" s="1181"/>
      <c r="AC363" s="1181"/>
      <c r="AD363" s="1181"/>
    </row>
    <row r="364" spans="1:30" x14ac:dyDescent="0.45">
      <c r="A364" s="1180">
        <v>800000</v>
      </c>
      <c r="B364" s="1180" t="s">
        <v>3091</v>
      </c>
      <c r="C364" s="1180"/>
      <c r="D364" s="1180" t="s">
        <v>15</v>
      </c>
      <c r="E364" s="1180">
        <v>3</v>
      </c>
      <c r="F364" s="1180">
        <v>750002</v>
      </c>
      <c r="G364" s="1180"/>
      <c r="H364" s="1180"/>
      <c r="I364" s="1180"/>
      <c r="J364" s="1180"/>
      <c r="K364" s="1180"/>
      <c r="L364" s="1180"/>
      <c r="M364" s="1180"/>
      <c r="N364" s="1180"/>
      <c r="O364" s="1180"/>
      <c r="P364" s="1180"/>
      <c r="Q364" s="1180"/>
      <c r="R364" s="1180"/>
      <c r="S364" s="1180"/>
      <c r="T364" s="1180"/>
      <c r="U364" s="1180"/>
      <c r="V364" s="1180"/>
      <c r="W364" s="1180"/>
      <c r="X364" s="1180"/>
      <c r="Y364" s="1180"/>
      <c r="Z364" s="1180"/>
      <c r="AA364" s="1180"/>
      <c r="AB364" s="1180"/>
      <c r="AC364" s="1180"/>
      <c r="AD364" s="1180"/>
    </row>
    <row r="365" spans="1:30" x14ac:dyDescent="0.45">
      <c r="A365" s="1181">
        <v>800020</v>
      </c>
      <c r="B365" s="1181" t="s">
        <v>3092</v>
      </c>
      <c r="C365" s="1181"/>
      <c r="D365" s="1181" t="s">
        <v>15</v>
      </c>
      <c r="E365" s="1181">
        <v>3</v>
      </c>
      <c r="F365" s="1181">
        <v>750002</v>
      </c>
      <c r="G365" s="1181"/>
      <c r="H365" s="1181"/>
      <c r="I365" s="1181"/>
      <c r="J365" s="1181"/>
      <c r="K365" s="1181"/>
      <c r="L365" s="1181"/>
      <c r="M365" s="1181"/>
      <c r="N365" s="1181"/>
      <c r="O365" s="1181"/>
      <c r="P365" s="1181"/>
      <c r="Q365" s="1181"/>
      <c r="R365" s="1181"/>
      <c r="S365" s="1181"/>
      <c r="T365" s="1181"/>
      <c r="U365" s="1181"/>
      <c r="V365" s="1181"/>
      <c r="W365" s="1181"/>
      <c r="X365" s="1181"/>
      <c r="Y365" s="1181"/>
      <c r="Z365" s="1181"/>
      <c r="AA365" s="1181"/>
      <c r="AB365" s="1181"/>
      <c r="AC365" s="1181"/>
      <c r="AD365" s="1181"/>
    </row>
    <row r="366" spans="1:30" x14ac:dyDescent="0.45">
      <c r="A366" s="1180">
        <v>800050</v>
      </c>
      <c r="B366" s="1180" t="s">
        <v>3093</v>
      </c>
      <c r="C366" s="1180"/>
      <c r="D366" s="1180" t="s">
        <v>7</v>
      </c>
      <c r="E366" s="1180">
        <v>2</v>
      </c>
      <c r="F366" s="1180"/>
      <c r="G366" s="1180"/>
      <c r="H366" s="1180"/>
      <c r="I366" s="1180"/>
      <c r="J366" s="1180"/>
      <c r="K366" s="1180"/>
      <c r="L366" s="1180"/>
      <c r="M366" s="1180"/>
      <c r="N366" s="1180"/>
      <c r="O366" s="1180"/>
      <c r="P366" s="1180"/>
      <c r="Q366" s="1180"/>
      <c r="R366" s="1180"/>
      <c r="S366" s="1180"/>
      <c r="T366" s="1180"/>
      <c r="U366" s="1180"/>
      <c r="V366" s="1180"/>
      <c r="W366" s="1180"/>
      <c r="X366" s="1180"/>
      <c r="Y366" s="1180"/>
      <c r="Z366" s="1180"/>
      <c r="AA366" s="1180"/>
      <c r="AB366" s="1180"/>
      <c r="AC366" s="1180"/>
      <c r="AD366" s="1180"/>
    </row>
    <row r="367" spans="1:30" x14ac:dyDescent="0.45">
      <c r="A367" s="1181">
        <v>800060</v>
      </c>
      <c r="B367" s="1181" t="s">
        <v>3094</v>
      </c>
      <c r="C367" s="1181"/>
      <c r="D367" s="1181" t="s">
        <v>7</v>
      </c>
      <c r="E367" s="1181">
        <v>3</v>
      </c>
      <c r="F367" s="1181">
        <v>800050</v>
      </c>
      <c r="G367" s="1181"/>
      <c r="H367" s="1181"/>
      <c r="I367" s="1181"/>
      <c r="J367" s="1181"/>
      <c r="K367" s="1181"/>
      <c r="L367" s="1181"/>
      <c r="M367" s="1181"/>
      <c r="N367" s="1181"/>
      <c r="O367" s="1181"/>
      <c r="P367" s="1181"/>
      <c r="Q367" s="1181"/>
      <c r="R367" s="1181"/>
      <c r="S367" s="1181"/>
      <c r="T367" s="1181"/>
      <c r="U367" s="1181"/>
      <c r="V367" s="1181"/>
      <c r="W367" s="1181"/>
      <c r="X367" s="1181"/>
      <c r="Y367" s="1181"/>
      <c r="Z367" s="1181"/>
      <c r="AA367" s="1181"/>
      <c r="AB367" s="1181"/>
      <c r="AC367" s="1181"/>
      <c r="AD367" s="1181"/>
    </row>
    <row r="368" spans="1:30" x14ac:dyDescent="0.45">
      <c r="A368" s="1180">
        <v>900000</v>
      </c>
      <c r="B368" s="1180" t="s">
        <v>3095</v>
      </c>
      <c r="C368" s="1180"/>
      <c r="D368" s="1180" t="s">
        <v>15</v>
      </c>
      <c r="E368" s="1180">
        <v>4</v>
      </c>
      <c r="F368" s="1180">
        <v>800060</v>
      </c>
      <c r="G368" s="1180"/>
      <c r="H368" s="1180"/>
      <c r="I368" s="1180"/>
      <c r="J368" s="1180"/>
      <c r="K368" s="1180"/>
      <c r="L368" s="1180"/>
      <c r="M368" s="1180"/>
      <c r="N368" s="1180"/>
      <c r="O368" s="1180"/>
      <c r="P368" s="1180"/>
      <c r="Q368" s="1180"/>
      <c r="R368" s="1180"/>
      <c r="S368" s="1180"/>
      <c r="T368" s="1180"/>
      <c r="U368" s="1180"/>
      <c r="V368" s="1180"/>
      <c r="W368" s="1180"/>
      <c r="X368" s="1180"/>
      <c r="Y368" s="1180"/>
      <c r="Z368" s="1180"/>
      <c r="AA368" s="1180"/>
      <c r="AB368" s="1180"/>
      <c r="AC368" s="1180"/>
      <c r="AD368" s="1180"/>
    </row>
    <row r="369" spans="1:30" x14ac:dyDescent="0.45">
      <c r="A369" s="1181">
        <v>900010</v>
      </c>
      <c r="B369" s="1181" t="s">
        <v>3096</v>
      </c>
      <c r="C369" s="1181"/>
      <c r="D369" s="1181" t="s">
        <v>15</v>
      </c>
      <c r="E369" s="1181">
        <v>4</v>
      </c>
      <c r="F369" s="1181">
        <v>800060</v>
      </c>
      <c r="G369" s="1181"/>
      <c r="H369" s="1181"/>
      <c r="I369" s="1181"/>
      <c r="J369" s="1181"/>
      <c r="K369" s="1181"/>
      <c r="L369" s="1181"/>
      <c r="M369" s="1181"/>
      <c r="N369" s="1181"/>
      <c r="O369" s="1181"/>
      <c r="P369" s="1181"/>
      <c r="Q369" s="1181"/>
      <c r="R369" s="1181"/>
      <c r="S369" s="1181"/>
      <c r="T369" s="1181"/>
      <c r="U369" s="1181"/>
      <c r="V369" s="1181"/>
      <c r="W369" s="1181"/>
      <c r="X369" s="1181"/>
      <c r="Y369" s="1181"/>
      <c r="Z369" s="1181"/>
      <c r="AA369" s="1181"/>
      <c r="AB369" s="1181"/>
      <c r="AC369" s="1181"/>
      <c r="AD369" s="1181"/>
    </row>
    <row r="370" spans="1:30" x14ac:dyDescent="0.45">
      <c r="A370" s="1180">
        <v>901000</v>
      </c>
      <c r="B370" s="1180" t="s">
        <v>3097</v>
      </c>
      <c r="C370" s="1180"/>
      <c r="D370" s="1180" t="s">
        <v>7</v>
      </c>
      <c r="E370" s="1180">
        <v>3</v>
      </c>
      <c r="F370" s="1180">
        <v>800050</v>
      </c>
      <c r="G370" s="1180"/>
      <c r="H370" s="1180"/>
      <c r="I370" s="1180"/>
      <c r="J370" s="1180"/>
      <c r="K370" s="1180"/>
      <c r="L370" s="1180"/>
      <c r="M370" s="1180"/>
      <c r="N370" s="1180"/>
      <c r="O370" s="1180"/>
      <c r="P370" s="1180"/>
      <c r="Q370" s="1180"/>
      <c r="R370" s="1180"/>
      <c r="S370" s="1180"/>
      <c r="T370" s="1180"/>
      <c r="U370" s="1180"/>
      <c r="V370" s="1180"/>
      <c r="W370" s="1180"/>
      <c r="X370" s="1180"/>
      <c r="Y370" s="1180"/>
      <c r="Z370" s="1180"/>
      <c r="AA370" s="1180"/>
      <c r="AB370" s="1180"/>
      <c r="AC370" s="1180"/>
      <c r="AD370" s="1180"/>
    </row>
    <row r="371" spans="1:30" x14ac:dyDescent="0.45">
      <c r="A371" s="1181">
        <v>910000</v>
      </c>
      <c r="B371" s="1181" t="s">
        <v>3098</v>
      </c>
      <c r="C371" s="1181"/>
      <c r="D371" s="1181" t="s">
        <v>15</v>
      </c>
      <c r="E371" s="1181">
        <v>4</v>
      </c>
      <c r="F371" s="1181">
        <v>901000</v>
      </c>
      <c r="G371" s="1181"/>
      <c r="H371" s="1181"/>
      <c r="I371" s="1181"/>
      <c r="J371" s="1181"/>
      <c r="K371" s="1181"/>
      <c r="L371" s="1181"/>
      <c r="M371" s="1181"/>
      <c r="N371" s="1181"/>
      <c r="O371" s="1181"/>
      <c r="P371" s="1181"/>
      <c r="Q371" s="1181"/>
      <c r="R371" s="1181"/>
      <c r="S371" s="1181"/>
      <c r="T371" s="1181"/>
      <c r="U371" s="1181"/>
      <c r="V371" s="1181"/>
      <c r="W371" s="1181"/>
      <c r="X371" s="1181"/>
      <c r="Y371" s="1181"/>
      <c r="Z371" s="1181"/>
      <c r="AA371" s="1181"/>
      <c r="AB371" s="1181"/>
      <c r="AC371" s="1181"/>
      <c r="AD371" s="1181"/>
    </row>
    <row r="372" spans="1:30" x14ac:dyDescent="0.45">
      <c r="A372" s="1180">
        <v>910010</v>
      </c>
      <c r="B372" s="1180" t="s">
        <v>3099</v>
      </c>
      <c r="C372" s="1180"/>
      <c r="D372" s="1180" t="s">
        <v>15</v>
      </c>
      <c r="E372" s="1180">
        <v>4</v>
      </c>
      <c r="F372" s="1180">
        <v>901000</v>
      </c>
      <c r="G372" s="1180"/>
      <c r="H372" s="1180"/>
      <c r="I372" s="1180"/>
      <c r="J372" s="1180"/>
      <c r="K372" s="1180"/>
      <c r="L372" s="1180"/>
      <c r="M372" s="1180"/>
      <c r="N372" s="1180"/>
      <c r="O372" s="1180"/>
      <c r="P372" s="1180"/>
      <c r="Q372" s="1180"/>
      <c r="R372" s="1180"/>
      <c r="S372" s="1180"/>
      <c r="T372" s="1180"/>
      <c r="U372" s="1180"/>
      <c r="V372" s="1180"/>
      <c r="W372" s="1180"/>
      <c r="X372" s="1180"/>
      <c r="Y372" s="1180"/>
      <c r="Z372" s="1180"/>
      <c r="AA372" s="1180"/>
      <c r="AB372" s="1180"/>
      <c r="AC372" s="1180"/>
      <c r="AD372" s="1180"/>
    </row>
    <row r="373" spans="1:30" x14ac:dyDescent="0.45">
      <c r="A373" s="1181"/>
      <c r="B373" s="1181" t="s">
        <v>3100</v>
      </c>
      <c r="C373" s="1181"/>
      <c r="D373" s="1181" t="s">
        <v>7</v>
      </c>
      <c r="E373" s="1181">
        <v>1</v>
      </c>
      <c r="F373" s="1181"/>
      <c r="G373" s="1181"/>
      <c r="H373" s="1181"/>
      <c r="I373" s="1181"/>
      <c r="J373" s="1181"/>
      <c r="K373" s="1181"/>
      <c r="L373" s="1181"/>
      <c r="M373" s="1181"/>
      <c r="N373" s="1181"/>
      <c r="O373" s="1181"/>
      <c r="P373" s="1181"/>
      <c r="Q373" s="1181"/>
      <c r="R373" s="1181"/>
      <c r="S373" s="1181"/>
      <c r="T373" s="1181"/>
      <c r="U373" s="1181"/>
      <c r="V373" s="1181"/>
      <c r="W373" s="1181"/>
      <c r="X373" s="1181"/>
      <c r="Y373" s="1181"/>
      <c r="Z373" s="1181"/>
      <c r="AA373" s="1181"/>
      <c r="AB373" s="1181"/>
      <c r="AC373" s="1181"/>
      <c r="AD373" s="1181"/>
    </row>
    <row r="374" spans="1:30" x14ac:dyDescent="0.45">
      <c r="A374" s="1180"/>
      <c r="B374" s="1180" t="s">
        <v>3101</v>
      </c>
      <c r="C374" s="1180"/>
      <c r="D374" s="1180" t="s">
        <v>7</v>
      </c>
      <c r="E374" s="1180">
        <v>1</v>
      </c>
      <c r="F374" s="1180"/>
      <c r="G374" s="1180"/>
      <c r="H374" s="1180"/>
      <c r="I374" s="1180"/>
      <c r="J374" s="1180"/>
      <c r="K374" s="1180"/>
      <c r="L374" s="1180"/>
      <c r="M374" s="1180"/>
      <c r="N374" s="1180"/>
      <c r="O374" s="1180"/>
      <c r="P374" s="1180"/>
      <c r="Q374" s="1180"/>
      <c r="R374" s="1180"/>
      <c r="S374" s="1180"/>
      <c r="T374" s="1180"/>
      <c r="U374" s="1180"/>
      <c r="V374" s="1180"/>
      <c r="W374" s="1180"/>
      <c r="X374" s="1180"/>
      <c r="Y374" s="1180"/>
      <c r="Z374" s="1180"/>
      <c r="AA374" s="1180"/>
      <c r="AB374" s="1180"/>
      <c r="AC374" s="1180"/>
      <c r="AD374" s="1180"/>
    </row>
    <row r="375" spans="1:30" x14ac:dyDescent="0.45">
      <c r="A375" s="1181">
        <v>130000</v>
      </c>
      <c r="B375" s="1181" t="s">
        <v>730</v>
      </c>
      <c r="C375" s="1181"/>
      <c r="D375" s="1181" t="s">
        <v>15</v>
      </c>
      <c r="E375" s="1181">
        <v>5</v>
      </c>
      <c r="F375" s="1181">
        <v>125002</v>
      </c>
      <c r="G375" s="1181"/>
      <c r="H375" s="1181"/>
      <c r="I375" s="1181"/>
      <c r="J375" s="1181"/>
      <c r="K375" s="1181"/>
      <c r="L375" s="1181"/>
      <c r="M375" s="1181"/>
      <c r="N375" s="1181"/>
      <c r="O375" s="1181"/>
      <c r="P375" s="1181"/>
      <c r="Q375" s="1181"/>
      <c r="R375" s="1181"/>
      <c r="S375" s="1181"/>
      <c r="T375" s="1181"/>
      <c r="U375" s="1181"/>
      <c r="V375" s="1181"/>
      <c r="W375" s="1181"/>
      <c r="X375" s="1181"/>
      <c r="Y375" s="1181"/>
      <c r="Z375" s="1181"/>
      <c r="AA375" s="1181"/>
      <c r="AB375" s="1181"/>
      <c r="AC375" s="1181"/>
      <c r="AD375" s="1181"/>
    </row>
    <row r="376" spans="1:30" x14ac:dyDescent="0.45">
      <c r="A376" s="1180">
        <v>130081</v>
      </c>
      <c r="B376" s="1180" t="s">
        <v>775</v>
      </c>
      <c r="C376" s="1180"/>
      <c r="D376" s="1180" t="s">
        <v>15</v>
      </c>
      <c r="E376" s="1180">
        <v>5</v>
      </c>
      <c r="F376" s="1180">
        <v>125002</v>
      </c>
      <c r="G376" s="1180"/>
      <c r="H376" s="1180"/>
      <c r="I376" s="1180"/>
      <c r="J376" s="1180"/>
      <c r="K376" s="1180"/>
      <c r="L376" s="1180"/>
      <c r="M376" s="1180"/>
      <c r="N376" s="1180"/>
      <c r="O376" s="1180"/>
      <c r="P376" s="1180"/>
      <c r="Q376" s="1180"/>
      <c r="R376" s="1180"/>
      <c r="S376" s="1180"/>
      <c r="T376" s="1180"/>
      <c r="U376" s="1180"/>
      <c r="V376" s="1180"/>
      <c r="W376" s="1180"/>
      <c r="X376" s="1180"/>
      <c r="Y376" s="1180"/>
      <c r="Z376" s="1180"/>
      <c r="AA376" s="1180"/>
      <c r="AB376" s="1180"/>
      <c r="AC376" s="1180"/>
      <c r="AD376" s="1180"/>
    </row>
    <row r="377" spans="1:30" x14ac:dyDescent="0.45">
      <c r="A377" s="1181">
        <v>130090</v>
      </c>
      <c r="B377" s="1181" t="s">
        <v>784</v>
      </c>
      <c r="C377" s="1181"/>
      <c r="D377" s="1181" t="s">
        <v>15</v>
      </c>
      <c r="E377" s="1181">
        <v>5</v>
      </c>
      <c r="F377" s="1181">
        <v>125002</v>
      </c>
      <c r="G377" s="1181"/>
      <c r="H377" s="1181"/>
      <c r="I377" s="1181"/>
      <c r="J377" s="1181"/>
      <c r="K377" s="1181"/>
      <c r="L377" s="1181"/>
      <c r="M377" s="1181"/>
      <c r="N377" s="1181"/>
      <c r="O377" s="1181"/>
      <c r="P377" s="1181"/>
      <c r="Q377" s="1181"/>
      <c r="R377" s="1181"/>
      <c r="S377" s="1181"/>
      <c r="T377" s="1181"/>
      <c r="U377" s="1181"/>
      <c r="V377" s="1181"/>
      <c r="W377" s="1181"/>
      <c r="X377" s="1181"/>
      <c r="Y377" s="1181"/>
      <c r="Z377" s="1181"/>
      <c r="AA377" s="1181"/>
      <c r="AB377" s="1181"/>
      <c r="AC377" s="1181"/>
      <c r="AD377" s="1181"/>
    </row>
    <row r="378" spans="1:30" x14ac:dyDescent="0.45">
      <c r="A378" s="1180">
        <v>140080</v>
      </c>
      <c r="B378" s="1180" t="s">
        <v>807</v>
      </c>
      <c r="C378" s="1180"/>
      <c r="D378" s="1180" t="s">
        <v>15</v>
      </c>
      <c r="E378" s="1180">
        <v>5</v>
      </c>
      <c r="F378" s="1180">
        <v>133012</v>
      </c>
      <c r="G378" s="1180"/>
      <c r="H378" s="1180"/>
      <c r="I378" s="1180"/>
      <c r="J378" s="1180"/>
      <c r="K378" s="1180"/>
      <c r="L378" s="1180"/>
      <c r="M378" s="1180"/>
      <c r="N378" s="1180"/>
      <c r="O378" s="1180"/>
      <c r="P378" s="1180"/>
      <c r="Q378" s="1180"/>
      <c r="R378" s="1180"/>
      <c r="S378" s="1180"/>
      <c r="T378" s="1180"/>
      <c r="U378" s="1180"/>
      <c r="V378" s="1180"/>
      <c r="W378" s="1180"/>
      <c r="X378" s="1180"/>
      <c r="Y378" s="1180"/>
      <c r="Z378" s="1180"/>
      <c r="AA378" s="1180"/>
      <c r="AB378" s="1180"/>
      <c r="AC378" s="1180"/>
      <c r="AD378" s="1180"/>
    </row>
    <row r="379" spans="1:30" x14ac:dyDescent="0.45">
      <c r="A379" s="1181">
        <v>140085</v>
      </c>
      <c r="B379" s="1181" t="s">
        <v>805</v>
      </c>
      <c r="C379" s="1181"/>
      <c r="D379" s="1181" t="s">
        <v>15</v>
      </c>
      <c r="E379" s="1181">
        <v>5</v>
      </c>
      <c r="F379" s="1181">
        <v>133012</v>
      </c>
      <c r="G379" s="1181"/>
      <c r="H379" s="1181"/>
      <c r="I379" s="1181"/>
      <c r="J379" s="1181"/>
      <c r="K379" s="1181"/>
      <c r="L379" s="1181"/>
      <c r="M379" s="1181"/>
      <c r="N379" s="1181"/>
      <c r="O379" s="1181"/>
      <c r="P379" s="1181"/>
      <c r="Q379" s="1181"/>
      <c r="R379" s="1181"/>
      <c r="S379" s="1181"/>
      <c r="T379" s="1181"/>
      <c r="U379" s="1181"/>
      <c r="V379" s="1181"/>
      <c r="W379" s="1181"/>
      <c r="X379" s="1181"/>
      <c r="Y379" s="1181"/>
      <c r="Z379" s="1181"/>
      <c r="AA379" s="1181"/>
      <c r="AB379" s="1181"/>
      <c r="AC379" s="1181"/>
      <c r="AD379" s="1181"/>
    </row>
    <row r="380" spans="1:30" x14ac:dyDescent="0.45">
      <c r="A380" s="1180">
        <v>144060</v>
      </c>
      <c r="B380" s="1180" t="s">
        <v>798</v>
      </c>
      <c r="C380" s="1180"/>
      <c r="D380" s="1180" t="s">
        <v>15</v>
      </c>
      <c r="E380" s="1180">
        <v>5</v>
      </c>
      <c r="F380" s="1180">
        <v>143041</v>
      </c>
      <c r="G380" s="1180"/>
      <c r="H380" s="1180"/>
      <c r="I380" s="1180"/>
      <c r="J380" s="1180"/>
      <c r="K380" s="1180"/>
      <c r="L380" s="1180"/>
      <c r="M380" s="1180"/>
      <c r="N380" s="1180"/>
      <c r="O380" s="1180"/>
      <c r="P380" s="1180"/>
      <c r="Q380" s="1180"/>
      <c r="R380" s="1180"/>
      <c r="S380" s="1180"/>
      <c r="T380" s="1180"/>
      <c r="U380" s="1180"/>
      <c r="V380" s="1180"/>
      <c r="W380" s="1180"/>
      <c r="X380" s="1180"/>
      <c r="Y380" s="1180"/>
      <c r="Z380" s="1180"/>
      <c r="AA380" s="1180"/>
      <c r="AB380" s="1180"/>
      <c r="AC380" s="1180"/>
      <c r="AD380" s="1180"/>
    </row>
    <row r="381" spans="1:30" x14ac:dyDescent="0.45">
      <c r="A381" s="1181">
        <v>144070</v>
      </c>
      <c r="B381" s="1181" t="s">
        <v>3102</v>
      </c>
      <c r="C381" s="1181"/>
      <c r="D381" s="1181" t="s">
        <v>15</v>
      </c>
      <c r="E381" s="1181">
        <v>5</v>
      </c>
      <c r="F381" s="1181">
        <v>143041</v>
      </c>
      <c r="G381" s="1181"/>
      <c r="H381" s="1181"/>
      <c r="I381" s="1181"/>
      <c r="J381" s="1181"/>
      <c r="K381" s="1181"/>
      <c r="L381" s="1181"/>
      <c r="M381" s="1181"/>
      <c r="N381" s="1181"/>
      <c r="O381" s="1181"/>
      <c r="P381" s="1181"/>
      <c r="Q381" s="1181"/>
      <c r="R381" s="1181"/>
      <c r="S381" s="1181"/>
      <c r="T381" s="1181"/>
      <c r="U381" s="1181"/>
      <c r="V381" s="1181"/>
      <c r="W381" s="1181"/>
      <c r="X381" s="1181"/>
      <c r="Y381" s="1181"/>
      <c r="Z381" s="1181"/>
      <c r="AA381" s="1181"/>
      <c r="AB381" s="1181"/>
      <c r="AC381" s="1181"/>
      <c r="AD381" s="1181"/>
    </row>
    <row r="382" spans="1:30" x14ac:dyDescent="0.45">
      <c r="A382" s="1180">
        <v>161000</v>
      </c>
      <c r="B382" s="1180" t="s">
        <v>747</v>
      </c>
      <c r="C382" s="1180"/>
      <c r="D382" s="1180" t="s">
        <v>15</v>
      </c>
      <c r="E382" s="1180">
        <v>5</v>
      </c>
      <c r="F382" s="1180">
        <v>160001</v>
      </c>
      <c r="G382" s="1180"/>
      <c r="H382" s="1180"/>
      <c r="I382" s="1180"/>
      <c r="J382" s="1180"/>
      <c r="K382" s="1180"/>
      <c r="L382" s="1180"/>
      <c r="M382" s="1180"/>
      <c r="N382" s="1180"/>
      <c r="O382" s="1180"/>
      <c r="P382" s="1180"/>
      <c r="Q382" s="1180"/>
      <c r="R382" s="1180"/>
      <c r="S382" s="1180"/>
      <c r="T382" s="1180"/>
      <c r="U382" s="1180"/>
      <c r="V382" s="1180"/>
      <c r="W382" s="1180"/>
      <c r="X382" s="1180"/>
      <c r="Y382" s="1180"/>
      <c r="Z382" s="1180"/>
      <c r="AA382" s="1180"/>
      <c r="AB382" s="1180"/>
      <c r="AC382" s="1180"/>
      <c r="AD382" s="1180"/>
    </row>
    <row r="383" spans="1:30" x14ac:dyDescent="0.45">
      <c r="A383" s="1181">
        <v>161012</v>
      </c>
      <c r="B383" s="1181" t="s">
        <v>755</v>
      </c>
      <c r="C383" s="1181"/>
      <c r="D383" s="1181" t="s">
        <v>15</v>
      </c>
      <c r="E383" s="1181">
        <v>5</v>
      </c>
      <c r="F383" s="1181">
        <v>160001</v>
      </c>
      <c r="G383" s="1181"/>
      <c r="H383" s="1181"/>
      <c r="I383" s="1181"/>
      <c r="J383" s="1181"/>
      <c r="K383" s="1181"/>
      <c r="L383" s="1181"/>
      <c r="M383" s="1181"/>
      <c r="N383" s="1181"/>
      <c r="O383" s="1181"/>
      <c r="P383" s="1181"/>
      <c r="Q383" s="1181"/>
      <c r="R383" s="1181"/>
      <c r="S383" s="1181"/>
      <c r="T383" s="1181"/>
      <c r="U383" s="1181"/>
      <c r="V383" s="1181"/>
      <c r="W383" s="1181"/>
      <c r="X383" s="1181"/>
      <c r="Y383" s="1181"/>
      <c r="Z383" s="1181"/>
      <c r="AA383" s="1181"/>
      <c r="AB383" s="1181"/>
      <c r="AC383" s="1181"/>
      <c r="AD383" s="1181"/>
    </row>
    <row r="384" spans="1:30" x14ac:dyDescent="0.45">
      <c r="A384" s="1180">
        <v>161016</v>
      </c>
      <c r="B384" s="1180" t="s">
        <v>740</v>
      </c>
      <c r="C384" s="1180"/>
      <c r="D384" s="1180" t="s">
        <v>15</v>
      </c>
      <c r="E384" s="1180">
        <v>5</v>
      </c>
      <c r="F384" s="1180">
        <v>160001</v>
      </c>
      <c r="G384" s="1180"/>
      <c r="H384" s="1180"/>
      <c r="I384" s="1180"/>
      <c r="J384" s="1180"/>
      <c r="K384" s="1180"/>
      <c r="L384" s="1180"/>
      <c r="M384" s="1180"/>
      <c r="N384" s="1180"/>
      <c r="O384" s="1180"/>
      <c r="P384" s="1180"/>
      <c r="Q384" s="1180"/>
      <c r="R384" s="1180"/>
      <c r="S384" s="1180"/>
      <c r="T384" s="1180"/>
      <c r="U384" s="1180"/>
      <c r="V384" s="1180"/>
      <c r="W384" s="1180"/>
      <c r="X384" s="1180"/>
      <c r="Y384" s="1180"/>
      <c r="Z384" s="1180"/>
      <c r="AA384" s="1180"/>
      <c r="AB384" s="1180"/>
      <c r="AC384" s="1180"/>
      <c r="AD384" s="1180"/>
    </row>
    <row r="385" spans="1:30" x14ac:dyDescent="0.45">
      <c r="A385" s="1181">
        <v>202010</v>
      </c>
      <c r="B385" s="1181" t="s">
        <v>762</v>
      </c>
      <c r="C385" s="1181"/>
      <c r="D385" s="1181" t="s">
        <v>15</v>
      </c>
      <c r="E385" s="1181">
        <v>5</v>
      </c>
      <c r="F385" s="1181">
        <v>201021</v>
      </c>
      <c r="G385" s="1181"/>
      <c r="H385" s="1181"/>
      <c r="I385" s="1181"/>
      <c r="J385" s="1181"/>
      <c r="K385" s="1181"/>
      <c r="L385" s="1181"/>
      <c r="M385" s="1181"/>
      <c r="N385" s="1181"/>
      <c r="O385" s="1181"/>
      <c r="P385" s="1181"/>
      <c r="Q385" s="1181"/>
      <c r="R385" s="1181"/>
      <c r="S385" s="1181"/>
      <c r="T385" s="1181"/>
      <c r="U385" s="1181"/>
      <c r="V385" s="1181"/>
      <c r="W385" s="1181"/>
      <c r="X385" s="1181"/>
      <c r="Y385" s="1181"/>
      <c r="Z385" s="1181"/>
      <c r="AA385" s="1181"/>
      <c r="AB385" s="1181"/>
      <c r="AC385" s="1181"/>
      <c r="AD385" s="1181"/>
    </row>
    <row r="386" spans="1:30" x14ac:dyDescent="0.45">
      <c r="A386" s="1180">
        <v>208040</v>
      </c>
      <c r="B386" s="1180" t="s">
        <v>745</v>
      </c>
      <c r="C386" s="1180"/>
      <c r="D386" s="1180" t="s">
        <v>15</v>
      </c>
      <c r="E386" s="1180">
        <v>5</v>
      </c>
      <c r="F386" s="1180">
        <v>207111</v>
      </c>
      <c r="G386" s="1180"/>
      <c r="H386" s="1180"/>
      <c r="I386" s="1180"/>
      <c r="J386" s="1180"/>
      <c r="K386" s="1180"/>
      <c r="L386" s="1180"/>
      <c r="M386" s="1180"/>
      <c r="N386" s="1180"/>
      <c r="O386" s="1180"/>
      <c r="P386" s="1180"/>
      <c r="Q386" s="1180"/>
      <c r="R386" s="1180"/>
      <c r="S386" s="1180"/>
      <c r="T386" s="1180"/>
      <c r="U386" s="1180"/>
      <c r="V386" s="1180"/>
      <c r="W386" s="1180"/>
      <c r="X386" s="1180"/>
      <c r="Y386" s="1180"/>
      <c r="Z386" s="1180"/>
      <c r="AA386" s="1180"/>
      <c r="AB386" s="1180"/>
      <c r="AC386" s="1180"/>
      <c r="AD386" s="1180"/>
    </row>
    <row r="387" spans="1:30" x14ac:dyDescent="0.45">
      <c r="A387" s="1181">
        <v>400000</v>
      </c>
      <c r="B387" s="1181" t="s">
        <v>780</v>
      </c>
      <c r="C387" s="1181"/>
      <c r="D387" s="1181" t="s">
        <v>15</v>
      </c>
      <c r="E387" s="1181">
        <v>4</v>
      </c>
      <c r="F387" s="1181">
        <v>350003</v>
      </c>
      <c r="G387" s="1181"/>
      <c r="H387" s="1181"/>
      <c r="I387" s="1181"/>
      <c r="J387" s="1181"/>
      <c r="K387" s="1181"/>
      <c r="L387" s="1181"/>
      <c r="M387" s="1181"/>
      <c r="N387" s="1181"/>
      <c r="O387" s="1181"/>
      <c r="P387" s="1181"/>
      <c r="Q387" s="1181"/>
      <c r="R387" s="1181"/>
      <c r="S387" s="1181"/>
      <c r="T387" s="1181"/>
      <c r="U387" s="1181"/>
      <c r="V387" s="1181"/>
      <c r="W387" s="1181"/>
      <c r="X387" s="1181"/>
      <c r="Y387" s="1181"/>
      <c r="Z387" s="1181"/>
      <c r="AA387" s="1181"/>
      <c r="AB387" s="1181"/>
      <c r="AC387" s="1181"/>
      <c r="AD387" s="1181"/>
    </row>
    <row r="388" spans="1:30" x14ac:dyDescent="0.45">
      <c r="A388" s="1180">
        <v>410000</v>
      </c>
      <c r="B388" s="1180" t="s">
        <v>786</v>
      </c>
      <c r="C388" s="1180"/>
      <c r="D388" s="1180" t="s">
        <v>15</v>
      </c>
      <c r="E388" s="1180">
        <v>4</v>
      </c>
      <c r="F388" s="1180">
        <v>400041</v>
      </c>
      <c r="G388" s="1180"/>
      <c r="H388" s="1180"/>
      <c r="I388" s="1180"/>
      <c r="J388" s="1180"/>
      <c r="K388" s="1180"/>
      <c r="L388" s="1180"/>
      <c r="M388" s="1180"/>
      <c r="N388" s="1180"/>
      <c r="O388" s="1180"/>
      <c r="P388" s="1180"/>
      <c r="Q388" s="1180"/>
      <c r="R388" s="1180"/>
      <c r="S388" s="1180"/>
      <c r="T388" s="1180"/>
      <c r="U388" s="1180"/>
      <c r="V388" s="1180"/>
      <c r="W388" s="1180"/>
      <c r="X388" s="1180"/>
      <c r="Y388" s="1180"/>
      <c r="Z388" s="1180"/>
      <c r="AA388" s="1180"/>
      <c r="AB388" s="1180"/>
      <c r="AC388" s="1180"/>
      <c r="AD388" s="1180"/>
    </row>
    <row r="389" spans="1:30" x14ac:dyDescent="0.45">
      <c r="A389" s="1181">
        <v>450005</v>
      </c>
      <c r="B389" s="1181" t="s">
        <v>776</v>
      </c>
      <c r="C389" s="1181"/>
      <c r="D389" s="1181" t="s">
        <v>15</v>
      </c>
      <c r="E389" s="1181">
        <v>3</v>
      </c>
      <c r="F389" s="1181">
        <v>420001</v>
      </c>
      <c r="G389" s="1181"/>
      <c r="H389" s="1181"/>
      <c r="I389" s="1181"/>
      <c r="J389" s="1181"/>
      <c r="K389" s="1181"/>
      <c r="L389" s="1181"/>
      <c r="M389" s="1181"/>
      <c r="N389" s="1181"/>
      <c r="O389" s="1181"/>
      <c r="P389" s="1181"/>
      <c r="Q389" s="1181"/>
      <c r="R389" s="1181"/>
      <c r="S389" s="1181"/>
      <c r="T389" s="1181"/>
      <c r="U389" s="1181"/>
      <c r="V389" s="1181"/>
      <c r="W389" s="1181"/>
      <c r="X389" s="1181"/>
      <c r="Y389" s="1181"/>
      <c r="Z389" s="1181"/>
      <c r="AA389" s="1181"/>
      <c r="AB389" s="1181"/>
      <c r="AC389" s="1181"/>
      <c r="AD389" s="1181"/>
    </row>
    <row r="390" spans="1:30" x14ac:dyDescent="0.45">
      <c r="A390" s="1180">
        <v>500005</v>
      </c>
      <c r="B390" s="1180" t="s">
        <v>738</v>
      </c>
      <c r="C390" s="1180"/>
      <c r="D390" s="1180" t="s">
        <v>15</v>
      </c>
      <c r="E390" s="1180">
        <v>3</v>
      </c>
      <c r="F390" s="1180">
        <v>500002</v>
      </c>
      <c r="G390" s="1180"/>
      <c r="H390" s="1180"/>
      <c r="I390" s="1180"/>
      <c r="J390" s="1180"/>
      <c r="K390" s="1180"/>
      <c r="L390" s="1180"/>
      <c r="M390" s="1180"/>
      <c r="N390" s="1180"/>
      <c r="O390" s="1180"/>
      <c r="P390" s="1180"/>
      <c r="Q390" s="1180"/>
      <c r="R390" s="1180"/>
      <c r="S390" s="1180"/>
      <c r="T390" s="1180"/>
      <c r="U390" s="1180"/>
      <c r="V390" s="1180"/>
      <c r="W390" s="1180"/>
      <c r="X390" s="1180"/>
      <c r="Y390" s="1180"/>
      <c r="Z390" s="1180"/>
      <c r="AA390" s="1180"/>
      <c r="AB390" s="1180"/>
      <c r="AC390" s="1180"/>
      <c r="AD390" s="1180"/>
    </row>
    <row r="391" spans="1:30" x14ac:dyDescent="0.45">
      <c r="A391" s="1181">
        <v>500200</v>
      </c>
      <c r="B391" s="1181" t="s">
        <v>752</v>
      </c>
      <c r="C391" s="1181"/>
      <c r="D391" s="1181" t="s">
        <v>15</v>
      </c>
      <c r="E391" s="1181">
        <v>3</v>
      </c>
      <c r="F391" s="1181">
        <v>500002</v>
      </c>
      <c r="G391" s="1181"/>
      <c r="H391" s="1181"/>
      <c r="I391" s="1181"/>
      <c r="J391" s="1181"/>
      <c r="K391" s="1181"/>
      <c r="L391" s="1181"/>
      <c r="M391" s="1181"/>
      <c r="N391" s="1181"/>
      <c r="O391" s="1181"/>
      <c r="P391" s="1181"/>
      <c r="Q391" s="1181"/>
      <c r="R391" s="1181"/>
      <c r="S391" s="1181"/>
      <c r="T391" s="1181"/>
      <c r="U391" s="1181"/>
      <c r="V391" s="1181"/>
      <c r="W391" s="1181"/>
      <c r="X391" s="1181"/>
      <c r="Y391" s="1181"/>
      <c r="Z391" s="1181"/>
      <c r="AA391" s="1181"/>
      <c r="AB391" s="1181"/>
      <c r="AC391" s="1181"/>
      <c r="AD391" s="1181"/>
    </row>
    <row r="392" spans="1:30" x14ac:dyDescent="0.45">
      <c r="A392" s="1180">
        <v>500300</v>
      </c>
      <c r="B392" s="1180" t="s">
        <v>793</v>
      </c>
      <c r="C392" s="1180"/>
      <c r="D392" s="1180" t="s">
        <v>15</v>
      </c>
      <c r="E392" s="1180">
        <v>3</v>
      </c>
      <c r="F392" s="1180">
        <v>500002</v>
      </c>
      <c r="G392" s="1180"/>
      <c r="H392" s="1180"/>
      <c r="I392" s="1180"/>
      <c r="J392" s="1180"/>
      <c r="K392" s="1180"/>
      <c r="L392" s="1180"/>
      <c r="M392" s="1180"/>
      <c r="N392" s="1180"/>
      <c r="O392" s="1180"/>
      <c r="P392" s="1180"/>
      <c r="Q392" s="1180"/>
      <c r="R392" s="1180"/>
      <c r="S392" s="1180"/>
      <c r="T392" s="1180"/>
      <c r="U392" s="1180"/>
      <c r="V392" s="1180"/>
      <c r="W392" s="1180"/>
      <c r="X392" s="1180"/>
      <c r="Y392" s="1180"/>
      <c r="Z392" s="1180"/>
      <c r="AA392" s="1180"/>
      <c r="AB392" s="1180"/>
      <c r="AC392" s="1180"/>
      <c r="AD392" s="1180"/>
    </row>
    <row r="393" spans="1:30" x14ac:dyDescent="0.45">
      <c r="A393" s="1181">
        <v>500310</v>
      </c>
      <c r="B393" s="1181" t="s">
        <v>789</v>
      </c>
      <c r="C393" s="1181"/>
      <c r="D393" s="1181" t="s">
        <v>15</v>
      </c>
      <c r="E393" s="1181">
        <v>3</v>
      </c>
      <c r="F393" s="1181">
        <v>500002</v>
      </c>
      <c r="G393" s="1181"/>
      <c r="H393" s="1181"/>
      <c r="I393" s="1181"/>
      <c r="J393" s="1181"/>
      <c r="K393" s="1181"/>
      <c r="L393" s="1181"/>
      <c r="M393" s="1181"/>
      <c r="N393" s="1181"/>
      <c r="O393" s="1181"/>
      <c r="P393" s="1181"/>
      <c r="Q393" s="1181"/>
      <c r="R393" s="1181"/>
      <c r="S393" s="1181"/>
      <c r="T393" s="1181"/>
      <c r="U393" s="1181"/>
      <c r="V393" s="1181"/>
      <c r="W393" s="1181"/>
      <c r="X393" s="1181"/>
      <c r="Y393" s="1181"/>
      <c r="Z393" s="1181"/>
      <c r="AA393" s="1181"/>
      <c r="AB393" s="1181"/>
      <c r="AC393" s="1181"/>
      <c r="AD393" s="1181"/>
    </row>
    <row r="394" spans="1:30" x14ac:dyDescent="0.45">
      <c r="A394" s="1180">
        <v>500500</v>
      </c>
      <c r="B394" s="1180" t="s">
        <v>771</v>
      </c>
      <c r="C394" s="1180"/>
      <c r="D394" s="1180" t="s">
        <v>15</v>
      </c>
      <c r="E394" s="1180">
        <v>3</v>
      </c>
      <c r="F394" s="1180">
        <v>500002</v>
      </c>
      <c r="G394" s="1180"/>
      <c r="H394" s="1180"/>
      <c r="I394" s="1180"/>
      <c r="J394" s="1180"/>
      <c r="K394" s="1180"/>
      <c r="L394" s="1180"/>
      <c r="M394" s="1180"/>
      <c r="N394" s="1180"/>
      <c r="O394" s="1180"/>
      <c r="P394" s="1180"/>
      <c r="Q394" s="1180"/>
      <c r="R394" s="1180"/>
      <c r="S394" s="1180"/>
      <c r="T394" s="1180"/>
      <c r="U394" s="1180"/>
      <c r="V394" s="1180"/>
      <c r="W394" s="1180"/>
      <c r="X394" s="1180"/>
      <c r="Y394" s="1180"/>
      <c r="Z394" s="1180"/>
      <c r="AA394" s="1180"/>
      <c r="AB394" s="1180"/>
      <c r="AC394" s="1180"/>
      <c r="AD394" s="1180"/>
    </row>
    <row r="395" spans="1:30" x14ac:dyDescent="0.45">
      <c r="A395" s="1181">
        <v>500510</v>
      </c>
      <c r="B395" s="1181" t="s">
        <v>766</v>
      </c>
      <c r="C395" s="1181"/>
      <c r="D395" s="1181" t="s">
        <v>15</v>
      </c>
      <c r="E395" s="1181">
        <v>3</v>
      </c>
      <c r="F395" s="1181">
        <v>500002</v>
      </c>
      <c r="G395" s="1181"/>
      <c r="H395" s="1181"/>
      <c r="I395" s="1181"/>
      <c r="J395" s="1181"/>
      <c r="K395" s="1181"/>
      <c r="L395" s="1181"/>
      <c r="M395" s="1181"/>
      <c r="N395" s="1181"/>
      <c r="O395" s="1181"/>
      <c r="P395" s="1181"/>
      <c r="Q395" s="1181"/>
      <c r="R395" s="1181"/>
      <c r="S395" s="1181"/>
      <c r="T395" s="1181"/>
      <c r="U395" s="1181"/>
      <c r="V395" s="1181"/>
      <c r="W395" s="1181"/>
      <c r="X395" s="1181"/>
      <c r="Y395" s="1181"/>
      <c r="Z395" s="1181"/>
      <c r="AA395" s="1181"/>
      <c r="AB395" s="1181"/>
      <c r="AC395" s="1181"/>
      <c r="AD395" s="1181"/>
    </row>
    <row r="396" spans="1:30" x14ac:dyDescent="0.45">
      <c r="A396" s="1180">
        <v>650010</v>
      </c>
      <c r="B396" s="1180" t="s">
        <v>769</v>
      </c>
      <c r="C396" s="1180"/>
      <c r="D396" s="1180" t="s">
        <v>15</v>
      </c>
      <c r="E396" s="1180">
        <v>3</v>
      </c>
      <c r="F396" s="1180">
        <v>645140</v>
      </c>
      <c r="G396" s="1180"/>
      <c r="H396" s="1180"/>
      <c r="I396" s="1180"/>
      <c r="J396" s="1180"/>
      <c r="K396" s="1180"/>
      <c r="L396" s="1180"/>
      <c r="M396" s="1180"/>
      <c r="N396" s="1180"/>
      <c r="O396" s="1180"/>
      <c r="P396" s="1180"/>
      <c r="Q396" s="1180"/>
      <c r="R396" s="1180"/>
      <c r="S396" s="1180"/>
      <c r="T396" s="1180"/>
      <c r="U396" s="1180"/>
      <c r="V396" s="1180"/>
      <c r="W396" s="1180"/>
      <c r="X396" s="1180"/>
      <c r="Y396" s="1180"/>
      <c r="Z396" s="1180"/>
      <c r="AA396" s="1180"/>
      <c r="AB396" s="1180"/>
      <c r="AC396" s="1180"/>
      <c r="AD396" s="1180"/>
    </row>
    <row r="397" spans="1:30" x14ac:dyDescent="0.45">
      <c r="A397" s="1181">
        <v>650040</v>
      </c>
      <c r="B397" s="1181" t="s">
        <v>749</v>
      </c>
      <c r="C397" s="1181"/>
      <c r="D397" s="1181" t="s">
        <v>15</v>
      </c>
      <c r="E397" s="1181">
        <v>3</v>
      </c>
      <c r="F397" s="1181">
        <v>645140</v>
      </c>
      <c r="G397" s="1181"/>
      <c r="H397" s="1181"/>
      <c r="I397" s="1181"/>
      <c r="J397" s="1181"/>
      <c r="K397" s="1181"/>
      <c r="L397" s="1181"/>
      <c r="M397" s="1181"/>
      <c r="N397" s="1181"/>
      <c r="O397" s="1181"/>
      <c r="P397" s="1181"/>
      <c r="Q397" s="1181"/>
      <c r="R397" s="1181"/>
      <c r="S397" s="1181"/>
      <c r="T397" s="1181"/>
      <c r="U397" s="1181"/>
      <c r="V397" s="1181"/>
      <c r="W397" s="1181"/>
      <c r="X397" s="1181"/>
      <c r="Y397" s="1181"/>
      <c r="Z397" s="1181"/>
      <c r="AA397" s="1181"/>
      <c r="AB397" s="1181"/>
      <c r="AC397" s="1181"/>
      <c r="AD397" s="1181"/>
    </row>
    <row r="398" spans="1:30" x14ac:dyDescent="0.45">
      <c r="A398" s="1180">
        <v>655040</v>
      </c>
      <c r="B398" s="1180" t="s">
        <v>736</v>
      </c>
      <c r="C398" s="1180"/>
      <c r="D398" s="1180" t="s">
        <v>15</v>
      </c>
      <c r="E398" s="1180">
        <v>3</v>
      </c>
      <c r="F398" s="1180">
        <v>650051</v>
      </c>
      <c r="G398" s="1180"/>
      <c r="H398" s="1180"/>
      <c r="I398" s="1180"/>
      <c r="J398" s="1180"/>
      <c r="K398" s="1180"/>
      <c r="L398" s="1180"/>
      <c r="M398" s="1180"/>
      <c r="N398" s="1180"/>
      <c r="O398" s="1180"/>
      <c r="P398" s="1180"/>
      <c r="Q398" s="1180"/>
      <c r="R398" s="1180"/>
      <c r="S398" s="1180"/>
      <c r="T398" s="1180"/>
      <c r="U398" s="1180"/>
      <c r="V398" s="1180"/>
      <c r="W398" s="1180"/>
      <c r="X398" s="1180"/>
      <c r="Y398" s="1180"/>
      <c r="Z398" s="1180"/>
      <c r="AA398" s="1180"/>
      <c r="AB398" s="1180"/>
      <c r="AC398" s="1180"/>
      <c r="AD398" s="1180"/>
    </row>
    <row r="399" spans="1:30" x14ac:dyDescent="0.45">
      <c r="A399" s="1181">
        <v>700010</v>
      </c>
      <c r="B399" s="1181" t="s">
        <v>759</v>
      </c>
      <c r="C399" s="1181"/>
      <c r="D399" s="1181" t="s">
        <v>15</v>
      </c>
      <c r="E399" s="1181">
        <v>3</v>
      </c>
      <c r="F399" s="1181">
        <v>670001</v>
      </c>
      <c r="G399" s="1181"/>
      <c r="H399" s="1181"/>
      <c r="I399" s="1181"/>
      <c r="J399" s="1181"/>
      <c r="K399" s="1181"/>
      <c r="L399" s="1181"/>
      <c r="M399" s="1181"/>
      <c r="N399" s="1181"/>
      <c r="O399" s="1181"/>
      <c r="P399" s="1181"/>
      <c r="Q399" s="1181"/>
      <c r="R399" s="1181"/>
      <c r="S399" s="1181"/>
      <c r="T399" s="1181"/>
      <c r="U399" s="1181"/>
      <c r="V399" s="1181"/>
      <c r="W399" s="1181"/>
      <c r="X399" s="1181"/>
      <c r="Y399" s="1181"/>
      <c r="Z399" s="1181"/>
      <c r="AA399" s="1181"/>
      <c r="AB399" s="1181"/>
      <c r="AC399" s="1181"/>
      <c r="AD399" s="1181"/>
    </row>
    <row r="400" spans="1:30" x14ac:dyDescent="0.45">
      <c r="A400" s="1180">
        <v>700020</v>
      </c>
      <c r="B400" s="1180" t="s">
        <v>742</v>
      </c>
      <c r="C400" s="1180"/>
      <c r="D400" s="1180" t="s">
        <v>15</v>
      </c>
      <c r="E400" s="1180">
        <v>3</v>
      </c>
      <c r="F400" s="1180">
        <v>670001</v>
      </c>
      <c r="G400" s="1180"/>
      <c r="H400" s="1180"/>
      <c r="I400" s="1180"/>
      <c r="J400" s="1180"/>
      <c r="K400" s="1180"/>
      <c r="L400" s="1180"/>
      <c r="M400" s="1180"/>
      <c r="N400" s="1180"/>
      <c r="O400" s="1180"/>
      <c r="P400" s="1180"/>
      <c r="Q400" s="1180"/>
      <c r="R400" s="1180"/>
      <c r="S400" s="1180"/>
      <c r="T400" s="1180"/>
      <c r="U400" s="1180"/>
      <c r="V400" s="1180"/>
      <c r="W400" s="1180"/>
      <c r="X400" s="1180"/>
      <c r="Y400" s="1180"/>
      <c r="Z400" s="1180"/>
      <c r="AA400" s="1180"/>
      <c r="AB400" s="1180"/>
      <c r="AC400" s="1180"/>
      <c r="AD400" s="1180"/>
    </row>
    <row r="401" spans="1:30" x14ac:dyDescent="0.45">
      <c r="A401" s="1181">
        <v>140000</v>
      </c>
      <c r="B401" s="1181" t="s">
        <v>725</v>
      </c>
      <c r="C401" s="1181"/>
      <c r="D401" s="1181" t="s">
        <v>15</v>
      </c>
      <c r="E401" s="1181">
        <v>5</v>
      </c>
      <c r="F401" s="1181">
        <v>133012</v>
      </c>
      <c r="G401" s="1181"/>
      <c r="H401" s="1181"/>
      <c r="I401" s="1181"/>
      <c r="J401" s="1181"/>
      <c r="K401" s="1181"/>
      <c r="L401" s="1181"/>
      <c r="M401" s="1181"/>
      <c r="N401" s="1181"/>
      <c r="O401" s="1181"/>
      <c r="P401" s="1181"/>
      <c r="Q401" s="1181"/>
      <c r="R401" s="1181"/>
      <c r="S401" s="1181"/>
      <c r="T401" s="1181"/>
      <c r="U401" s="1181"/>
      <c r="V401" s="1181"/>
      <c r="W401" s="1181"/>
      <c r="X401" s="1181"/>
      <c r="Y401" s="1181"/>
      <c r="Z401" s="1181"/>
      <c r="AA401" s="1181"/>
      <c r="AB401" s="1181"/>
      <c r="AC401" s="1181"/>
      <c r="AD401" s="1181"/>
    </row>
    <row r="402" spans="1:30" x14ac:dyDescent="0.45">
      <c r="A402" s="1180">
        <v>140030</v>
      </c>
      <c r="B402" s="1180" t="s">
        <v>732</v>
      </c>
      <c r="C402" s="1180"/>
      <c r="D402" s="1180" t="s">
        <v>15</v>
      </c>
      <c r="E402" s="1180">
        <v>5</v>
      </c>
      <c r="F402" s="1180">
        <v>133012</v>
      </c>
      <c r="G402" s="1180"/>
      <c r="H402" s="1180"/>
      <c r="I402" s="1180"/>
      <c r="J402" s="1180"/>
      <c r="K402" s="1180"/>
      <c r="L402" s="1180"/>
      <c r="M402" s="1180"/>
      <c r="N402" s="1180"/>
      <c r="O402" s="1180"/>
      <c r="P402" s="1180"/>
      <c r="Q402" s="1180"/>
      <c r="R402" s="1180"/>
      <c r="S402" s="1180"/>
      <c r="T402" s="1180"/>
      <c r="U402" s="1180"/>
      <c r="V402" s="1180"/>
      <c r="W402" s="1180"/>
      <c r="X402" s="1180"/>
      <c r="Y402" s="1180"/>
      <c r="Z402" s="1180"/>
      <c r="AA402" s="1180"/>
      <c r="AB402" s="1180"/>
      <c r="AC402" s="1180"/>
      <c r="AD402" s="1180"/>
    </row>
    <row r="403" spans="1:30" x14ac:dyDescent="0.45">
      <c r="A403" s="1181">
        <v>140060</v>
      </c>
      <c r="B403" s="1181" t="s">
        <v>3103</v>
      </c>
      <c r="C403" s="1181"/>
      <c r="D403" s="1181" t="s">
        <v>15</v>
      </c>
      <c r="E403" s="1181">
        <v>5</v>
      </c>
      <c r="F403" s="1181">
        <v>133012</v>
      </c>
      <c r="G403" s="1181"/>
      <c r="H403" s="1181"/>
      <c r="I403" s="1181"/>
      <c r="J403" s="1181"/>
      <c r="K403" s="1181"/>
      <c r="L403" s="1181"/>
      <c r="M403" s="1181"/>
      <c r="N403" s="1181"/>
      <c r="O403" s="1181"/>
      <c r="P403" s="1181"/>
      <c r="Q403" s="1181"/>
      <c r="R403" s="1181"/>
      <c r="S403" s="1181"/>
      <c r="T403" s="1181"/>
      <c r="U403" s="1181"/>
      <c r="V403" s="1181"/>
      <c r="W403" s="1181"/>
      <c r="X403" s="1181"/>
      <c r="Y403" s="1181"/>
      <c r="Z403" s="1181"/>
      <c r="AA403" s="1181"/>
      <c r="AB403" s="1181"/>
      <c r="AC403" s="1181"/>
      <c r="AD403" s="1181"/>
    </row>
    <row r="404" spans="1:30" x14ac:dyDescent="0.45">
      <c r="A404" s="1180">
        <v>203000</v>
      </c>
      <c r="B404" s="1180" t="s">
        <v>727</v>
      </c>
      <c r="C404" s="1180"/>
      <c r="D404" s="1180" t="s">
        <v>15</v>
      </c>
      <c r="E404" s="1180">
        <v>5</v>
      </c>
      <c r="F404" s="1180">
        <v>202051</v>
      </c>
      <c r="G404" s="1180"/>
      <c r="H404" s="1180"/>
      <c r="I404" s="1180"/>
      <c r="J404" s="1180"/>
      <c r="K404" s="1180"/>
      <c r="L404" s="1180"/>
      <c r="M404" s="1180"/>
      <c r="N404" s="1180"/>
      <c r="O404" s="1180"/>
      <c r="P404" s="1180"/>
      <c r="Q404" s="1180"/>
      <c r="R404" s="1180"/>
      <c r="S404" s="1180"/>
      <c r="T404" s="1180"/>
      <c r="U404" s="1180"/>
      <c r="V404" s="1180"/>
      <c r="W404" s="1180"/>
      <c r="X404" s="1180"/>
      <c r="Y404" s="1180"/>
      <c r="Z404" s="1180"/>
      <c r="AA404" s="1180"/>
      <c r="AB404" s="1180"/>
      <c r="AC404" s="1180"/>
      <c r="AD404" s="1180"/>
    </row>
    <row r="405" spans="1:30" x14ac:dyDescent="0.45">
      <c r="A405" s="1183">
        <v>203030</v>
      </c>
      <c r="B405" s="1183" t="s">
        <v>734</v>
      </c>
      <c r="C405" s="1183"/>
      <c r="D405" s="1183" t="s">
        <v>15</v>
      </c>
      <c r="E405" s="1183">
        <v>5</v>
      </c>
      <c r="F405" s="1183">
        <v>202051</v>
      </c>
      <c r="G405" s="1183"/>
      <c r="H405" s="1183"/>
      <c r="I405" s="1183"/>
      <c r="J405" s="1183"/>
      <c r="K405" s="1183"/>
      <c r="L405" s="1183"/>
      <c r="M405" s="1183"/>
      <c r="N405" s="1183"/>
      <c r="O405" s="1183"/>
      <c r="P405" s="1183"/>
      <c r="Q405" s="1183"/>
      <c r="R405" s="1183"/>
      <c r="S405" s="1183"/>
      <c r="T405" s="1183"/>
      <c r="U405" s="1183"/>
      <c r="V405" s="1183"/>
      <c r="W405" s="1183"/>
      <c r="X405" s="1183"/>
      <c r="Y405" s="1183"/>
      <c r="Z405" s="1183"/>
      <c r="AA405" s="1183"/>
      <c r="AB405" s="1183"/>
      <c r="AC405" s="1183"/>
      <c r="AD405" s="1183"/>
    </row>
  </sheetData>
  <mergeCells count="30">
    <mergeCell ref="G2:G3"/>
    <mergeCell ref="A2:A3"/>
    <mergeCell ref="C2:C3"/>
    <mergeCell ref="D2:D3"/>
    <mergeCell ref="E2:E3"/>
    <mergeCell ref="F2:F3"/>
    <mergeCell ref="S2:S3"/>
    <mergeCell ref="H2:H3"/>
    <mergeCell ref="I2:I3"/>
    <mergeCell ref="J2:J3"/>
    <mergeCell ref="K2:K3"/>
    <mergeCell ref="L2:L3"/>
    <mergeCell ref="M2:M3"/>
    <mergeCell ref="N2:N3"/>
    <mergeCell ref="O2:O3"/>
    <mergeCell ref="P2:P3"/>
    <mergeCell ref="Q2:Q3"/>
    <mergeCell ref="R2:R3"/>
    <mergeCell ref="AE2:AE3"/>
    <mergeCell ref="T2:T3"/>
    <mergeCell ref="U2:U3"/>
    <mergeCell ref="V2:V3"/>
    <mergeCell ref="W2:W3"/>
    <mergeCell ref="X2:X3"/>
    <mergeCell ref="Y2:Y3"/>
    <mergeCell ref="Z2:Z3"/>
    <mergeCell ref="AA2:AA3"/>
    <mergeCell ref="AB2:AB3"/>
    <mergeCell ref="AC2:AC3"/>
    <mergeCell ref="AD2:AD3"/>
  </mergeCells>
  <hyperlinks>
    <hyperlink ref="D1" location="Menu!A1" display="Menu!A1" xr:uid="{8A8B5196-2544-4FB9-9FCA-DC68ABE990A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D4CA7-B094-42D8-84AB-7492A3D8DA89}">
  <dimension ref="A1:Q43"/>
  <sheetViews>
    <sheetView zoomScale="130" zoomScaleNormal="130" workbookViewId="0">
      <pane ySplit="2" topLeftCell="A3" activePane="bottomLeft" state="frozen"/>
      <selection activeCell="G29" sqref="G29"/>
      <selection pane="bottomLeft" activeCell="B6" sqref="B6"/>
    </sheetView>
  </sheetViews>
  <sheetFormatPr defaultColWidth="9.19921875" defaultRowHeight="17.25" x14ac:dyDescent="0.45"/>
  <cols>
    <col min="1" max="1" width="32.19921875" style="1047" bestFit="1" customWidth="1"/>
    <col min="2" max="2" width="20.796875" style="1047" customWidth="1"/>
    <col min="3" max="3" width="36.796875" style="1047" bestFit="1" customWidth="1"/>
    <col min="4" max="4" width="2.46484375" style="1046" customWidth="1"/>
    <col min="5" max="5" width="30" style="1047" bestFit="1" customWidth="1"/>
    <col min="6" max="6" width="15.46484375" style="1047" customWidth="1"/>
    <col min="7" max="7" width="36.46484375" style="1047" bestFit="1" customWidth="1"/>
    <col min="8" max="8" width="2.46484375" style="1046" bestFit="1" customWidth="1"/>
    <col min="9" max="9" width="32.19921875" style="1047" bestFit="1" customWidth="1"/>
    <col min="10" max="10" width="20.796875" style="1047" customWidth="1"/>
    <col min="11" max="11" width="30.46484375" style="1047" bestFit="1" customWidth="1"/>
    <col min="12" max="12" width="2.46484375" style="1046" bestFit="1" customWidth="1"/>
    <col min="13" max="13" width="25.19921875" style="1047" bestFit="1" customWidth="1"/>
    <col min="14" max="14" width="20.796875" style="1047" customWidth="1"/>
    <col min="15" max="15" width="40.796875" style="1047" bestFit="1" customWidth="1"/>
    <col min="16" max="16" width="2.46484375" style="1046" customWidth="1"/>
    <col min="17" max="16384" width="9.19921875" style="1047"/>
  </cols>
  <sheetData>
    <row r="1" spans="1:17" ht="30.75" customHeight="1" thickBot="1" x14ac:dyDescent="0.5">
      <c r="A1" s="1050" t="s">
        <v>716</v>
      </c>
      <c r="B1" s="1051"/>
      <c r="C1" s="1051"/>
      <c r="D1" s="1052"/>
      <c r="E1" s="1051"/>
      <c r="F1" s="1051"/>
      <c r="G1" s="1051"/>
      <c r="H1" s="1052"/>
      <c r="I1" s="1051"/>
      <c r="J1" s="1051"/>
      <c r="K1" s="1051"/>
      <c r="L1" s="1052"/>
      <c r="M1" s="271" t="s">
        <v>35</v>
      </c>
      <c r="N1" s="1053" t="s">
        <v>205</v>
      </c>
      <c r="O1" s="1076"/>
      <c r="P1" s="1052"/>
    </row>
    <row r="2" spans="1:17" ht="17.649999999999999" thickBot="1" x14ac:dyDescent="0.5">
      <c r="A2" s="1042" t="s">
        <v>717</v>
      </c>
      <c r="B2" s="1042" t="s">
        <v>718</v>
      </c>
      <c r="C2" s="1059" t="s">
        <v>719</v>
      </c>
      <c r="D2" s="1054"/>
      <c r="E2" s="1043" t="s">
        <v>720</v>
      </c>
      <c r="F2" s="1043" t="s">
        <v>718</v>
      </c>
      <c r="G2" s="1044" t="s">
        <v>719</v>
      </c>
      <c r="H2" s="1055"/>
      <c r="I2" s="1043" t="s">
        <v>721</v>
      </c>
      <c r="J2" s="1045" t="s">
        <v>718</v>
      </c>
      <c r="K2" s="1044" t="s">
        <v>299</v>
      </c>
      <c r="L2" s="1055"/>
      <c r="M2" s="1043" t="s">
        <v>722</v>
      </c>
      <c r="N2" s="1043" t="s">
        <v>718</v>
      </c>
      <c r="O2" s="1044" t="s">
        <v>723</v>
      </c>
      <c r="P2" s="1055"/>
    </row>
    <row r="3" spans="1:17" x14ac:dyDescent="0.45">
      <c r="A3" s="1070" t="s">
        <v>724</v>
      </c>
      <c r="B3" s="1056">
        <v>140000</v>
      </c>
      <c r="C3" s="1056" t="s">
        <v>725</v>
      </c>
      <c r="E3" s="1068" t="s">
        <v>726</v>
      </c>
      <c r="F3" s="1060">
        <v>203000</v>
      </c>
      <c r="G3" s="1061" t="s">
        <v>727</v>
      </c>
      <c r="I3" s="1071" t="s">
        <v>728</v>
      </c>
      <c r="J3" s="1072"/>
      <c r="K3" s="1073"/>
      <c r="M3" s="1071" t="s">
        <v>729</v>
      </c>
      <c r="N3" s="1056">
        <v>130000</v>
      </c>
      <c r="O3" s="1056" t="s">
        <v>730</v>
      </c>
    </row>
    <row r="4" spans="1:17" x14ac:dyDescent="0.45">
      <c r="A4" s="1070" t="s">
        <v>731</v>
      </c>
      <c r="B4" s="1056">
        <v>140030</v>
      </c>
      <c r="C4" s="1056" t="s">
        <v>732</v>
      </c>
      <c r="E4" s="1068" t="s">
        <v>733</v>
      </c>
      <c r="F4" s="1062">
        <v>203030</v>
      </c>
      <c r="G4" s="1063" t="s">
        <v>734</v>
      </c>
      <c r="I4" s="1071" t="s">
        <v>735</v>
      </c>
      <c r="J4" s="1072">
        <v>655040</v>
      </c>
      <c r="K4" s="1073" t="s">
        <v>736</v>
      </c>
      <c r="M4" s="1071" t="s">
        <v>737</v>
      </c>
      <c r="N4" s="1056">
        <v>500005</v>
      </c>
      <c r="O4" s="1056" t="s">
        <v>738</v>
      </c>
    </row>
    <row r="5" spans="1:17" x14ac:dyDescent="0.45">
      <c r="A5" s="1070" t="s">
        <v>739</v>
      </c>
      <c r="B5" s="1056">
        <v>161016</v>
      </c>
      <c r="C5" s="1056" t="s">
        <v>740</v>
      </c>
      <c r="E5" s="1068" t="s">
        <v>741</v>
      </c>
      <c r="F5" s="1060">
        <v>700020</v>
      </c>
      <c r="G5" s="1061" t="s">
        <v>742</v>
      </c>
      <c r="I5" s="1071" t="s">
        <v>743</v>
      </c>
      <c r="J5" s="1072"/>
      <c r="K5" s="1073"/>
      <c r="M5" s="1071" t="s">
        <v>744</v>
      </c>
      <c r="N5" s="1056">
        <v>208040</v>
      </c>
      <c r="O5" s="1056" t="s">
        <v>745</v>
      </c>
    </row>
    <row r="6" spans="1:17" x14ac:dyDescent="0.45">
      <c r="A6" s="1070" t="s">
        <v>746</v>
      </c>
      <c r="B6" s="1056">
        <v>161000</v>
      </c>
      <c r="C6" s="1056" t="s">
        <v>747</v>
      </c>
      <c r="E6" s="1068" t="s">
        <v>748</v>
      </c>
      <c r="F6" s="1064">
        <v>650040</v>
      </c>
      <c r="G6" s="1074" t="s">
        <v>749</v>
      </c>
      <c r="I6" s="1071" t="s">
        <v>750</v>
      </c>
      <c r="J6" s="1072"/>
      <c r="K6" s="1073"/>
      <c r="M6" s="1071" t="s">
        <v>751</v>
      </c>
      <c r="N6" s="1056">
        <v>500200</v>
      </c>
      <c r="O6" s="1056" t="s">
        <v>752</v>
      </c>
    </row>
    <row r="7" spans="1:17" x14ac:dyDescent="0.45">
      <c r="A7" s="1070" t="s">
        <v>753</v>
      </c>
      <c r="B7" s="1056">
        <v>655040</v>
      </c>
      <c r="C7" s="1056" t="s">
        <v>736</v>
      </c>
      <c r="E7" s="1068" t="s">
        <v>754</v>
      </c>
      <c r="F7" s="1065">
        <v>161012</v>
      </c>
      <c r="G7" s="1075" t="s">
        <v>755</v>
      </c>
      <c r="I7" s="1071" t="s">
        <v>741</v>
      </c>
      <c r="J7" s="1072">
        <v>700020</v>
      </c>
      <c r="K7" s="1073" t="s">
        <v>742</v>
      </c>
      <c r="M7" s="1071" t="s">
        <v>756</v>
      </c>
      <c r="N7" s="1056">
        <v>500200</v>
      </c>
      <c r="O7" s="1056" t="s">
        <v>752</v>
      </c>
    </row>
    <row r="8" spans="1:17" x14ac:dyDescent="0.45">
      <c r="A8" s="1070" t="s">
        <v>757</v>
      </c>
      <c r="B8" s="1056">
        <v>655040</v>
      </c>
      <c r="C8" s="1056" t="s">
        <v>736</v>
      </c>
      <c r="E8" s="1068" t="s">
        <v>758</v>
      </c>
      <c r="F8" s="1064">
        <v>700010</v>
      </c>
      <c r="G8" s="1063" t="s">
        <v>759</v>
      </c>
      <c r="I8" s="1071" t="s">
        <v>748</v>
      </c>
      <c r="J8" s="1072">
        <v>650040</v>
      </c>
      <c r="K8" s="1073" t="s">
        <v>749</v>
      </c>
      <c r="M8" s="1071" t="s">
        <v>760</v>
      </c>
      <c r="N8" s="1056">
        <v>500200</v>
      </c>
      <c r="O8" s="1056" t="s">
        <v>752</v>
      </c>
    </row>
    <row r="9" spans="1:17" x14ac:dyDescent="0.45">
      <c r="A9" s="1070" t="s">
        <v>761</v>
      </c>
      <c r="B9" s="1056">
        <v>202010</v>
      </c>
      <c r="C9" s="1056" t="s">
        <v>762</v>
      </c>
      <c r="E9" s="1068" t="s">
        <v>763</v>
      </c>
      <c r="F9" s="1060">
        <v>500005</v>
      </c>
      <c r="G9" s="1061" t="s">
        <v>738</v>
      </c>
      <c r="I9" s="1071" t="s">
        <v>764</v>
      </c>
      <c r="J9" s="1072"/>
      <c r="K9" s="1073"/>
      <c r="M9" s="1071" t="s">
        <v>765</v>
      </c>
      <c r="N9" s="1056">
        <v>500510</v>
      </c>
      <c r="O9" s="1056" t="s">
        <v>766</v>
      </c>
    </row>
    <row r="10" spans="1:17" x14ac:dyDescent="0.45">
      <c r="A10" s="1070" t="s">
        <v>741</v>
      </c>
      <c r="B10" s="1056">
        <v>700020</v>
      </c>
      <c r="C10" s="1056" t="s">
        <v>742</v>
      </c>
      <c r="E10" s="1068" t="s">
        <v>767</v>
      </c>
      <c r="F10" s="1064">
        <v>500005</v>
      </c>
      <c r="G10" s="1074" t="s">
        <v>738</v>
      </c>
      <c r="I10" s="1071" t="s">
        <v>768</v>
      </c>
      <c r="J10" s="1072">
        <v>650010</v>
      </c>
      <c r="K10" s="1073" t="s">
        <v>769</v>
      </c>
      <c r="M10" s="1071" t="s">
        <v>770</v>
      </c>
      <c r="N10" s="1056">
        <v>500500</v>
      </c>
      <c r="O10" s="1056" t="s">
        <v>771</v>
      </c>
    </row>
    <row r="11" spans="1:17" x14ac:dyDescent="0.45">
      <c r="A11" s="1070" t="s">
        <v>748</v>
      </c>
      <c r="B11" s="1056">
        <v>650040</v>
      </c>
      <c r="C11" s="1056" t="s">
        <v>749</v>
      </c>
      <c r="E11" s="1068" t="s">
        <v>772</v>
      </c>
      <c r="F11" s="1065">
        <v>500005</v>
      </c>
      <c r="G11" s="1061" t="s">
        <v>738</v>
      </c>
      <c r="I11" s="1071" t="s">
        <v>773</v>
      </c>
      <c r="J11" s="1072"/>
      <c r="K11" s="1073"/>
      <c r="M11" s="1071" t="s">
        <v>774</v>
      </c>
      <c r="N11" s="1056">
        <v>130081</v>
      </c>
      <c r="O11" s="1056" t="s">
        <v>775</v>
      </c>
      <c r="Q11" s="1057"/>
    </row>
    <row r="12" spans="1:17" x14ac:dyDescent="0.45">
      <c r="A12" s="1070" t="s">
        <v>758</v>
      </c>
      <c r="B12" s="1056">
        <v>450005</v>
      </c>
      <c r="C12" s="1056" t="s">
        <v>776</v>
      </c>
      <c r="E12" s="1068" t="s">
        <v>777</v>
      </c>
      <c r="F12" s="1062">
        <v>500005</v>
      </c>
      <c r="G12" s="1063" t="s">
        <v>738</v>
      </c>
      <c r="M12" s="1071" t="s">
        <v>778</v>
      </c>
      <c r="N12" s="1056">
        <v>500200</v>
      </c>
      <c r="O12" s="1056" t="s">
        <v>752</v>
      </c>
    </row>
    <row r="13" spans="1:17" x14ac:dyDescent="0.45">
      <c r="A13" s="1070" t="s">
        <v>779</v>
      </c>
      <c r="B13" s="1056">
        <v>400000</v>
      </c>
      <c r="C13" s="1056" t="s">
        <v>780</v>
      </c>
      <c r="E13" s="1068" t="s">
        <v>781</v>
      </c>
      <c r="F13" s="1060">
        <v>500005</v>
      </c>
      <c r="G13" s="1061" t="s">
        <v>738</v>
      </c>
      <c r="L13" s="1046" t="s">
        <v>782</v>
      </c>
      <c r="M13" s="1071" t="s">
        <v>783</v>
      </c>
      <c r="N13" s="1056">
        <v>130090</v>
      </c>
      <c r="O13" s="1056" t="s">
        <v>784</v>
      </c>
    </row>
    <row r="14" spans="1:17" x14ac:dyDescent="0.45">
      <c r="A14" s="1070" t="s">
        <v>785</v>
      </c>
      <c r="B14" s="1056">
        <v>410000</v>
      </c>
      <c r="C14" s="1056" t="s">
        <v>786</v>
      </c>
      <c r="E14" s="1068" t="s">
        <v>787</v>
      </c>
      <c r="F14" s="1062">
        <v>500005</v>
      </c>
      <c r="G14" s="1063" t="s">
        <v>738</v>
      </c>
      <c r="M14" s="1071" t="s">
        <v>788</v>
      </c>
      <c r="N14" s="1056">
        <v>500310</v>
      </c>
      <c r="O14" s="1056" t="s">
        <v>789</v>
      </c>
      <c r="Q14" s="1057"/>
    </row>
    <row r="15" spans="1:17" x14ac:dyDescent="0.45">
      <c r="A15" s="1070" t="s">
        <v>790</v>
      </c>
      <c r="B15" s="1056">
        <v>410000</v>
      </c>
      <c r="C15" s="1056" t="s">
        <v>786</v>
      </c>
      <c r="E15" s="1068" t="s">
        <v>791</v>
      </c>
      <c r="F15" s="1060">
        <v>655040</v>
      </c>
      <c r="G15" s="1061" t="s">
        <v>736</v>
      </c>
      <c r="J15" s="1058"/>
      <c r="K15" s="1058"/>
      <c r="M15" s="1071" t="s">
        <v>792</v>
      </c>
      <c r="N15" s="1072">
        <v>500300</v>
      </c>
      <c r="O15" s="1073" t="s">
        <v>793</v>
      </c>
      <c r="Q15" s="1057"/>
    </row>
    <row r="16" spans="1:17" x14ac:dyDescent="0.45">
      <c r="A16" s="1070" t="s">
        <v>794</v>
      </c>
      <c r="B16" s="1056">
        <v>400000</v>
      </c>
      <c r="C16" s="1056" t="s">
        <v>780</v>
      </c>
      <c r="E16" s="1068" t="s">
        <v>795</v>
      </c>
      <c r="F16" s="1062">
        <v>655040</v>
      </c>
      <c r="G16" s="1063" t="s">
        <v>736</v>
      </c>
      <c r="M16" s="1071" t="s">
        <v>796</v>
      </c>
      <c r="N16" s="1072"/>
      <c r="O16" s="1073"/>
    </row>
    <row r="17" spans="1:17" x14ac:dyDescent="0.45">
      <c r="A17" s="1070" t="s">
        <v>797</v>
      </c>
      <c r="B17" s="1056">
        <v>410000</v>
      </c>
      <c r="C17" s="1056" t="s">
        <v>786</v>
      </c>
      <c r="E17" s="1068" t="s">
        <v>761</v>
      </c>
      <c r="F17" s="1060">
        <v>144060</v>
      </c>
      <c r="G17" s="1061" t="s">
        <v>798</v>
      </c>
      <c r="M17" s="1071" t="s">
        <v>799</v>
      </c>
      <c r="N17" s="1072"/>
      <c r="O17" s="1073"/>
    </row>
    <row r="18" spans="1:17" x14ac:dyDescent="0.45">
      <c r="A18" s="1070" t="s">
        <v>800</v>
      </c>
      <c r="B18" s="1056">
        <v>410000</v>
      </c>
      <c r="C18" s="1056" t="s">
        <v>786</v>
      </c>
      <c r="E18" s="1068" t="s">
        <v>801</v>
      </c>
      <c r="F18" s="1062">
        <v>500200</v>
      </c>
      <c r="G18" s="1063" t="s">
        <v>752</v>
      </c>
      <c r="M18" s="1071" t="s">
        <v>802</v>
      </c>
      <c r="N18" s="1072"/>
      <c r="O18" s="1073"/>
    </row>
    <row r="19" spans="1:17" x14ac:dyDescent="0.45">
      <c r="A19" s="1070" t="s">
        <v>803</v>
      </c>
      <c r="B19" s="1056"/>
      <c r="C19" s="1056"/>
      <c r="E19" s="1069" t="s">
        <v>803</v>
      </c>
      <c r="F19" s="1066"/>
      <c r="G19" s="1067"/>
      <c r="M19" s="1071" t="s">
        <v>804</v>
      </c>
      <c r="N19" s="1072"/>
      <c r="O19" s="1073"/>
    </row>
    <row r="20" spans="1:17" x14ac:dyDescent="0.45">
      <c r="A20" s="1070" t="s">
        <v>805</v>
      </c>
      <c r="B20" s="1056">
        <v>140085</v>
      </c>
      <c r="C20" s="1056" t="s">
        <v>805</v>
      </c>
      <c r="M20" s="1046"/>
      <c r="N20" s="1057"/>
    </row>
    <row r="21" spans="1:17" x14ac:dyDescent="0.45">
      <c r="A21" s="1070" t="s">
        <v>806</v>
      </c>
      <c r="B21" s="1056">
        <v>140080</v>
      </c>
      <c r="C21" s="1056" t="s">
        <v>807</v>
      </c>
      <c r="H21" s="1047"/>
      <c r="L21" s="1073"/>
      <c r="P21" s="1047"/>
    </row>
    <row r="26" spans="1:17" x14ac:dyDescent="0.45">
      <c r="E26" s="1049"/>
    </row>
    <row r="27" spans="1:17" s="1046" customFormat="1" x14ac:dyDescent="0.45">
      <c r="A27" s="1047"/>
      <c r="B27" s="1047"/>
      <c r="C27" s="1047"/>
      <c r="E27" s="1047"/>
      <c r="F27" s="1047"/>
      <c r="G27" s="1047"/>
      <c r="I27" s="1047"/>
      <c r="J27" s="1047"/>
      <c r="K27" s="1047"/>
      <c r="M27" s="1047"/>
      <c r="N27" s="1047"/>
      <c r="O27" s="1047"/>
      <c r="Q27" s="1047"/>
    </row>
    <row r="28" spans="1:17" s="1046" customFormat="1" x14ac:dyDescent="0.45">
      <c r="A28" s="1047"/>
      <c r="B28" s="1047"/>
      <c r="C28" s="1047"/>
      <c r="E28" s="1049"/>
      <c r="F28" s="1047"/>
      <c r="G28" s="1047"/>
      <c r="I28" s="1047"/>
      <c r="J28" s="1047"/>
      <c r="K28" s="1047"/>
      <c r="M28" s="1047"/>
      <c r="N28" s="1047"/>
      <c r="O28" s="1047"/>
      <c r="Q28" s="1047"/>
    </row>
    <row r="29" spans="1:17" s="1046" customFormat="1" x14ac:dyDescent="0.45">
      <c r="A29" s="1048"/>
      <c r="B29" s="1047"/>
      <c r="C29" s="1047"/>
      <c r="E29" s="1049"/>
      <c r="F29" s="1047"/>
      <c r="G29" s="1047"/>
      <c r="I29" s="1047"/>
      <c r="J29" s="1047"/>
      <c r="K29" s="1047"/>
      <c r="M29" s="1047"/>
      <c r="N29" s="1047"/>
      <c r="O29" s="1047"/>
      <c r="Q29" s="1047"/>
    </row>
    <row r="30" spans="1:17" s="1046" customFormat="1" x14ac:dyDescent="0.45">
      <c r="A30" s="1048"/>
      <c r="B30" s="1047"/>
      <c r="C30" s="1047"/>
      <c r="E30" s="1049"/>
      <c r="F30" s="1047"/>
      <c r="G30" s="1047"/>
      <c r="I30" s="1047"/>
      <c r="J30" s="1047"/>
      <c r="K30" s="1047"/>
      <c r="M30" s="1047"/>
      <c r="N30" s="1047"/>
      <c r="O30" s="1047"/>
      <c r="Q30" s="1047"/>
    </row>
    <row r="31" spans="1:17" s="1046" customFormat="1" x14ac:dyDescent="0.45">
      <c r="A31" s="1048"/>
      <c r="B31" s="1047"/>
      <c r="C31" s="1047"/>
      <c r="E31" s="1047"/>
      <c r="F31" s="1047"/>
      <c r="G31" s="1047"/>
      <c r="I31" s="1047"/>
      <c r="J31" s="1047"/>
      <c r="K31" s="1047"/>
      <c r="M31" s="1047"/>
      <c r="N31" s="1047"/>
      <c r="O31" s="1047"/>
      <c r="Q31" s="1047"/>
    </row>
    <row r="32" spans="1:17" s="1046" customFormat="1" x14ac:dyDescent="0.45">
      <c r="A32" s="1047"/>
      <c r="B32" s="1047"/>
      <c r="C32" s="1047"/>
      <c r="E32" s="1049"/>
      <c r="F32" s="1047"/>
      <c r="G32" s="1047"/>
      <c r="I32" s="1047"/>
      <c r="J32" s="1047"/>
      <c r="K32" s="1047"/>
      <c r="M32" s="1047"/>
      <c r="N32" s="1047"/>
      <c r="O32" s="1047"/>
      <c r="Q32" s="1047"/>
    </row>
    <row r="33" spans="1:17" s="1046" customFormat="1" x14ac:dyDescent="0.45">
      <c r="A33" s="1048"/>
      <c r="B33" s="1048"/>
      <c r="C33" s="1048"/>
      <c r="E33" s="1047"/>
      <c r="F33" s="1047"/>
      <c r="G33" s="1047"/>
      <c r="I33" s="1047"/>
      <c r="J33" s="1047"/>
      <c r="K33" s="1047"/>
      <c r="M33" s="1047"/>
      <c r="N33" s="1047"/>
      <c r="O33" s="1047"/>
      <c r="Q33" s="1047"/>
    </row>
    <row r="34" spans="1:17" s="1046" customFormat="1" x14ac:dyDescent="0.45">
      <c r="A34" s="1049"/>
      <c r="B34" s="1047"/>
      <c r="C34" s="1047"/>
      <c r="E34" s="1047"/>
      <c r="F34" s="1047"/>
      <c r="G34" s="1047"/>
      <c r="I34" s="1047"/>
      <c r="J34" s="1047"/>
      <c r="K34" s="1047"/>
      <c r="M34" s="1047"/>
      <c r="N34" s="1047"/>
      <c r="O34" s="1047"/>
      <c r="Q34" s="1047"/>
    </row>
    <row r="36" spans="1:17" s="1046" customFormat="1" x14ac:dyDescent="0.45">
      <c r="A36" s="1048"/>
      <c r="B36" s="1048"/>
      <c r="C36" s="1048"/>
      <c r="E36" s="1047"/>
      <c r="F36" s="1047"/>
      <c r="G36" s="1047"/>
      <c r="I36" s="1047"/>
      <c r="J36" s="1047"/>
      <c r="K36" s="1047"/>
      <c r="M36" s="1047"/>
      <c r="N36" s="1047"/>
      <c r="O36" s="1047"/>
      <c r="Q36" s="1047"/>
    </row>
    <row r="37" spans="1:17" s="1046" customFormat="1" x14ac:dyDescent="0.45">
      <c r="A37" s="1048"/>
      <c r="B37" s="1048"/>
      <c r="C37" s="1048"/>
      <c r="E37" s="1047"/>
      <c r="F37" s="1047"/>
      <c r="G37" s="1047"/>
      <c r="I37" s="1047"/>
      <c r="J37" s="1047"/>
      <c r="K37" s="1047"/>
      <c r="M37" s="1047"/>
      <c r="N37" s="1047"/>
      <c r="O37" s="1047"/>
      <c r="Q37" s="1047"/>
    </row>
    <row r="38" spans="1:17" s="1046" customFormat="1" x14ac:dyDescent="0.45">
      <c r="A38" s="1049"/>
      <c r="B38" s="1047"/>
      <c r="C38" s="1047"/>
      <c r="E38" s="1047"/>
      <c r="F38" s="1047"/>
      <c r="G38" s="1047"/>
      <c r="I38" s="1047"/>
      <c r="J38" s="1047"/>
      <c r="K38" s="1047"/>
      <c r="M38" s="1047"/>
      <c r="N38" s="1047"/>
      <c r="O38" s="1047"/>
      <c r="Q38" s="1047"/>
    </row>
    <row r="40" spans="1:17" s="1046" customFormat="1" ht="36" customHeight="1" x14ac:dyDescent="0.45">
      <c r="A40" s="1048"/>
      <c r="B40" s="1048"/>
      <c r="C40" s="1048"/>
      <c r="E40" s="1047"/>
      <c r="F40" s="1047"/>
      <c r="G40" s="1047"/>
      <c r="I40" s="1047"/>
      <c r="J40" s="1047"/>
      <c r="K40" s="1047"/>
      <c r="M40" s="1047"/>
      <c r="N40" s="1047"/>
      <c r="O40" s="1047"/>
      <c r="Q40" s="1047"/>
    </row>
    <row r="41" spans="1:17" s="1046" customFormat="1" x14ac:dyDescent="0.45">
      <c r="A41" s="1048"/>
      <c r="B41" s="1048"/>
      <c r="C41" s="1048"/>
      <c r="E41" s="1047"/>
      <c r="F41" s="1047"/>
      <c r="G41" s="1047"/>
      <c r="I41" s="1047"/>
      <c r="J41" s="1047"/>
      <c r="K41" s="1047"/>
      <c r="M41" s="1047"/>
      <c r="N41" s="1047"/>
      <c r="O41" s="1047"/>
      <c r="Q41" s="1047"/>
    </row>
    <row r="42" spans="1:17" s="1046" customFormat="1" x14ac:dyDescent="0.45">
      <c r="A42" s="1049"/>
      <c r="B42" s="1047"/>
      <c r="C42" s="1047"/>
      <c r="E42" s="1047"/>
      <c r="F42" s="1047"/>
      <c r="G42" s="1047"/>
      <c r="I42" s="1047"/>
      <c r="J42" s="1047"/>
      <c r="K42" s="1047"/>
      <c r="M42" s="1047"/>
      <c r="N42" s="1047"/>
      <c r="O42" s="1047"/>
      <c r="Q42" s="1047"/>
    </row>
    <row r="43" spans="1:17" x14ac:dyDescent="0.45">
      <c r="A43" s="1049"/>
    </row>
  </sheetData>
  <sheetProtection insertRows="0" deleteRows="0"/>
  <protectedRanges>
    <protectedRange algorithmName="SHA-512" hashValue="SVl/zNqp4DfLHjkrrffC5IAtJHzb+PKZAo7EDYbJTxZpU28YmI/fzd8d7BX1hbpExufhgfMJoyfog3etGH37uA==" saltValue="sVoIjeXesgx1p8QrvkoBNA==" spinCount="100000" sqref="M20:O20 P1:XFD1048576" name="Range1"/>
  </protectedRanges>
  <hyperlinks>
    <hyperlink ref="M1" location="Menu!A1" display="MENU" xr:uid="{9263C915-FF65-4763-8945-548AF12F4B38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99585" r:id="rId4" name="Drop Down 2">
              <controlPr locked="0" defaultSize="0" print="0" autoLine="0" autoPict="0">
                <anchor moveWithCells="1">
                  <from>
                    <xdr:col>13</xdr:col>
                    <xdr:colOff>0</xdr:colOff>
                    <xdr:row>0</xdr:row>
                    <xdr:rowOff>185738</xdr:rowOff>
                  </from>
                  <to>
                    <xdr:col>14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4">
    <tablePart r:id="rId5"/>
    <tablePart r:id="rId6"/>
    <tablePart r:id="rId7"/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BD00EAF-5DCF-46A8-A873-5298564BD55A}">
          <x14:formula1>
            <xm:f>Values!$AM$1:$AM$1000</xm:f>
          </x14:formula1>
          <xm:sqref>B3:C21 L21 F3:G19 J3:K11 N3:O19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6"/>
  <dimension ref="A1:O72"/>
  <sheetViews>
    <sheetView zoomScale="80" zoomScaleNormal="80" workbookViewId="0">
      <selection activeCell="H1" sqref="H1"/>
    </sheetView>
  </sheetViews>
  <sheetFormatPr defaultColWidth="8.796875" defaultRowHeight="21" x14ac:dyDescent="1.1499999999999999"/>
  <cols>
    <col min="1" max="1" width="16" style="281" customWidth="1"/>
    <col min="2" max="2" width="14.19921875" style="281" customWidth="1"/>
    <col min="3" max="3" width="11.19921875" style="41" customWidth="1"/>
    <col min="4" max="4" width="15.19921875" style="281" customWidth="1"/>
    <col min="5" max="5" width="11.46484375" style="41" customWidth="1"/>
    <col min="6" max="6" width="15.796875" style="281" customWidth="1"/>
    <col min="7" max="7" width="11.53125" style="41" customWidth="1"/>
    <col min="8" max="8" width="16.19921875" style="281" customWidth="1"/>
    <col min="9" max="9" width="21" style="41" customWidth="1"/>
    <col min="10" max="10" width="15.796875" style="41" customWidth="1"/>
    <col min="11" max="12" width="8.796875" style="41"/>
    <col min="13" max="13" width="12.796875" style="41" hidden="1" customWidth="1"/>
    <col min="14" max="14" width="0" style="107" hidden="1" customWidth="1"/>
    <col min="15" max="15" width="0" style="41" hidden="1" customWidth="1"/>
    <col min="16" max="16384" width="8.796875" style="41"/>
  </cols>
  <sheetData>
    <row r="1" spans="1:15" ht="30" customHeight="1" thickBot="1" x14ac:dyDescent="1.2">
      <c r="A1" s="282" t="s">
        <v>808</v>
      </c>
      <c r="B1" s="272"/>
      <c r="C1" s="240"/>
      <c r="D1" s="272"/>
      <c r="E1" s="240"/>
      <c r="F1" s="272"/>
      <c r="G1" s="240"/>
      <c r="H1" s="843" t="s">
        <v>35</v>
      </c>
      <c r="I1" s="111" t="s">
        <v>205</v>
      </c>
      <c r="J1" s="243"/>
    </row>
    <row r="2" spans="1:15" x14ac:dyDescent="1.1499999999999999">
      <c r="A2" s="844" t="s">
        <v>809</v>
      </c>
      <c r="B2" s="845" t="s">
        <v>810</v>
      </c>
      <c r="C2" s="846" t="s">
        <v>634</v>
      </c>
      <c r="D2" s="845" t="s">
        <v>219</v>
      </c>
      <c r="E2" s="846" t="s">
        <v>634</v>
      </c>
      <c r="F2" s="845" t="s">
        <v>216</v>
      </c>
      <c r="G2" s="846" t="s">
        <v>634</v>
      </c>
      <c r="H2" s="845" t="s">
        <v>811</v>
      </c>
      <c r="I2" s="847" t="s">
        <v>634</v>
      </c>
      <c r="J2" s="848"/>
    </row>
    <row r="3" spans="1:15" ht="21.4" thickBot="1" x14ac:dyDescent="1.2">
      <c r="A3" s="849" t="s">
        <v>288</v>
      </c>
      <c r="B3" s="849" t="s">
        <v>288</v>
      </c>
      <c r="C3" s="850" t="s">
        <v>812</v>
      </c>
      <c r="D3" s="849" t="s">
        <v>288</v>
      </c>
      <c r="E3" s="850" t="s">
        <v>812</v>
      </c>
      <c r="F3" s="849" t="s">
        <v>288</v>
      </c>
      <c r="G3" s="850" t="s">
        <v>812</v>
      </c>
      <c r="H3" s="849" t="s">
        <v>288</v>
      </c>
      <c r="I3" s="851" t="s">
        <v>812</v>
      </c>
      <c r="J3" s="852"/>
    </row>
    <row r="4" spans="1:15" x14ac:dyDescent="1.1499999999999999">
      <c r="A4" s="273"/>
      <c r="B4" s="273"/>
      <c r="C4" s="251" t="str">
        <f t="shared" ref="C4:C33" si="0">IF(B4&lt;&gt;"",VLOOKUP(B4,VATStatee,2,FALSE),"")</f>
        <v/>
      </c>
      <c r="D4" s="273"/>
      <c r="E4" s="251" t="str">
        <f t="shared" ref="E4:E33" si="1">IF(D4&lt;&gt;"",VLOOKUP(D4,VATCounty,2,FALSE),"")</f>
        <v/>
      </c>
      <c r="F4" s="273"/>
      <c r="G4" s="251" t="str">
        <f t="shared" ref="G4:G33" si="2">IF(F4&lt;&gt;"",VLOOKUP(F4,VATState,2,FALSE),"")</f>
        <v/>
      </c>
      <c r="H4" s="273"/>
      <c r="I4" s="251" t="str">
        <f t="shared" ref="I4:I33" si="3">IF(H4&lt;&gt;"",VLOOKUP(H4,VatSpe,2,FALSE),"")</f>
        <v/>
      </c>
      <c r="J4" s="252" t="str">
        <f>IF(SUM(C4,E4,G4,I4)&gt;0, SUM(C4,E4,G4,I4),"")</f>
        <v/>
      </c>
      <c r="M4" s="41" t="e">
        <f>IF(#REF!&lt;&gt;"",#REF!,"")</f>
        <v>#REF!</v>
      </c>
      <c r="N4" s="107" t="e">
        <f>IF(#REF!&lt;&gt;"",#REF!,"")</f>
        <v>#REF!</v>
      </c>
      <c r="O4" s="274" t="e">
        <f>IF(#REF!&lt;&gt;"",#REF!,"")</f>
        <v>#REF!</v>
      </c>
    </row>
    <row r="5" spans="1:15" x14ac:dyDescent="1.1499999999999999">
      <c r="A5" s="275"/>
      <c r="B5" s="275"/>
      <c r="C5" s="251" t="str">
        <f t="shared" si="0"/>
        <v/>
      </c>
      <c r="D5" s="275"/>
      <c r="E5" s="251" t="str">
        <f t="shared" si="1"/>
        <v/>
      </c>
      <c r="F5" s="275"/>
      <c r="G5" s="251" t="str">
        <f t="shared" si="2"/>
        <v/>
      </c>
      <c r="H5" s="275"/>
      <c r="I5" s="251" t="str">
        <f t="shared" si="3"/>
        <v/>
      </c>
      <c r="J5" s="252" t="str">
        <f t="shared" ref="J5:J33" si="4">IF(SUM(C5,E5,G5,I5)&gt;0, SUM(C5,E5,G5,I5),"")</f>
        <v/>
      </c>
      <c r="M5" s="41" t="e">
        <f>IF(#REF!&lt;&gt;"",#REF!,"")</f>
        <v>#REF!</v>
      </c>
      <c r="N5" s="107" t="e">
        <f>IF(#REF!&lt;&gt;"",#REF!,"")</f>
        <v>#REF!</v>
      </c>
      <c r="O5" s="274" t="e">
        <f>IF(#REF!&lt;&gt;"",#REF!,"")</f>
        <v>#REF!</v>
      </c>
    </row>
    <row r="6" spans="1:15" x14ac:dyDescent="1.1499999999999999">
      <c r="A6" s="275"/>
      <c r="B6" s="275"/>
      <c r="C6" s="251" t="str">
        <f t="shared" si="0"/>
        <v/>
      </c>
      <c r="D6" s="275"/>
      <c r="E6" s="251" t="str">
        <f t="shared" si="1"/>
        <v/>
      </c>
      <c r="F6" s="275"/>
      <c r="G6" s="251" t="str">
        <f t="shared" si="2"/>
        <v/>
      </c>
      <c r="H6" s="275"/>
      <c r="I6" s="251" t="str">
        <f t="shared" si="3"/>
        <v/>
      </c>
      <c r="J6" s="252" t="str">
        <f t="shared" si="4"/>
        <v/>
      </c>
      <c r="M6" s="41" t="e">
        <f>IF(#REF!&lt;&gt;"",#REF!,"")</f>
        <v>#REF!</v>
      </c>
      <c r="N6" s="107" t="e">
        <f>IF(#REF!&lt;&gt;"",#REF!,"")</f>
        <v>#REF!</v>
      </c>
      <c r="O6" s="274" t="e">
        <f>IF(#REF!&lt;&gt;"",#REF!,"")</f>
        <v>#REF!</v>
      </c>
    </row>
    <row r="7" spans="1:15" x14ac:dyDescent="1.1499999999999999">
      <c r="A7" s="275"/>
      <c r="B7" s="275"/>
      <c r="C7" s="251" t="str">
        <f t="shared" si="0"/>
        <v/>
      </c>
      <c r="D7" s="275"/>
      <c r="E7" s="251" t="str">
        <f t="shared" si="1"/>
        <v/>
      </c>
      <c r="F7" s="275"/>
      <c r="G7" s="251" t="str">
        <f t="shared" si="2"/>
        <v/>
      </c>
      <c r="H7" s="275"/>
      <c r="I7" s="251" t="str">
        <f t="shared" si="3"/>
        <v/>
      </c>
      <c r="J7" s="252" t="str">
        <f t="shared" si="4"/>
        <v/>
      </c>
      <c r="M7" s="41" t="e">
        <f>IF(#REF!&lt;&gt;"",#REF!,"")</f>
        <v>#REF!</v>
      </c>
      <c r="N7" s="107" t="e">
        <f>IF(#REF!&lt;&gt;"",#REF!,"")</f>
        <v>#REF!</v>
      </c>
      <c r="O7" s="274" t="e">
        <f>IF(#REF!&lt;&gt;"",#REF!,"")</f>
        <v>#REF!</v>
      </c>
    </row>
    <row r="8" spans="1:15" x14ac:dyDescent="1.1499999999999999">
      <c r="A8" s="275"/>
      <c r="B8" s="275"/>
      <c r="C8" s="251" t="str">
        <f t="shared" si="0"/>
        <v/>
      </c>
      <c r="D8" s="275"/>
      <c r="E8" s="251" t="str">
        <f t="shared" si="1"/>
        <v/>
      </c>
      <c r="F8" s="275"/>
      <c r="G8" s="251" t="str">
        <f t="shared" si="2"/>
        <v/>
      </c>
      <c r="H8" s="275"/>
      <c r="I8" s="251" t="str">
        <f t="shared" si="3"/>
        <v/>
      </c>
      <c r="J8" s="252" t="str">
        <f t="shared" si="4"/>
        <v/>
      </c>
      <c r="M8" s="41" t="e">
        <f>IF(#REF!&lt;&gt;"",#REF!,"")</f>
        <v>#REF!</v>
      </c>
      <c r="N8" s="107" t="e">
        <f>IF(#REF!&lt;&gt;"",#REF!,"")</f>
        <v>#REF!</v>
      </c>
      <c r="O8" s="274" t="e">
        <f>IF(#REF!&lt;&gt;"",#REF!,"")</f>
        <v>#REF!</v>
      </c>
    </row>
    <row r="9" spans="1:15" x14ac:dyDescent="1.1499999999999999">
      <c r="A9" s="275"/>
      <c r="B9" s="275"/>
      <c r="C9" s="251" t="str">
        <f t="shared" si="0"/>
        <v/>
      </c>
      <c r="D9" s="275"/>
      <c r="E9" s="251" t="str">
        <f t="shared" si="1"/>
        <v/>
      </c>
      <c r="F9" s="275"/>
      <c r="G9" s="251" t="str">
        <f t="shared" si="2"/>
        <v/>
      </c>
      <c r="H9" s="275"/>
      <c r="I9" s="251" t="str">
        <f t="shared" si="3"/>
        <v/>
      </c>
      <c r="J9" s="252" t="str">
        <f t="shared" si="4"/>
        <v/>
      </c>
      <c r="M9" s="41" t="e">
        <f>IF(#REF!&lt;&gt;"",#REF!,"")</f>
        <v>#REF!</v>
      </c>
      <c r="N9" s="107" t="e">
        <f>IF(#REF!&lt;&gt;"",#REF!,"")</f>
        <v>#REF!</v>
      </c>
      <c r="O9" s="274" t="e">
        <f>IF(#REF!&lt;&gt;"",#REF!,"")</f>
        <v>#REF!</v>
      </c>
    </row>
    <row r="10" spans="1:15" x14ac:dyDescent="1.1499999999999999">
      <c r="A10" s="275"/>
      <c r="B10" s="275"/>
      <c r="C10" s="251" t="str">
        <f t="shared" si="0"/>
        <v/>
      </c>
      <c r="D10" s="275"/>
      <c r="E10" s="251" t="str">
        <f t="shared" si="1"/>
        <v/>
      </c>
      <c r="F10" s="275"/>
      <c r="G10" s="251" t="str">
        <f t="shared" si="2"/>
        <v/>
      </c>
      <c r="H10" s="275"/>
      <c r="I10" s="251" t="str">
        <f t="shared" si="3"/>
        <v/>
      </c>
      <c r="J10" s="252" t="str">
        <f t="shared" si="4"/>
        <v/>
      </c>
      <c r="M10" s="41" t="e">
        <f>IF(#REF!&lt;&gt;"",#REF!,"")</f>
        <v>#REF!</v>
      </c>
      <c r="N10" s="107" t="e">
        <f>IF(#REF!&lt;&gt;"",#REF!,"")</f>
        <v>#REF!</v>
      </c>
      <c r="O10" s="274" t="e">
        <f>IF(#REF!&lt;&gt;"",#REF!,"")</f>
        <v>#REF!</v>
      </c>
    </row>
    <row r="11" spans="1:15" x14ac:dyDescent="1.1499999999999999">
      <c r="A11" s="275"/>
      <c r="B11" s="275"/>
      <c r="C11" s="251" t="str">
        <f t="shared" si="0"/>
        <v/>
      </c>
      <c r="D11" s="275"/>
      <c r="E11" s="251" t="str">
        <f t="shared" si="1"/>
        <v/>
      </c>
      <c r="F11" s="275"/>
      <c r="G11" s="251" t="str">
        <f t="shared" si="2"/>
        <v/>
      </c>
      <c r="H11" s="275"/>
      <c r="I11" s="251" t="str">
        <f t="shared" si="3"/>
        <v/>
      </c>
      <c r="J11" s="252" t="str">
        <f t="shared" si="4"/>
        <v/>
      </c>
      <c r="M11" s="41" t="e">
        <f>IF(#REF!&lt;&gt;"",#REF!,"")</f>
        <v>#REF!</v>
      </c>
      <c r="N11" s="107" t="e">
        <f>IF(#REF!&lt;&gt;"",#REF!,"")</f>
        <v>#REF!</v>
      </c>
      <c r="O11" s="274" t="e">
        <f>IF(#REF!&lt;&gt;"",#REF!,"")</f>
        <v>#REF!</v>
      </c>
    </row>
    <row r="12" spans="1:15" x14ac:dyDescent="1.1499999999999999">
      <c r="A12" s="275"/>
      <c r="B12" s="275"/>
      <c r="C12" s="251" t="str">
        <f t="shared" si="0"/>
        <v/>
      </c>
      <c r="D12" s="275"/>
      <c r="E12" s="251" t="str">
        <f t="shared" si="1"/>
        <v/>
      </c>
      <c r="F12" s="275"/>
      <c r="G12" s="276" t="str">
        <f t="shared" si="2"/>
        <v/>
      </c>
      <c r="H12" s="275"/>
      <c r="I12" s="251" t="str">
        <f t="shared" si="3"/>
        <v/>
      </c>
      <c r="J12" s="252" t="str">
        <f t="shared" si="4"/>
        <v/>
      </c>
      <c r="M12" s="41" t="e">
        <f>IF(#REF!&lt;&gt;"",#REF!,"")</f>
        <v>#REF!</v>
      </c>
      <c r="N12" s="107" t="e">
        <f>IF(#REF!&lt;&gt;"",#REF!,"")</f>
        <v>#REF!</v>
      </c>
      <c r="O12" s="274" t="e">
        <f>IF(#REF!&lt;&gt;"",#REF!,"")</f>
        <v>#REF!</v>
      </c>
    </row>
    <row r="13" spans="1:15" x14ac:dyDescent="1.1499999999999999">
      <c r="A13" s="275"/>
      <c r="B13" s="275"/>
      <c r="C13" s="251" t="str">
        <f t="shared" si="0"/>
        <v/>
      </c>
      <c r="D13" s="275"/>
      <c r="E13" s="251" t="str">
        <f t="shared" si="1"/>
        <v/>
      </c>
      <c r="F13" s="277"/>
      <c r="G13" s="278" t="str">
        <f t="shared" si="2"/>
        <v/>
      </c>
      <c r="H13" s="279"/>
      <c r="I13" s="251" t="str">
        <f t="shared" si="3"/>
        <v/>
      </c>
      <c r="J13" s="252" t="str">
        <f t="shared" si="4"/>
        <v/>
      </c>
      <c r="M13" s="41" t="e">
        <f>IF(#REF!&lt;&gt;"",#REF!,"")</f>
        <v>#REF!</v>
      </c>
      <c r="N13" s="107" t="e">
        <f>IF(#REF!&lt;&gt;"",#REF!,"")</f>
        <v>#REF!</v>
      </c>
      <c r="O13" s="274" t="e">
        <f>IF(#REF!&lt;&gt;"",#REF!,"")</f>
        <v>#REF!</v>
      </c>
    </row>
    <row r="14" spans="1:15" x14ac:dyDescent="1.1499999999999999">
      <c r="A14" s="275"/>
      <c r="B14" s="275"/>
      <c r="C14" s="251" t="str">
        <f t="shared" si="0"/>
        <v/>
      </c>
      <c r="D14" s="275"/>
      <c r="E14" s="251" t="str">
        <f t="shared" si="1"/>
        <v/>
      </c>
      <c r="F14" s="275"/>
      <c r="G14" s="251" t="str">
        <f t="shared" si="2"/>
        <v/>
      </c>
      <c r="H14" s="275"/>
      <c r="I14" s="251" t="str">
        <f t="shared" si="3"/>
        <v/>
      </c>
      <c r="J14" s="252" t="str">
        <f t="shared" si="4"/>
        <v/>
      </c>
      <c r="M14" s="41" t="e">
        <f>IF(#REF!&lt;&gt;"",#REF!,"")</f>
        <v>#REF!</v>
      </c>
      <c r="N14" s="107" t="e">
        <f>IF(#REF!&lt;&gt;"",#REF!,"")</f>
        <v>#REF!</v>
      </c>
      <c r="O14" s="274" t="e">
        <f>IF(#REF!&lt;&gt;"",#REF!,"")</f>
        <v>#REF!</v>
      </c>
    </row>
    <row r="15" spans="1:15" x14ac:dyDescent="1.1499999999999999">
      <c r="A15" s="275"/>
      <c r="B15" s="275"/>
      <c r="C15" s="251" t="str">
        <f t="shared" si="0"/>
        <v/>
      </c>
      <c r="D15" s="275"/>
      <c r="E15" s="251" t="str">
        <f t="shared" si="1"/>
        <v/>
      </c>
      <c r="F15" s="275"/>
      <c r="G15" s="251" t="str">
        <f t="shared" si="2"/>
        <v/>
      </c>
      <c r="H15" s="275"/>
      <c r="I15" s="251" t="str">
        <f t="shared" si="3"/>
        <v/>
      </c>
      <c r="J15" s="252" t="str">
        <f t="shared" si="4"/>
        <v/>
      </c>
      <c r="M15" s="41" t="e">
        <f>IF(#REF!&lt;&gt;"",#REF!,"")</f>
        <v>#REF!</v>
      </c>
      <c r="N15" s="107" t="e">
        <f>IF(#REF!&lt;&gt;"",#REF!,"")</f>
        <v>#REF!</v>
      </c>
      <c r="O15" s="274" t="e">
        <f>IF(#REF!&lt;&gt;"",#REF!,"")</f>
        <v>#REF!</v>
      </c>
    </row>
    <row r="16" spans="1:15" x14ac:dyDescent="1.1499999999999999">
      <c r="A16" s="275"/>
      <c r="B16" s="275"/>
      <c r="C16" s="251" t="str">
        <f t="shared" si="0"/>
        <v/>
      </c>
      <c r="D16" s="275"/>
      <c r="E16" s="251" t="str">
        <f t="shared" si="1"/>
        <v/>
      </c>
      <c r="F16" s="275"/>
      <c r="G16" s="251" t="str">
        <f t="shared" si="2"/>
        <v/>
      </c>
      <c r="H16" s="275"/>
      <c r="I16" s="251" t="str">
        <f t="shared" si="3"/>
        <v/>
      </c>
      <c r="J16" s="252" t="str">
        <f t="shared" si="4"/>
        <v/>
      </c>
      <c r="M16" s="41" t="e">
        <f>IF(#REF!&lt;&gt;"",#REF!,"")</f>
        <v>#REF!</v>
      </c>
      <c r="N16" s="107" t="e">
        <f>IF(#REF!&lt;&gt;"",#REF!,"")</f>
        <v>#REF!</v>
      </c>
      <c r="O16" s="274" t="e">
        <f>IF(#REF!&lt;&gt;"",#REF!,"")</f>
        <v>#REF!</v>
      </c>
    </row>
    <row r="17" spans="1:15" x14ac:dyDescent="1.1499999999999999">
      <c r="A17" s="275"/>
      <c r="B17" s="275"/>
      <c r="C17" s="251" t="str">
        <f t="shared" si="0"/>
        <v/>
      </c>
      <c r="D17" s="275"/>
      <c r="E17" s="251" t="str">
        <f t="shared" si="1"/>
        <v/>
      </c>
      <c r="F17" s="275"/>
      <c r="G17" s="251" t="str">
        <f t="shared" si="2"/>
        <v/>
      </c>
      <c r="H17" s="275"/>
      <c r="I17" s="251" t="str">
        <f t="shared" si="3"/>
        <v/>
      </c>
      <c r="J17" s="252" t="str">
        <f t="shared" si="4"/>
        <v/>
      </c>
      <c r="M17" s="41" t="e">
        <f>IF(#REF!&lt;&gt;"",#REF!,"")</f>
        <v>#REF!</v>
      </c>
      <c r="N17" s="107" t="e">
        <f>IF(#REF!&lt;&gt;"",#REF!,"")</f>
        <v>#REF!</v>
      </c>
      <c r="O17" s="274" t="e">
        <f>IF(#REF!&lt;&gt;"",#REF!,"")</f>
        <v>#REF!</v>
      </c>
    </row>
    <row r="18" spans="1:15" x14ac:dyDescent="1.1499999999999999">
      <c r="A18" s="275"/>
      <c r="B18" s="275"/>
      <c r="C18" s="251" t="str">
        <f t="shared" si="0"/>
        <v/>
      </c>
      <c r="D18" s="275"/>
      <c r="E18" s="251" t="str">
        <f t="shared" si="1"/>
        <v/>
      </c>
      <c r="F18" s="275"/>
      <c r="G18" s="251" t="str">
        <f t="shared" si="2"/>
        <v/>
      </c>
      <c r="H18" s="275"/>
      <c r="I18" s="251" t="str">
        <f t="shared" si="3"/>
        <v/>
      </c>
      <c r="J18" s="252" t="str">
        <f t="shared" si="4"/>
        <v/>
      </c>
      <c r="M18" s="41" t="e">
        <f>IF(#REF!&lt;&gt;"",#REF!,"")</f>
        <v>#REF!</v>
      </c>
      <c r="N18" s="107" t="e">
        <f>IF(#REF!&lt;&gt;"",#REF!,"")</f>
        <v>#REF!</v>
      </c>
      <c r="O18" s="274" t="e">
        <f>IF(#REF!&lt;&gt;"",#REF!,"")</f>
        <v>#REF!</v>
      </c>
    </row>
    <row r="19" spans="1:15" x14ac:dyDescent="1.1499999999999999">
      <c r="A19" s="275"/>
      <c r="B19" s="275"/>
      <c r="C19" s="251" t="str">
        <f t="shared" si="0"/>
        <v/>
      </c>
      <c r="D19" s="275"/>
      <c r="E19" s="251" t="str">
        <f t="shared" si="1"/>
        <v/>
      </c>
      <c r="F19" s="275"/>
      <c r="G19" s="251" t="str">
        <f t="shared" si="2"/>
        <v/>
      </c>
      <c r="H19" s="275"/>
      <c r="I19" s="251" t="str">
        <f t="shared" si="3"/>
        <v/>
      </c>
      <c r="J19" s="252" t="str">
        <f t="shared" si="4"/>
        <v/>
      </c>
      <c r="M19" s="41" t="e">
        <f>IF(#REF!&lt;&gt;"",#REF!,"")</f>
        <v>#REF!</v>
      </c>
      <c r="N19" s="107" t="e">
        <f>IF(#REF!&lt;&gt;"",#REF!,"")</f>
        <v>#REF!</v>
      </c>
      <c r="O19" s="274" t="e">
        <f>IF(#REF!&lt;&gt;"",#REF!,"")</f>
        <v>#REF!</v>
      </c>
    </row>
    <row r="20" spans="1:15" x14ac:dyDescent="1.1499999999999999">
      <c r="A20" s="275"/>
      <c r="B20" s="275"/>
      <c r="C20" s="251" t="str">
        <f t="shared" si="0"/>
        <v/>
      </c>
      <c r="D20" s="275"/>
      <c r="E20" s="251" t="str">
        <f t="shared" si="1"/>
        <v/>
      </c>
      <c r="F20" s="275"/>
      <c r="G20" s="251" t="str">
        <f t="shared" si="2"/>
        <v/>
      </c>
      <c r="H20" s="275"/>
      <c r="I20" s="251" t="str">
        <f t="shared" si="3"/>
        <v/>
      </c>
      <c r="J20" s="252" t="str">
        <f t="shared" si="4"/>
        <v/>
      </c>
      <c r="M20" s="41" t="e">
        <f>IF(#REF!&lt;&gt;"",#REF!,"")</f>
        <v>#REF!</v>
      </c>
      <c r="N20" s="107" t="e">
        <f>IF(#REF!&lt;&gt;"",#REF!,"")</f>
        <v>#REF!</v>
      </c>
      <c r="O20" s="274" t="e">
        <f>IF(#REF!&lt;&gt;"",#REF!,"")</f>
        <v>#REF!</v>
      </c>
    </row>
    <row r="21" spans="1:15" x14ac:dyDescent="1.1499999999999999">
      <c r="A21" s="275"/>
      <c r="B21" s="275"/>
      <c r="C21" s="251" t="str">
        <f t="shared" si="0"/>
        <v/>
      </c>
      <c r="D21" s="275"/>
      <c r="E21" s="251" t="str">
        <f t="shared" si="1"/>
        <v/>
      </c>
      <c r="F21" s="275"/>
      <c r="G21" s="251" t="str">
        <f t="shared" si="2"/>
        <v/>
      </c>
      <c r="H21" s="275"/>
      <c r="I21" s="251" t="str">
        <f t="shared" si="3"/>
        <v/>
      </c>
      <c r="J21" s="252" t="str">
        <f t="shared" si="4"/>
        <v/>
      </c>
      <c r="M21" s="41" t="e">
        <f>IF(#REF!&lt;&gt;"",#REF!,"")</f>
        <v>#REF!</v>
      </c>
      <c r="N21" s="107" t="e">
        <f>IF(#REF!&lt;&gt;"",#REF!,"")</f>
        <v>#REF!</v>
      </c>
      <c r="O21" s="274" t="e">
        <f>IF(#REF!&lt;&gt;"",#REF!,"")</f>
        <v>#REF!</v>
      </c>
    </row>
    <row r="22" spans="1:15" x14ac:dyDescent="1.1499999999999999">
      <c r="A22" s="275"/>
      <c r="B22" s="275"/>
      <c r="C22" s="251" t="str">
        <f t="shared" si="0"/>
        <v/>
      </c>
      <c r="D22" s="275"/>
      <c r="E22" s="251" t="str">
        <f t="shared" si="1"/>
        <v/>
      </c>
      <c r="F22" s="275"/>
      <c r="G22" s="251" t="str">
        <f t="shared" si="2"/>
        <v/>
      </c>
      <c r="H22" s="275"/>
      <c r="I22" s="251" t="str">
        <f t="shared" si="3"/>
        <v/>
      </c>
      <c r="J22" s="252" t="str">
        <f t="shared" si="4"/>
        <v/>
      </c>
      <c r="M22" s="41" t="e">
        <f>IF(#REF!&lt;&gt;"",#REF!,"")</f>
        <v>#REF!</v>
      </c>
      <c r="N22" s="107" t="e">
        <f>IF(#REF!&lt;&gt;"",#REF!,"")</f>
        <v>#REF!</v>
      </c>
      <c r="O22" s="274" t="e">
        <f>IF(#REF!&lt;&gt;"",#REF!,"")</f>
        <v>#REF!</v>
      </c>
    </row>
    <row r="23" spans="1:15" x14ac:dyDescent="1.1499999999999999">
      <c r="A23" s="275"/>
      <c r="B23" s="275"/>
      <c r="C23" s="251" t="str">
        <f t="shared" si="0"/>
        <v/>
      </c>
      <c r="D23" s="275"/>
      <c r="E23" s="251" t="str">
        <f t="shared" si="1"/>
        <v/>
      </c>
      <c r="F23" s="275"/>
      <c r="G23" s="251" t="str">
        <f t="shared" si="2"/>
        <v/>
      </c>
      <c r="H23" s="275"/>
      <c r="I23" s="251" t="str">
        <f t="shared" si="3"/>
        <v/>
      </c>
      <c r="J23" s="252" t="str">
        <f t="shared" si="4"/>
        <v/>
      </c>
      <c r="M23" s="41" t="e">
        <f>IF(#REF!&lt;&gt;"",#REF!,"")</f>
        <v>#REF!</v>
      </c>
      <c r="N23" s="107" t="e">
        <f>IF(#REF!&lt;&gt;"",#REF!,"")</f>
        <v>#REF!</v>
      </c>
      <c r="O23" s="274" t="e">
        <f>IF(#REF!&lt;&gt;"",#REF!,"")</f>
        <v>#REF!</v>
      </c>
    </row>
    <row r="24" spans="1:15" x14ac:dyDescent="1.1499999999999999">
      <c r="A24" s="275"/>
      <c r="B24" s="275"/>
      <c r="C24" s="251" t="str">
        <f t="shared" si="0"/>
        <v/>
      </c>
      <c r="D24" s="275"/>
      <c r="E24" s="251" t="str">
        <f t="shared" si="1"/>
        <v/>
      </c>
      <c r="F24" s="275"/>
      <c r="G24" s="251" t="str">
        <f t="shared" si="2"/>
        <v/>
      </c>
      <c r="H24" s="275"/>
      <c r="I24" s="251" t="str">
        <f t="shared" si="3"/>
        <v/>
      </c>
      <c r="J24" s="252" t="str">
        <f t="shared" si="4"/>
        <v/>
      </c>
      <c r="M24" s="41" t="e">
        <f>IF(#REF!&lt;&gt;"",#REF!,"")</f>
        <v>#REF!</v>
      </c>
      <c r="N24" s="107" t="e">
        <f>IF(#REF!&lt;&gt;"",#REF!,"")</f>
        <v>#REF!</v>
      </c>
      <c r="O24" s="274" t="e">
        <f>IF(#REF!&lt;&gt;"",#REF!,"")</f>
        <v>#REF!</v>
      </c>
    </row>
    <row r="25" spans="1:15" x14ac:dyDescent="1.1499999999999999">
      <c r="A25" s="275"/>
      <c r="B25" s="275"/>
      <c r="C25" s="251" t="str">
        <f t="shared" si="0"/>
        <v/>
      </c>
      <c r="D25" s="275"/>
      <c r="E25" s="251" t="str">
        <f t="shared" si="1"/>
        <v/>
      </c>
      <c r="F25" s="275"/>
      <c r="G25" s="251" t="str">
        <f t="shared" si="2"/>
        <v/>
      </c>
      <c r="H25" s="275"/>
      <c r="I25" s="251" t="str">
        <f t="shared" si="3"/>
        <v/>
      </c>
      <c r="J25" s="252" t="str">
        <f t="shared" si="4"/>
        <v/>
      </c>
      <c r="M25" s="41" t="e">
        <f>IF(#REF!&lt;&gt;"",#REF!,"")</f>
        <v>#REF!</v>
      </c>
      <c r="N25" s="107" t="e">
        <f>IF(#REF!&lt;&gt;"",#REF!,"")</f>
        <v>#REF!</v>
      </c>
      <c r="O25" s="274" t="e">
        <f>IF(#REF!&lt;&gt;"",#REF!,"")</f>
        <v>#REF!</v>
      </c>
    </row>
    <row r="26" spans="1:15" x14ac:dyDescent="1.1499999999999999">
      <c r="A26" s="275"/>
      <c r="B26" s="275"/>
      <c r="C26" s="251" t="str">
        <f t="shared" si="0"/>
        <v/>
      </c>
      <c r="D26" s="275"/>
      <c r="E26" s="251" t="str">
        <f t="shared" si="1"/>
        <v/>
      </c>
      <c r="F26" s="275"/>
      <c r="G26" s="251" t="str">
        <f t="shared" si="2"/>
        <v/>
      </c>
      <c r="H26" s="275"/>
      <c r="I26" s="251" t="str">
        <f t="shared" si="3"/>
        <v/>
      </c>
      <c r="J26" s="252" t="str">
        <f t="shared" si="4"/>
        <v/>
      </c>
      <c r="M26" s="41" t="e">
        <f>IF(#REF!&lt;&gt;"",#REF!,"")</f>
        <v>#REF!</v>
      </c>
      <c r="N26" s="107" t="e">
        <f>IF(#REF!&lt;&gt;"",#REF!,"")</f>
        <v>#REF!</v>
      </c>
      <c r="O26" s="274" t="e">
        <f>IF(#REF!&lt;&gt;"",#REF!,"")</f>
        <v>#REF!</v>
      </c>
    </row>
    <row r="27" spans="1:15" x14ac:dyDescent="1.1499999999999999">
      <c r="A27" s="275"/>
      <c r="B27" s="275"/>
      <c r="C27" s="251" t="str">
        <f t="shared" si="0"/>
        <v/>
      </c>
      <c r="D27" s="275"/>
      <c r="E27" s="251" t="str">
        <f t="shared" si="1"/>
        <v/>
      </c>
      <c r="F27" s="275"/>
      <c r="G27" s="251" t="str">
        <f t="shared" si="2"/>
        <v/>
      </c>
      <c r="H27" s="275"/>
      <c r="I27" s="251" t="str">
        <f t="shared" si="3"/>
        <v/>
      </c>
      <c r="J27" s="252" t="str">
        <f t="shared" si="4"/>
        <v/>
      </c>
      <c r="M27" s="41" t="e">
        <f>IF(#REF!&lt;&gt;"",#REF!,"")</f>
        <v>#REF!</v>
      </c>
      <c r="N27" s="107" t="e">
        <f>IF(#REF!&lt;&gt;"",#REF!,"")</f>
        <v>#REF!</v>
      </c>
      <c r="O27" s="274" t="e">
        <f>IF(#REF!&lt;&gt;"",#REF!,"")</f>
        <v>#REF!</v>
      </c>
    </row>
    <row r="28" spans="1:15" x14ac:dyDescent="1.1499999999999999">
      <c r="A28" s="275"/>
      <c r="B28" s="275"/>
      <c r="C28" s="251" t="str">
        <f t="shared" si="0"/>
        <v/>
      </c>
      <c r="D28" s="275"/>
      <c r="E28" s="251" t="str">
        <f t="shared" si="1"/>
        <v/>
      </c>
      <c r="F28" s="275"/>
      <c r="G28" s="251" t="str">
        <f t="shared" si="2"/>
        <v/>
      </c>
      <c r="H28" s="275"/>
      <c r="I28" s="251" t="str">
        <f t="shared" si="3"/>
        <v/>
      </c>
      <c r="J28" s="252" t="str">
        <f t="shared" si="4"/>
        <v/>
      </c>
      <c r="M28" s="41" t="e">
        <f>IF(#REF!&lt;&gt;"",#REF!,"")</f>
        <v>#REF!</v>
      </c>
      <c r="N28" s="107" t="e">
        <f>IF(#REF!&lt;&gt;"",#REF!,"")</f>
        <v>#REF!</v>
      </c>
      <c r="O28" s="274" t="e">
        <f>IF(#REF!&lt;&gt;"",#REF!,"")</f>
        <v>#REF!</v>
      </c>
    </row>
    <row r="29" spans="1:15" x14ac:dyDescent="1.1499999999999999">
      <c r="A29" s="275"/>
      <c r="B29" s="275"/>
      <c r="C29" s="251" t="str">
        <f t="shared" si="0"/>
        <v/>
      </c>
      <c r="D29" s="275"/>
      <c r="E29" s="251" t="str">
        <f t="shared" si="1"/>
        <v/>
      </c>
      <c r="F29" s="275"/>
      <c r="G29" s="251" t="str">
        <f t="shared" si="2"/>
        <v/>
      </c>
      <c r="H29" s="275"/>
      <c r="I29" s="251" t="str">
        <f t="shared" si="3"/>
        <v/>
      </c>
      <c r="J29" s="252" t="str">
        <f t="shared" si="4"/>
        <v/>
      </c>
      <c r="M29" s="41" t="e">
        <f>IF(#REF!&lt;&gt;"",#REF!,"")</f>
        <v>#REF!</v>
      </c>
      <c r="N29" s="107" t="e">
        <f>IF(#REF!&lt;&gt;"",#REF!,"")</f>
        <v>#REF!</v>
      </c>
      <c r="O29" s="274" t="e">
        <f>IF(#REF!&lt;&gt;"",#REF!,"")</f>
        <v>#REF!</v>
      </c>
    </row>
    <row r="30" spans="1:15" x14ac:dyDescent="1.1499999999999999">
      <c r="A30" s="275"/>
      <c r="B30" s="275"/>
      <c r="C30" s="251" t="str">
        <f t="shared" si="0"/>
        <v/>
      </c>
      <c r="D30" s="275"/>
      <c r="E30" s="251" t="str">
        <f t="shared" si="1"/>
        <v/>
      </c>
      <c r="F30" s="275"/>
      <c r="G30" s="251" t="str">
        <f t="shared" si="2"/>
        <v/>
      </c>
      <c r="H30" s="275"/>
      <c r="I30" s="251" t="str">
        <f t="shared" si="3"/>
        <v/>
      </c>
      <c r="J30" s="252" t="str">
        <f t="shared" si="4"/>
        <v/>
      </c>
      <c r="M30" s="41" t="e">
        <f>IF(#REF!&lt;&gt;"",#REF!,"")</f>
        <v>#REF!</v>
      </c>
      <c r="N30" s="107" t="e">
        <f>IF(#REF!&lt;&gt;"",#REF!,"")</f>
        <v>#REF!</v>
      </c>
      <c r="O30" s="274" t="e">
        <f>IF(#REF!&lt;&gt;"",#REF!,"")</f>
        <v>#REF!</v>
      </c>
    </row>
    <row r="31" spans="1:15" x14ac:dyDescent="1.1499999999999999">
      <c r="A31" s="275"/>
      <c r="B31" s="275"/>
      <c r="C31" s="251" t="str">
        <f t="shared" si="0"/>
        <v/>
      </c>
      <c r="D31" s="275"/>
      <c r="E31" s="251" t="str">
        <f t="shared" si="1"/>
        <v/>
      </c>
      <c r="F31" s="275"/>
      <c r="G31" s="251" t="str">
        <f t="shared" si="2"/>
        <v/>
      </c>
      <c r="H31" s="275"/>
      <c r="I31" s="251" t="str">
        <f t="shared" si="3"/>
        <v/>
      </c>
      <c r="J31" s="252" t="str">
        <f t="shared" si="4"/>
        <v/>
      </c>
      <c r="M31" s="41" t="e">
        <f>IF(#REF!&lt;&gt;"",#REF!,"")</f>
        <v>#REF!</v>
      </c>
      <c r="N31" s="107" t="e">
        <f>IF(#REF!&lt;&gt;"",#REF!,"")</f>
        <v>#REF!</v>
      </c>
      <c r="O31" s="274" t="e">
        <f>IF(#REF!&lt;&gt;"",#REF!,"")</f>
        <v>#REF!</v>
      </c>
    </row>
    <row r="32" spans="1:15" x14ac:dyDescent="1.1499999999999999">
      <c r="A32" s="275"/>
      <c r="B32" s="275"/>
      <c r="C32" s="251" t="str">
        <f t="shared" si="0"/>
        <v/>
      </c>
      <c r="D32" s="275"/>
      <c r="E32" s="251" t="str">
        <f t="shared" si="1"/>
        <v/>
      </c>
      <c r="F32" s="275"/>
      <c r="G32" s="251" t="str">
        <f t="shared" si="2"/>
        <v/>
      </c>
      <c r="H32" s="275"/>
      <c r="I32" s="251" t="str">
        <f t="shared" si="3"/>
        <v/>
      </c>
      <c r="J32" s="252" t="str">
        <f t="shared" si="4"/>
        <v/>
      </c>
      <c r="M32" s="41" t="e">
        <f>IF(#REF!&lt;&gt;"",#REF!,"")</f>
        <v>#REF!</v>
      </c>
      <c r="N32" s="107" t="e">
        <f>IF(#REF!&lt;&gt;"",#REF!,"")</f>
        <v>#REF!</v>
      </c>
      <c r="O32" s="274" t="e">
        <f>IF(#REF!&lt;&gt;"",#REF!,"")</f>
        <v>#REF!</v>
      </c>
    </row>
    <row r="33" spans="1:15" ht="21.4" thickBot="1" x14ac:dyDescent="1.2">
      <c r="A33" s="280"/>
      <c r="B33" s="280"/>
      <c r="C33" s="260" t="str">
        <f t="shared" si="0"/>
        <v/>
      </c>
      <c r="D33" s="280"/>
      <c r="E33" s="260" t="str">
        <f t="shared" si="1"/>
        <v/>
      </c>
      <c r="F33" s="280"/>
      <c r="G33" s="260" t="str">
        <f t="shared" si="2"/>
        <v/>
      </c>
      <c r="H33" s="280"/>
      <c r="I33" s="260" t="str">
        <f t="shared" si="3"/>
        <v/>
      </c>
      <c r="J33" s="261" t="str">
        <f t="shared" si="4"/>
        <v/>
      </c>
      <c r="M33" s="41" t="e">
        <f>IF(#REF!&lt;&gt;"",#REF!,"")</f>
        <v>#REF!</v>
      </c>
      <c r="N33" s="107" t="e">
        <f>IF(#REF!&lt;&gt;"",#REF!,"")</f>
        <v>#REF!</v>
      </c>
      <c r="O33" s="274" t="e">
        <f>IF(#REF!&lt;&gt;"",#REF!,"")</f>
        <v>#REF!</v>
      </c>
    </row>
    <row r="34" spans="1:15" x14ac:dyDescent="1.1499999999999999">
      <c r="M34" s="41" t="e">
        <f>IF(#REF!&lt;&gt;"",#REF!,"")</f>
        <v>#REF!</v>
      </c>
      <c r="N34" s="107" t="e">
        <f>IF(#REF!&lt;&gt;"",#REF!,"")</f>
        <v>#REF!</v>
      </c>
      <c r="O34" s="274" t="e">
        <f>IF(#REF!&lt;&gt;"",#REF!,"")</f>
        <v>#REF!</v>
      </c>
    </row>
    <row r="35" spans="1:15" x14ac:dyDescent="1.1499999999999999">
      <c r="M35" s="41" t="e">
        <f>IF(#REF!&lt;&gt;"",#REF!,"")</f>
        <v>#REF!</v>
      </c>
      <c r="N35" s="107" t="e">
        <f>IF(#REF!&lt;&gt;"",#REF!,"")</f>
        <v>#REF!</v>
      </c>
      <c r="O35" s="274" t="e">
        <f>IF(#REF!&lt;&gt;"",#REF!,"")</f>
        <v>#REF!</v>
      </c>
    </row>
    <row r="36" spans="1:15" x14ac:dyDescent="1.1499999999999999">
      <c r="M36" s="41" t="e">
        <f>IF(#REF!&lt;&gt;"",#REF!,"")</f>
        <v>#REF!</v>
      </c>
      <c r="N36" s="107" t="e">
        <f>IF(#REF!&lt;&gt;"",#REF!,"")</f>
        <v>#REF!</v>
      </c>
      <c r="O36" s="274" t="e">
        <f>IF(#REF!&lt;&gt;"",#REF!,"")</f>
        <v>#REF!</v>
      </c>
    </row>
    <row r="37" spans="1:15" x14ac:dyDescent="1.1499999999999999">
      <c r="M37" s="41" t="e">
        <f>IF(#REF!&lt;&gt;"",#REF!,"")</f>
        <v>#REF!</v>
      </c>
      <c r="N37" s="107" t="e">
        <f>IF(#REF!&lt;&gt;"",#REF!,"")</f>
        <v>#REF!</v>
      </c>
      <c r="O37" s="274" t="e">
        <f>IF(#REF!&lt;&gt;"",#REF!,"")</f>
        <v>#REF!</v>
      </c>
    </row>
    <row r="38" spans="1:15" x14ac:dyDescent="1.1499999999999999">
      <c r="M38" s="41" t="e">
        <f>IF(#REF!&lt;&gt;"",#REF!,"")</f>
        <v>#REF!</v>
      </c>
      <c r="N38" s="107" t="e">
        <f>IF(#REF!&lt;&gt;"",#REF!,"")</f>
        <v>#REF!</v>
      </c>
      <c r="O38" s="274" t="e">
        <f>IF(#REF!&lt;&gt;"",#REF!,"")</f>
        <v>#REF!</v>
      </c>
    </row>
    <row r="39" spans="1:15" x14ac:dyDescent="1.1499999999999999">
      <c r="M39" s="41" t="e">
        <f>IF(#REF!&lt;&gt;"",#REF!,"")</f>
        <v>#REF!</v>
      </c>
      <c r="N39" s="107" t="e">
        <f>IF(#REF!&lt;&gt;"",#REF!,"")</f>
        <v>#REF!</v>
      </c>
      <c r="O39" s="274" t="e">
        <f>IF(#REF!&lt;&gt;"",#REF!,"")</f>
        <v>#REF!</v>
      </c>
    </row>
    <row r="40" spans="1:15" x14ac:dyDescent="1.1499999999999999">
      <c r="M40" s="41" t="e">
        <f>IF(#REF!&lt;&gt;"",#REF!,"")</f>
        <v>#REF!</v>
      </c>
      <c r="N40" s="107" t="e">
        <f>IF(#REF!&lt;&gt;"",#REF!,"")</f>
        <v>#REF!</v>
      </c>
      <c r="O40" s="274" t="e">
        <f>IF(#REF!&lt;&gt;"",#REF!,"")</f>
        <v>#REF!</v>
      </c>
    </row>
    <row r="41" spans="1:15" x14ac:dyDescent="1.1499999999999999">
      <c r="M41" s="41" t="e">
        <f>IF(#REF!&lt;&gt;"",#REF!,"")</f>
        <v>#REF!</v>
      </c>
      <c r="N41" s="107" t="e">
        <f>IF(#REF!&lt;&gt;"",#REF!,"")</f>
        <v>#REF!</v>
      </c>
      <c r="O41" s="274" t="e">
        <f>IF(#REF!&lt;&gt;"",#REF!,"")</f>
        <v>#REF!</v>
      </c>
    </row>
    <row r="42" spans="1:15" x14ac:dyDescent="1.1499999999999999">
      <c r="M42" s="41" t="e">
        <f>IF(#REF!&lt;&gt;"",#REF!,"")</f>
        <v>#REF!</v>
      </c>
      <c r="N42" s="107" t="e">
        <f>IF(#REF!&lt;&gt;"",#REF!,"")</f>
        <v>#REF!</v>
      </c>
      <c r="O42" s="274" t="e">
        <f>IF(#REF!&lt;&gt;"",#REF!,"")</f>
        <v>#REF!</v>
      </c>
    </row>
    <row r="43" spans="1:15" x14ac:dyDescent="1.1499999999999999">
      <c r="M43" s="41" t="e">
        <f>IF(#REF!&lt;&gt;"",#REF!,"")</f>
        <v>#REF!</v>
      </c>
      <c r="N43" s="107" t="e">
        <f>IF(#REF!&lt;&gt;"",#REF!,"")</f>
        <v>#REF!</v>
      </c>
      <c r="O43" s="274" t="e">
        <f>IF(#REF!&lt;&gt;"",#REF!,"")</f>
        <v>#REF!</v>
      </c>
    </row>
    <row r="44" spans="1:15" x14ac:dyDescent="1.1499999999999999">
      <c r="M44" s="41" t="e">
        <f>IF(#REF!&lt;&gt;"",#REF!,"")</f>
        <v>#REF!</v>
      </c>
      <c r="N44" s="107" t="e">
        <f>IF(#REF!&lt;&gt;"",#REF!,"")</f>
        <v>#REF!</v>
      </c>
      <c r="O44" s="274" t="e">
        <f>IF(#REF!&lt;&gt;"",#REF!,"")</f>
        <v>#REF!</v>
      </c>
    </row>
    <row r="45" spans="1:15" x14ac:dyDescent="1.1499999999999999">
      <c r="M45" s="41" t="e">
        <f>IF(#REF!&lt;&gt;"",#REF!,"")</f>
        <v>#REF!</v>
      </c>
      <c r="N45" s="107" t="e">
        <f>IF(#REF!&lt;&gt;"",#REF!,"")</f>
        <v>#REF!</v>
      </c>
      <c r="O45" s="274" t="e">
        <f>IF(#REF!&lt;&gt;"",#REF!,"")</f>
        <v>#REF!</v>
      </c>
    </row>
    <row r="46" spans="1:15" x14ac:dyDescent="1.1499999999999999">
      <c r="M46" s="41" t="e">
        <f>IF(#REF!&lt;&gt;"",#REF!,"")</f>
        <v>#REF!</v>
      </c>
      <c r="N46" s="107" t="e">
        <f>IF(#REF!&lt;&gt;"",#REF!,"")</f>
        <v>#REF!</v>
      </c>
      <c r="O46" s="274" t="e">
        <f>IF(#REF!&lt;&gt;"",#REF!,"")</f>
        <v>#REF!</v>
      </c>
    </row>
    <row r="47" spans="1:15" x14ac:dyDescent="1.1499999999999999">
      <c r="M47" s="41" t="e">
        <f>IF(#REF!&lt;&gt;"",#REF!,"")</f>
        <v>#REF!</v>
      </c>
      <c r="N47" s="107" t="e">
        <f>IF(#REF!&lt;&gt;"",#REF!,"")</f>
        <v>#REF!</v>
      </c>
      <c r="O47" s="274" t="e">
        <f>IF(#REF!&lt;&gt;"",#REF!,"")</f>
        <v>#REF!</v>
      </c>
    </row>
    <row r="48" spans="1:15" x14ac:dyDescent="1.1499999999999999">
      <c r="M48" s="41" t="e">
        <f>IF(#REF!&lt;&gt;"",#REF!,"")</f>
        <v>#REF!</v>
      </c>
      <c r="N48" s="107" t="e">
        <f>IF(#REF!&lt;&gt;"",#REF!,"")</f>
        <v>#REF!</v>
      </c>
      <c r="O48" s="274" t="e">
        <f>IF(#REF!&lt;&gt;"",#REF!,"")</f>
        <v>#REF!</v>
      </c>
    </row>
    <row r="49" spans="13:15" x14ac:dyDescent="1.1499999999999999">
      <c r="M49" s="41" t="e">
        <f>IF(#REF!&lt;&gt;"",#REF!,"")</f>
        <v>#REF!</v>
      </c>
      <c r="N49" s="107" t="e">
        <f>IF(#REF!&lt;&gt;"",#REF!,"")</f>
        <v>#REF!</v>
      </c>
      <c r="O49" s="274" t="e">
        <f>IF(#REF!&lt;&gt;"",#REF!,"")</f>
        <v>#REF!</v>
      </c>
    </row>
    <row r="50" spans="13:15" x14ac:dyDescent="1.1499999999999999">
      <c r="M50" s="41" t="e">
        <f>IF(#REF!&lt;&gt;"",#REF!,"")</f>
        <v>#REF!</v>
      </c>
      <c r="N50" s="107" t="e">
        <f>IF(#REF!&lt;&gt;"",#REF!,"")</f>
        <v>#REF!</v>
      </c>
      <c r="O50" s="274" t="e">
        <f>IF(#REF!&lt;&gt;"",#REF!,"")</f>
        <v>#REF!</v>
      </c>
    </row>
    <row r="51" spans="13:15" x14ac:dyDescent="1.1499999999999999">
      <c r="M51" s="41" t="e">
        <f>IF(#REF!&lt;&gt;"",#REF!,"")</f>
        <v>#REF!</v>
      </c>
      <c r="N51" s="107" t="e">
        <f>IF(#REF!&lt;&gt;"",#REF!,"")</f>
        <v>#REF!</v>
      </c>
      <c r="O51" s="274" t="e">
        <f>IF(#REF!&lt;&gt;"",#REF!,"")</f>
        <v>#REF!</v>
      </c>
    </row>
    <row r="52" spans="13:15" x14ac:dyDescent="1.1499999999999999">
      <c r="M52" s="41" t="e">
        <f>IF(#REF!&lt;&gt;"",#REF!,"")</f>
        <v>#REF!</v>
      </c>
      <c r="N52" s="107" t="e">
        <f>IF(#REF!&lt;&gt;"",#REF!,"")</f>
        <v>#REF!</v>
      </c>
      <c r="O52" s="274" t="e">
        <f>IF(#REF!&lt;&gt;"",#REF!,"")</f>
        <v>#REF!</v>
      </c>
    </row>
    <row r="53" spans="13:15" x14ac:dyDescent="1.1499999999999999">
      <c r="M53" s="41" t="e">
        <f>IF(#REF!&lt;&gt;"",#REF!,"")</f>
        <v>#REF!</v>
      </c>
      <c r="N53" s="107" t="e">
        <f>IF(#REF!&lt;&gt;"",#REF!,"")</f>
        <v>#REF!</v>
      </c>
      <c r="O53" s="274" t="e">
        <f>IF(#REF!&lt;&gt;"",#REF!,"")</f>
        <v>#REF!</v>
      </c>
    </row>
    <row r="54" spans="13:15" x14ac:dyDescent="1.1499999999999999">
      <c r="M54" s="41" t="e">
        <f>IF(#REF!&lt;&gt;"",#REF!,"")</f>
        <v>#REF!</v>
      </c>
      <c r="N54" s="107" t="e">
        <f>IF(#REF!&lt;&gt;"",#REF!,"")</f>
        <v>#REF!</v>
      </c>
      <c r="O54" s="274" t="e">
        <f>IF(#REF!&lt;&gt;"",#REF!,"")</f>
        <v>#REF!</v>
      </c>
    </row>
    <row r="55" spans="13:15" x14ac:dyDescent="1.1499999999999999">
      <c r="M55" s="41" t="e">
        <f>IF(#REF!&lt;&gt;"",#REF!,"")</f>
        <v>#REF!</v>
      </c>
      <c r="N55" s="107" t="e">
        <f>IF(#REF!&lt;&gt;"",#REF!,"")</f>
        <v>#REF!</v>
      </c>
      <c r="O55" s="274" t="e">
        <f>IF(#REF!&lt;&gt;"",#REF!,"")</f>
        <v>#REF!</v>
      </c>
    </row>
    <row r="56" spans="13:15" x14ac:dyDescent="1.1499999999999999">
      <c r="M56" s="41" t="e">
        <f>IF(#REF!&lt;&gt;"",#REF!,"")</f>
        <v>#REF!</v>
      </c>
      <c r="N56" s="107" t="e">
        <f>IF(#REF!&lt;&gt;"",#REF!,"")</f>
        <v>#REF!</v>
      </c>
      <c r="O56" s="274" t="e">
        <f>IF(#REF!&lt;&gt;"",#REF!,"")</f>
        <v>#REF!</v>
      </c>
    </row>
    <row r="57" spans="13:15" x14ac:dyDescent="1.1499999999999999">
      <c r="M57" s="41" t="e">
        <f>IF(#REF!&lt;&gt;"",#REF!,"")</f>
        <v>#REF!</v>
      </c>
      <c r="N57" s="107" t="e">
        <f>IF(#REF!&lt;&gt;"",#REF!,"")</f>
        <v>#REF!</v>
      </c>
      <c r="O57" s="274" t="e">
        <f>IF(#REF!&lt;&gt;"",#REF!,"")</f>
        <v>#REF!</v>
      </c>
    </row>
    <row r="58" spans="13:15" x14ac:dyDescent="1.1499999999999999">
      <c r="M58" s="41" t="e">
        <f>IF(#REF!&lt;&gt;"",#REF!,"")</f>
        <v>#REF!</v>
      </c>
      <c r="N58" s="107" t="e">
        <f>IF(#REF!&lt;&gt;"",#REF!,"")</f>
        <v>#REF!</v>
      </c>
      <c r="O58" s="274" t="e">
        <f>IF(#REF!&lt;&gt;"",#REF!,"")</f>
        <v>#REF!</v>
      </c>
    </row>
    <row r="59" spans="13:15" x14ac:dyDescent="1.1499999999999999">
      <c r="M59" s="41" t="e">
        <f>IF(#REF!&lt;&gt;"",#REF!,"")</f>
        <v>#REF!</v>
      </c>
      <c r="N59" s="107" t="e">
        <f>IF(#REF!&lt;&gt;"",#REF!,"")</f>
        <v>#REF!</v>
      </c>
      <c r="O59" s="274" t="e">
        <f>IF(#REF!&lt;&gt;"",#REF!,"")</f>
        <v>#REF!</v>
      </c>
    </row>
    <row r="60" spans="13:15" x14ac:dyDescent="1.1499999999999999">
      <c r="M60" s="41" t="e">
        <f>IF(#REF!&lt;&gt;"",#REF!,"")</f>
        <v>#REF!</v>
      </c>
      <c r="N60" s="107" t="e">
        <f>IF(#REF!&lt;&gt;"",#REF!,"")</f>
        <v>#REF!</v>
      </c>
      <c r="O60" s="274" t="e">
        <f>IF(#REF!&lt;&gt;"",#REF!,"")</f>
        <v>#REF!</v>
      </c>
    </row>
    <row r="61" spans="13:15" x14ac:dyDescent="1.1499999999999999">
      <c r="M61" s="41" t="e">
        <f>IF(#REF!&lt;&gt;"",#REF!,"")</f>
        <v>#REF!</v>
      </c>
      <c r="N61" s="107" t="e">
        <f>IF(#REF!&lt;&gt;"",#REF!,"")</f>
        <v>#REF!</v>
      </c>
      <c r="O61" s="274" t="e">
        <f>IF(#REF!&lt;&gt;"",#REF!,"")</f>
        <v>#REF!</v>
      </c>
    </row>
    <row r="62" spans="13:15" x14ac:dyDescent="1.1499999999999999">
      <c r="M62" s="41" t="e">
        <f>IF(#REF!&lt;&gt;"",#REF!,"")</f>
        <v>#REF!</v>
      </c>
      <c r="N62" s="107" t="e">
        <f>IF(#REF!&lt;&gt;"",#REF!,"")</f>
        <v>#REF!</v>
      </c>
      <c r="O62" s="274" t="e">
        <f>IF(#REF!&lt;&gt;"",#REF!,"")</f>
        <v>#REF!</v>
      </c>
    </row>
    <row r="63" spans="13:15" x14ac:dyDescent="1.1499999999999999">
      <c r="M63" s="41" t="e">
        <f>IF(#REF!&lt;&gt;"",#REF!,"")</f>
        <v>#REF!</v>
      </c>
      <c r="N63" s="107" t="e">
        <f>IF(#REF!&lt;&gt;"",#REF!,"")</f>
        <v>#REF!</v>
      </c>
      <c r="O63" s="274" t="e">
        <f>IF(#REF!&lt;&gt;"",#REF!,"")</f>
        <v>#REF!</v>
      </c>
    </row>
    <row r="64" spans="13:15" x14ac:dyDescent="1.1499999999999999">
      <c r="M64" s="41" t="e">
        <f>IF(#REF!&lt;&gt;"",#REF!,"")</f>
        <v>#REF!</v>
      </c>
      <c r="N64" s="107" t="e">
        <f>IF(#REF!&lt;&gt;"",#REF!,"")</f>
        <v>#REF!</v>
      </c>
      <c r="O64" s="274" t="e">
        <f>IF(#REF!&lt;&gt;"",#REF!,"")</f>
        <v>#REF!</v>
      </c>
    </row>
    <row r="65" spans="13:15" x14ac:dyDescent="1.1499999999999999">
      <c r="M65" s="41" t="e">
        <f>IF(#REF!&lt;&gt;"",#REF!,"")</f>
        <v>#REF!</v>
      </c>
      <c r="N65" s="107" t="e">
        <f>IF(#REF!&lt;&gt;"",#REF!,"")</f>
        <v>#REF!</v>
      </c>
      <c r="O65" s="274" t="e">
        <f>IF(#REF!&lt;&gt;"",#REF!,"")</f>
        <v>#REF!</v>
      </c>
    </row>
    <row r="66" spans="13:15" x14ac:dyDescent="1.1499999999999999">
      <c r="M66" s="41" t="e">
        <f>IF(#REF!&lt;&gt;"",#REF!,"")</f>
        <v>#REF!</v>
      </c>
      <c r="N66" s="107" t="e">
        <f>IF(#REF!&lt;&gt;"",#REF!,"")</f>
        <v>#REF!</v>
      </c>
      <c r="O66" s="274" t="e">
        <f>IF(#REF!&lt;&gt;"",#REF!,"")</f>
        <v>#REF!</v>
      </c>
    </row>
    <row r="67" spans="13:15" x14ac:dyDescent="1.1499999999999999">
      <c r="M67" s="41" t="e">
        <f>IF(#REF!&lt;&gt;"",#REF!,"")</f>
        <v>#REF!</v>
      </c>
      <c r="N67" s="107" t="e">
        <f>IF(#REF!&lt;&gt;"",#REF!,"")</f>
        <v>#REF!</v>
      </c>
      <c r="O67" s="274" t="e">
        <f>IF(#REF!&lt;&gt;"",#REF!,"")</f>
        <v>#REF!</v>
      </c>
    </row>
    <row r="68" spans="13:15" x14ac:dyDescent="1.1499999999999999">
      <c r="M68" s="41" t="e">
        <f>IF(#REF!&lt;&gt;"",#REF!,"")</f>
        <v>#REF!</v>
      </c>
      <c r="N68" s="107" t="e">
        <f>IF(#REF!&lt;&gt;"",#REF!,"")</f>
        <v>#REF!</v>
      </c>
      <c r="O68" s="274" t="e">
        <f>IF(#REF!&lt;&gt;"",#REF!,"")</f>
        <v>#REF!</v>
      </c>
    </row>
    <row r="69" spans="13:15" x14ac:dyDescent="1.1499999999999999">
      <c r="M69" s="41" t="e">
        <f>IF(#REF!&lt;&gt;"",#REF!,"")</f>
        <v>#REF!</v>
      </c>
      <c r="N69" s="107" t="e">
        <f>IF(#REF!&lt;&gt;"",#REF!,"")</f>
        <v>#REF!</v>
      </c>
      <c r="O69" s="274" t="e">
        <f>IF(#REF!&lt;&gt;"",#REF!,"")</f>
        <v>#REF!</v>
      </c>
    </row>
    <row r="70" spans="13:15" x14ac:dyDescent="1.1499999999999999">
      <c r="M70" s="41" t="e">
        <f>IF(#REF!&lt;&gt;"",#REF!,"")</f>
        <v>#REF!</v>
      </c>
      <c r="N70" s="107" t="e">
        <f>IF(#REF!&lt;&gt;"",#REF!,"")</f>
        <v>#REF!</v>
      </c>
      <c r="O70" s="274" t="e">
        <f>IF(#REF!&lt;&gt;"",#REF!,"")</f>
        <v>#REF!</v>
      </c>
    </row>
    <row r="71" spans="13:15" x14ac:dyDescent="1.1499999999999999">
      <c r="M71" s="41" t="e">
        <f>IF(#REF!&lt;&gt;"",#REF!,"")</f>
        <v>#REF!</v>
      </c>
      <c r="N71" s="107" t="e">
        <f>IF(#REF!&lt;&gt;"",#REF!,"")</f>
        <v>#REF!</v>
      </c>
      <c r="O71" s="274" t="e">
        <f>IF(#REF!&lt;&gt;"",#REF!,"")</f>
        <v>#REF!</v>
      </c>
    </row>
    <row r="72" spans="13:15" x14ac:dyDescent="1.1499999999999999">
      <c r="M72" s="41" t="e">
        <f>IF(#REF!&lt;&gt;"",#REF!,"")</f>
        <v>#REF!</v>
      </c>
      <c r="N72" s="107" t="e">
        <f>IF(#REF!&lt;&gt;"",#REF!,"")</f>
        <v>#REF!</v>
      </c>
      <c r="O72" s="274" t="e">
        <f>IF(#REF!&lt;&gt;"",#REF!,"")</f>
        <v>#REF!</v>
      </c>
    </row>
  </sheetData>
  <sheetProtection insertRows="0" deleteRows="0"/>
  <dataValidations count="1">
    <dataValidation type="list" allowBlank="1" showInputMessage="1" showErrorMessage="1" sqref="B4:B33 H4:H33 F4:F33 D4:D33" xr:uid="{00000000-0002-0000-1400-000001000000}">
      <formula1>#REF!</formula1>
    </dataValidation>
  </dataValidations>
  <hyperlinks>
    <hyperlink ref="H1" location="Menu!A1" display="MENU" xr:uid="{00000000-0004-0000-14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28865" r:id="rId3" name="Drop Down 1">
              <controlPr locked="0" defaultSize="0" print="0" autoLine="0" autoPict="0">
                <anchor moveWithCells="1">
                  <from>
                    <xdr:col>8</xdr:col>
                    <xdr:colOff>0</xdr:colOff>
                    <xdr:row>0</xdr:row>
                    <xdr:rowOff>223838</xdr:rowOff>
                  </from>
                  <to>
                    <xdr:col>9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400-000000000000}">
          <x14:formula1>
            <xm:f>Values!$N$64:$N$67</xm:f>
          </x14:formula1>
          <xm:sqref>H2 D2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7"/>
  <dimension ref="A1:Q27"/>
  <sheetViews>
    <sheetView workbookViewId="0">
      <pane ySplit="2" topLeftCell="A3" activePane="bottomLeft" state="frozen"/>
      <selection activeCell="G29" sqref="G29"/>
      <selection pane="bottomLeft" activeCell="D15" sqref="D15"/>
    </sheetView>
  </sheetViews>
  <sheetFormatPr defaultColWidth="9.19921875" defaultRowHeight="21" x14ac:dyDescent="1.1499999999999999"/>
  <cols>
    <col min="1" max="1" width="38.46484375" style="41" customWidth="1"/>
    <col min="2" max="6" width="20.796875" style="41" customWidth="1"/>
    <col min="7" max="8" width="19.53125" style="41" customWidth="1"/>
    <col min="9" max="9" width="5.53125" style="41" customWidth="1"/>
    <col min="10" max="16384" width="9.19921875" style="41"/>
  </cols>
  <sheetData>
    <row r="1" spans="1:17" s="81" customFormat="1" ht="30.75" customHeight="1" thickBot="1" x14ac:dyDescent="1.1499999999999999">
      <c r="A1" s="210" t="s">
        <v>813</v>
      </c>
      <c r="B1" s="148"/>
      <c r="C1" s="148"/>
      <c r="D1" s="148"/>
      <c r="E1" s="148"/>
      <c r="F1" s="148"/>
      <c r="G1" s="843" t="s">
        <v>35</v>
      </c>
      <c r="H1" s="111" t="s">
        <v>205</v>
      </c>
      <c r="N1" s="82"/>
      <c r="O1" s="51"/>
      <c r="P1" s="51"/>
      <c r="Q1" s="51"/>
    </row>
    <row r="2" spans="1:17" s="91" customFormat="1" x14ac:dyDescent="1.1499999999999999">
      <c r="A2" s="1184" t="s">
        <v>814</v>
      </c>
      <c r="B2" s="1184" t="s">
        <v>815</v>
      </c>
      <c r="C2" s="1184" t="s">
        <v>816</v>
      </c>
      <c r="D2" s="1184" t="s">
        <v>817</v>
      </c>
      <c r="E2" s="1184" t="s">
        <v>818</v>
      </c>
      <c r="F2" s="1184" t="s">
        <v>819</v>
      </c>
      <c r="G2" s="1184" t="s">
        <v>820</v>
      </c>
      <c r="H2" s="1184" t="s">
        <v>821</v>
      </c>
    </row>
    <row r="3" spans="1:17" x14ac:dyDescent="1.1499999999999999">
      <c r="A3" s="283" t="s">
        <v>468</v>
      </c>
      <c r="B3" s="284" t="s">
        <v>822</v>
      </c>
      <c r="C3" s="284" t="s">
        <v>823</v>
      </c>
      <c r="D3" s="284" t="s">
        <v>824</v>
      </c>
      <c r="E3" s="284" t="s">
        <v>822</v>
      </c>
      <c r="F3" s="284" t="s">
        <v>823</v>
      </c>
      <c r="G3" s="284" t="s">
        <v>825</v>
      </c>
      <c r="H3" s="285" t="s">
        <v>826</v>
      </c>
    </row>
    <row r="4" spans="1:17" x14ac:dyDescent="1.1499999999999999">
      <c r="A4" s="286" t="s">
        <v>471</v>
      </c>
      <c r="B4" s="287" t="s">
        <v>822</v>
      </c>
      <c r="C4" s="287" t="s">
        <v>827</v>
      </c>
      <c r="D4" s="287" t="s">
        <v>824</v>
      </c>
      <c r="E4" s="287" t="s">
        <v>822</v>
      </c>
      <c r="F4" s="287" t="s">
        <v>827</v>
      </c>
      <c r="G4" s="287" t="s">
        <v>825</v>
      </c>
      <c r="H4" s="288" t="s">
        <v>826</v>
      </c>
    </row>
    <row r="5" spans="1:17" x14ac:dyDescent="1.1499999999999999">
      <c r="A5" s="286" t="s">
        <v>828</v>
      </c>
      <c r="B5" s="287" t="s">
        <v>822</v>
      </c>
      <c r="C5" s="287" t="s">
        <v>823</v>
      </c>
      <c r="D5" s="287" t="s">
        <v>824</v>
      </c>
      <c r="E5" s="287" t="s">
        <v>822</v>
      </c>
      <c r="F5" s="287" t="s">
        <v>823</v>
      </c>
      <c r="G5" s="287" t="s">
        <v>825</v>
      </c>
      <c r="H5" s="288" t="s">
        <v>826</v>
      </c>
    </row>
    <row r="6" spans="1:17" x14ac:dyDescent="1.1499999999999999">
      <c r="A6" s="286" t="s">
        <v>474</v>
      </c>
      <c r="B6" s="287" t="s">
        <v>822</v>
      </c>
      <c r="C6" s="287" t="s">
        <v>823</v>
      </c>
      <c r="D6" s="287" t="s">
        <v>824</v>
      </c>
      <c r="E6" s="287" t="s">
        <v>822</v>
      </c>
      <c r="F6" s="287" t="s">
        <v>823</v>
      </c>
      <c r="G6" s="287" t="s">
        <v>825</v>
      </c>
      <c r="H6" s="288" t="s">
        <v>826</v>
      </c>
    </row>
    <row r="7" spans="1:17" x14ac:dyDescent="1.1499999999999999">
      <c r="A7" s="286" t="s">
        <v>476</v>
      </c>
      <c r="B7" s="287" t="s">
        <v>822</v>
      </c>
      <c r="C7" s="287" t="s">
        <v>829</v>
      </c>
      <c r="D7" s="287" t="s">
        <v>824</v>
      </c>
      <c r="E7" s="287" t="s">
        <v>822</v>
      </c>
      <c r="F7" s="287" t="s">
        <v>829</v>
      </c>
      <c r="G7" s="287" t="s">
        <v>825</v>
      </c>
      <c r="H7" s="288" t="s">
        <v>826</v>
      </c>
    </row>
    <row r="8" spans="1:17" x14ac:dyDescent="1.1499999999999999">
      <c r="A8" s="286" t="s">
        <v>478</v>
      </c>
      <c r="B8" s="287" t="s">
        <v>822</v>
      </c>
      <c r="C8" s="287" t="s">
        <v>827</v>
      </c>
      <c r="D8" s="287" t="s">
        <v>824</v>
      </c>
      <c r="E8" s="287" t="s">
        <v>822</v>
      </c>
      <c r="F8" s="287" t="s">
        <v>827</v>
      </c>
      <c r="G8" s="287" t="s">
        <v>825</v>
      </c>
      <c r="H8" s="288" t="s">
        <v>826</v>
      </c>
    </row>
    <row r="9" spans="1:17" x14ac:dyDescent="1.1499999999999999">
      <c r="A9" s="286" t="s">
        <v>480</v>
      </c>
      <c r="B9" s="287" t="s">
        <v>822</v>
      </c>
      <c r="C9" s="287" t="s">
        <v>829</v>
      </c>
      <c r="D9" s="287" t="s">
        <v>824</v>
      </c>
      <c r="E9" s="287" t="s">
        <v>822</v>
      </c>
      <c r="F9" s="287" t="s">
        <v>829</v>
      </c>
      <c r="G9" s="287" t="s">
        <v>825</v>
      </c>
      <c r="H9" s="288" t="s">
        <v>826</v>
      </c>
    </row>
    <row r="10" spans="1:17" x14ac:dyDescent="1.1499999999999999">
      <c r="A10" s="286" t="s">
        <v>481</v>
      </c>
      <c r="B10" s="287" t="s">
        <v>822</v>
      </c>
      <c r="C10" s="287" t="s">
        <v>829</v>
      </c>
      <c r="D10" s="287" t="s">
        <v>824</v>
      </c>
      <c r="E10" s="287" t="s">
        <v>822</v>
      </c>
      <c r="F10" s="287" t="s">
        <v>829</v>
      </c>
      <c r="G10" s="287" t="s">
        <v>825</v>
      </c>
      <c r="H10" s="288" t="s">
        <v>826</v>
      </c>
    </row>
    <row r="11" spans="1:17" x14ac:dyDescent="1.1499999999999999">
      <c r="A11" s="286" t="s">
        <v>485</v>
      </c>
      <c r="B11" s="287" t="s">
        <v>822</v>
      </c>
      <c r="C11" s="287" t="s">
        <v>830</v>
      </c>
      <c r="D11" s="287" t="s">
        <v>824</v>
      </c>
      <c r="E11" s="287" t="s">
        <v>822</v>
      </c>
      <c r="F11" s="287" t="s">
        <v>830</v>
      </c>
      <c r="G11" s="287" t="s">
        <v>466</v>
      </c>
      <c r="H11" s="288" t="s">
        <v>826</v>
      </c>
    </row>
    <row r="12" spans="1:17" x14ac:dyDescent="1.1499999999999999">
      <c r="A12" s="286" t="s">
        <v>488</v>
      </c>
      <c r="B12" s="287" t="s">
        <v>822</v>
      </c>
      <c r="C12" s="287" t="s">
        <v>830</v>
      </c>
      <c r="D12" s="287" t="s">
        <v>824</v>
      </c>
      <c r="E12" s="287" t="s">
        <v>822</v>
      </c>
      <c r="F12" s="287" t="s">
        <v>830</v>
      </c>
      <c r="G12" s="287" t="s">
        <v>466</v>
      </c>
      <c r="H12" s="288" t="s">
        <v>826</v>
      </c>
    </row>
    <row r="13" spans="1:17" x14ac:dyDescent="1.1499999999999999">
      <c r="A13" s="286" t="s">
        <v>489</v>
      </c>
      <c r="B13" s="287" t="s">
        <v>822</v>
      </c>
      <c r="C13" s="287" t="s">
        <v>830</v>
      </c>
      <c r="D13" s="287" t="s">
        <v>824</v>
      </c>
      <c r="E13" s="287" t="s">
        <v>822</v>
      </c>
      <c r="F13" s="287" t="s">
        <v>830</v>
      </c>
      <c r="G13" s="287" t="s">
        <v>825</v>
      </c>
      <c r="H13" s="288" t="s">
        <v>826</v>
      </c>
    </row>
    <row r="14" spans="1:17" x14ac:dyDescent="1.1499999999999999">
      <c r="A14" s="286" t="s">
        <v>490</v>
      </c>
      <c r="B14" s="287" t="s">
        <v>822</v>
      </c>
      <c r="C14" s="287" t="s">
        <v>830</v>
      </c>
      <c r="D14" s="287" t="s">
        <v>824</v>
      </c>
      <c r="E14" s="287" t="s">
        <v>822</v>
      </c>
      <c r="F14" s="287" t="s">
        <v>830</v>
      </c>
      <c r="G14" s="287" t="s">
        <v>825</v>
      </c>
      <c r="H14" s="288" t="s">
        <v>826</v>
      </c>
    </row>
    <row r="15" spans="1:17" x14ac:dyDescent="1.1499999999999999">
      <c r="A15" s="286" t="s">
        <v>831</v>
      </c>
      <c r="B15" s="287" t="s">
        <v>822</v>
      </c>
      <c r="C15" s="287" t="s">
        <v>830</v>
      </c>
      <c r="D15" s="287" t="s">
        <v>824</v>
      </c>
      <c r="E15" s="287" t="s">
        <v>822</v>
      </c>
      <c r="F15" s="287" t="s">
        <v>830</v>
      </c>
      <c r="G15" s="287" t="s">
        <v>825</v>
      </c>
      <c r="H15" s="288" t="s">
        <v>826</v>
      </c>
    </row>
    <row r="16" spans="1:17" x14ac:dyDescent="1.1499999999999999">
      <c r="A16" s="286" t="s">
        <v>832</v>
      </c>
      <c r="B16" s="287" t="s">
        <v>822</v>
      </c>
      <c r="C16" s="287" t="s">
        <v>830</v>
      </c>
      <c r="D16" s="287" t="s">
        <v>824</v>
      </c>
      <c r="E16" s="287" t="s">
        <v>822</v>
      </c>
      <c r="F16" s="287" t="s">
        <v>830</v>
      </c>
      <c r="G16" s="287" t="s">
        <v>824</v>
      </c>
      <c r="H16" s="288" t="s">
        <v>833</v>
      </c>
    </row>
    <row r="17" spans="1:8" x14ac:dyDescent="1.1499999999999999">
      <c r="A17" s="286" t="s">
        <v>493</v>
      </c>
      <c r="B17" s="287" t="s">
        <v>824</v>
      </c>
      <c r="C17" s="287" t="s">
        <v>830</v>
      </c>
      <c r="D17" s="287" t="s">
        <v>824</v>
      </c>
      <c r="E17" s="287" t="s">
        <v>824</v>
      </c>
      <c r="F17" s="287" t="s">
        <v>830</v>
      </c>
      <c r="G17" s="287" t="s">
        <v>824</v>
      </c>
      <c r="H17" s="288" t="s">
        <v>826</v>
      </c>
    </row>
    <row r="18" spans="1:8" x14ac:dyDescent="1.1499999999999999">
      <c r="A18" s="286" t="s">
        <v>834</v>
      </c>
      <c r="B18" s="287" t="s">
        <v>822</v>
      </c>
      <c r="C18" s="287" t="s">
        <v>823</v>
      </c>
      <c r="D18" s="287" t="s">
        <v>824</v>
      </c>
      <c r="E18" s="287" t="s">
        <v>822</v>
      </c>
      <c r="F18" s="287" t="s">
        <v>823</v>
      </c>
      <c r="G18" s="287" t="s">
        <v>825</v>
      </c>
      <c r="H18" s="288" t="s">
        <v>826</v>
      </c>
    </row>
    <row r="19" spans="1:8" x14ac:dyDescent="1.1499999999999999">
      <c r="A19" s="286" t="s">
        <v>835</v>
      </c>
      <c r="B19" s="287" t="s">
        <v>822</v>
      </c>
      <c r="C19" s="287" t="s">
        <v>829</v>
      </c>
      <c r="D19" s="287" t="s">
        <v>824</v>
      </c>
      <c r="E19" s="287" t="s">
        <v>822</v>
      </c>
      <c r="F19" s="287" t="s">
        <v>829</v>
      </c>
      <c r="G19" s="287" t="s">
        <v>825</v>
      </c>
      <c r="H19" s="288" t="s">
        <v>826</v>
      </c>
    </row>
    <row r="20" spans="1:8" x14ac:dyDescent="1.1499999999999999">
      <c r="A20" s="286" t="s">
        <v>498</v>
      </c>
      <c r="B20" s="287" t="s">
        <v>822</v>
      </c>
      <c r="C20" s="287" t="s">
        <v>830</v>
      </c>
      <c r="D20" s="287" t="s">
        <v>824</v>
      </c>
      <c r="E20" s="287" t="s">
        <v>822</v>
      </c>
      <c r="F20" s="287" t="s">
        <v>830</v>
      </c>
      <c r="G20" s="287" t="s">
        <v>824</v>
      </c>
      <c r="H20" s="288" t="s">
        <v>826</v>
      </c>
    </row>
    <row r="21" spans="1:8" x14ac:dyDescent="1.1499999999999999">
      <c r="A21" s="286" t="s">
        <v>499</v>
      </c>
      <c r="B21" s="287" t="s">
        <v>822</v>
      </c>
      <c r="C21" s="287" t="s">
        <v>830</v>
      </c>
      <c r="D21" s="287" t="s">
        <v>824</v>
      </c>
      <c r="E21" s="287" t="s">
        <v>822</v>
      </c>
      <c r="F21" s="287" t="s">
        <v>830</v>
      </c>
      <c r="G21" s="287" t="s">
        <v>824</v>
      </c>
      <c r="H21" s="288" t="s">
        <v>826</v>
      </c>
    </row>
    <row r="22" spans="1:8" x14ac:dyDescent="1.1499999999999999">
      <c r="A22" s="286" t="s">
        <v>836</v>
      </c>
      <c r="B22" s="287" t="s">
        <v>822</v>
      </c>
      <c r="C22" s="287" t="s">
        <v>837</v>
      </c>
      <c r="D22" s="287" t="s">
        <v>824</v>
      </c>
      <c r="E22" s="287" t="s">
        <v>822</v>
      </c>
      <c r="F22" s="287" t="s">
        <v>837</v>
      </c>
      <c r="G22" s="287" t="s">
        <v>824</v>
      </c>
      <c r="H22" s="288" t="s">
        <v>826</v>
      </c>
    </row>
    <row r="23" spans="1:8" x14ac:dyDescent="1.1499999999999999">
      <c r="A23" s="286" t="s">
        <v>838</v>
      </c>
      <c r="B23" s="287" t="s">
        <v>822</v>
      </c>
      <c r="C23" s="287" t="s">
        <v>837</v>
      </c>
      <c r="D23" s="287" t="s">
        <v>824</v>
      </c>
      <c r="E23" s="287" t="s">
        <v>822</v>
      </c>
      <c r="F23" s="287" t="s">
        <v>837</v>
      </c>
      <c r="G23" s="287" t="s">
        <v>824</v>
      </c>
      <c r="H23" s="288" t="s">
        <v>826</v>
      </c>
    </row>
    <row r="24" spans="1:8" x14ac:dyDescent="1.1499999999999999">
      <c r="A24" s="286" t="s">
        <v>839</v>
      </c>
      <c r="B24" s="287" t="s">
        <v>822</v>
      </c>
      <c r="C24" s="287" t="s">
        <v>837</v>
      </c>
      <c r="D24" s="287" t="s">
        <v>824</v>
      </c>
      <c r="E24" s="287" t="s">
        <v>822</v>
      </c>
      <c r="F24" s="287" t="s">
        <v>837</v>
      </c>
      <c r="G24" s="287" t="s">
        <v>824</v>
      </c>
      <c r="H24" s="288" t="s">
        <v>826</v>
      </c>
    </row>
    <row r="25" spans="1:8" x14ac:dyDescent="1.1499999999999999">
      <c r="A25" s="286" t="s">
        <v>508</v>
      </c>
      <c r="B25" s="287" t="s">
        <v>822</v>
      </c>
      <c r="C25" s="287" t="s">
        <v>837</v>
      </c>
      <c r="D25" s="287" t="s">
        <v>824</v>
      </c>
      <c r="E25" s="287" t="s">
        <v>822</v>
      </c>
      <c r="F25" s="287" t="s">
        <v>837</v>
      </c>
      <c r="G25" s="287" t="s">
        <v>824</v>
      </c>
      <c r="H25" s="288" t="s">
        <v>826</v>
      </c>
    </row>
    <row r="26" spans="1:8" x14ac:dyDescent="1.1499999999999999">
      <c r="A26" s="286" t="s">
        <v>509</v>
      </c>
      <c r="B26" s="287" t="s">
        <v>822</v>
      </c>
      <c r="C26" s="287" t="s">
        <v>837</v>
      </c>
      <c r="D26" s="287" t="s">
        <v>824</v>
      </c>
      <c r="E26" s="287" t="s">
        <v>822</v>
      </c>
      <c r="F26" s="287" t="s">
        <v>837</v>
      </c>
      <c r="G26" s="287" t="s">
        <v>824</v>
      </c>
      <c r="H26" s="288" t="s">
        <v>826</v>
      </c>
    </row>
    <row r="27" spans="1:8" x14ac:dyDescent="1.1499999999999999">
      <c r="A27" s="1185" t="s">
        <v>510</v>
      </c>
      <c r="B27" s="503" t="s">
        <v>822</v>
      </c>
      <c r="C27" s="503" t="s">
        <v>837</v>
      </c>
      <c r="D27" s="503" t="s">
        <v>824</v>
      </c>
      <c r="E27" s="503" t="s">
        <v>822</v>
      </c>
      <c r="F27" s="503" t="s">
        <v>837</v>
      </c>
      <c r="G27" s="503" t="s">
        <v>824</v>
      </c>
      <c r="H27" s="1186" t="s">
        <v>826</v>
      </c>
    </row>
  </sheetData>
  <dataValidations count="2">
    <dataValidation operator="lessThanOrEqual" allowBlank="1" showInputMessage="1" showErrorMessage="1" sqref="A3:A27" xr:uid="{00000000-0002-0000-1600-000001000000}"/>
    <dataValidation type="textLength" operator="lessThanOrEqual" allowBlank="1" showInputMessage="1" showErrorMessage="1" sqref="B3:H27" xr:uid="{00000000-0002-0000-1600-000000000000}">
      <formula1>50</formula1>
    </dataValidation>
  </dataValidations>
  <hyperlinks>
    <hyperlink ref="G1" location="Menu!A1" display="MENU" xr:uid="{00000000-0004-0000-16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4273" r:id="rId4" name="Drop Down 1">
              <controlPr locked="0" defaultSize="0" print="0" autoLine="0" autoPict="0">
                <anchor moveWithCells="1">
                  <from>
                    <xdr:col>7</xdr:col>
                    <xdr:colOff>0</xdr:colOff>
                    <xdr:row>0</xdr:row>
                    <xdr:rowOff>223838</xdr:rowOff>
                  </from>
                  <to>
                    <xdr:col>8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8"/>
  <dimension ref="A1:E17"/>
  <sheetViews>
    <sheetView workbookViewId="0">
      <pane ySplit="4" topLeftCell="A5" activePane="bottomLeft" state="frozen"/>
      <selection activeCell="G29" sqref="G29"/>
      <selection pane="bottomLeft" activeCell="B11" sqref="B11"/>
    </sheetView>
  </sheetViews>
  <sheetFormatPr defaultColWidth="9.19921875" defaultRowHeight="21" x14ac:dyDescent="1.1499999999999999"/>
  <cols>
    <col min="1" max="1" width="21.53125" style="41" customWidth="1"/>
    <col min="2" max="2" width="38.46484375" style="41" customWidth="1"/>
    <col min="3" max="3" width="23.796875" style="41" customWidth="1"/>
    <col min="4" max="4" width="18" style="41" customWidth="1"/>
    <col min="5" max="5" width="16.53125" style="41" customWidth="1"/>
    <col min="6" max="16384" width="9.19921875" style="41"/>
  </cols>
  <sheetData>
    <row r="1" spans="1:5" s="81" customFormat="1" ht="30.75" customHeight="1" thickBot="1" x14ac:dyDescent="0.5">
      <c r="A1" s="291" t="s">
        <v>840</v>
      </c>
      <c r="B1" s="292"/>
      <c r="C1" s="292"/>
      <c r="D1" s="843" t="s">
        <v>35</v>
      </c>
      <c r="E1" s="202" t="s">
        <v>205</v>
      </c>
    </row>
    <row r="2" spans="1:5" s="91" customFormat="1" x14ac:dyDescent="1.1499999999999999">
      <c r="A2" s="853" t="s">
        <v>843</v>
      </c>
      <c r="B2" s="854" t="s">
        <v>844</v>
      </c>
      <c r="C2" s="854" t="s">
        <v>288</v>
      </c>
      <c r="D2" s="854" t="s">
        <v>845</v>
      </c>
      <c r="E2" s="855" t="s">
        <v>288</v>
      </c>
    </row>
    <row r="3" spans="1:5" s="91" customFormat="1" x14ac:dyDescent="1.1499999999999999">
      <c r="A3" s="1187" t="s">
        <v>517</v>
      </c>
      <c r="B3" s="1188" t="s">
        <v>272</v>
      </c>
      <c r="C3" s="1188" t="s">
        <v>841</v>
      </c>
      <c r="D3" s="1188" t="s">
        <v>842</v>
      </c>
      <c r="E3" s="1189" t="s">
        <v>587</v>
      </c>
    </row>
    <row r="4" spans="1:5" x14ac:dyDescent="1.1499999999999999">
      <c r="A4" s="29"/>
      <c r="B4" s="29"/>
      <c r="C4" s="29"/>
      <c r="D4" s="29"/>
      <c r="E4" s="29"/>
    </row>
    <row r="5" spans="1:5" x14ac:dyDescent="1.1499999999999999">
      <c r="A5" s="1190"/>
      <c r="B5" s="1191"/>
      <c r="C5" s="1192"/>
      <c r="D5" s="1192"/>
      <c r="E5" s="1193"/>
    </row>
    <row r="6" spans="1:5" x14ac:dyDescent="1.1499999999999999">
      <c r="A6" s="1194"/>
      <c r="B6" s="1192"/>
      <c r="C6" s="1192"/>
      <c r="D6" s="1192"/>
      <c r="E6" s="1193"/>
    </row>
    <row r="7" spans="1:5" x14ac:dyDescent="1.1499999999999999">
      <c r="A7" s="1194"/>
      <c r="B7" s="1192"/>
      <c r="C7" s="1192"/>
      <c r="D7" s="1192"/>
      <c r="E7" s="1193"/>
    </row>
    <row r="8" spans="1:5" x14ac:dyDescent="1.1499999999999999">
      <c r="A8" s="1194"/>
      <c r="B8" s="1192"/>
      <c r="C8" s="1192"/>
      <c r="D8" s="1192"/>
      <c r="E8" s="1193"/>
    </row>
    <row r="9" spans="1:5" x14ac:dyDescent="1.1499999999999999">
      <c r="A9" s="1194"/>
      <c r="B9" s="1192"/>
      <c r="C9" s="1192"/>
      <c r="D9" s="1192"/>
      <c r="E9" s="1193"/>
    </row>
    <row r="10" spans="1:5" x14ac:dyDescent="1.1499999999999999">
      <c r="A10" s="1194"/>
      <c r="B10" s="1192"/>
      <c r="C10" s="1192"/>
      <c r="D10" s="1192"/>
      <c r="E10" s="1193"/>
    </row>
    <row r="11" spans="1:5" x14ac:dyDescent="1.1499999999999999">
      <c r="A11" s="1194"/>
      <c r="B11" s="1192"/>
      <c r="C11" s="1192"/>
      <c r="D11" s="1192"/>
      <c r="E11" s="1193"/>
    </row>
    <row r="12" spans="1:5" x14ac:dyDescent="1.1499999999999999">
      <c r="A12" s="1194"/>
      <c r="B12" s="1192"/>
      <c r="C12" s="1192"/>
      <c r="D12" s="1192"/>
      <c r="E12" s="1193"/>
    </row>
    <row r="13" spans="1:5" x14ac:dyDescent="1.1499999999999999">
      <c r="A13" s="1194"/>
      <c r="B13" s="1192"/>
      <c r="C13" s="1192"/>
      <c r="D13" s="1192"/>
      <c r="E13" s="1193"/>
    </row>
    <row r="14" spans="1:5" x14ac:dyDescent="1.1499999999999999">
      <c r="A14" s="1194"/>
      <c r="B14" s="1192"/>
      <c r="C14" s="1192"/>
      <c r="D14" s="1192"/>
      <c r="E14" s="1193"/>
    </row>
    <row r="15" spans="1:5" x14ac:dyDescent="1.1499999999999999">
      <c r="A15" s="1194"/>
      <c r="B15" s="1192"/>
      <c r="C15" s="1192"/>
      <c r="D15" s="1192"/>
      <c r="E15" s="1193"/>
    </row>
    <row r="16" spans="1:5" x14ac:dyDescent="1.1499999999999999">
      <c r="A16" s="1194"/>
      <c r="B16" s="1192"/>
      <c r="C16" s="1192"/>
      <c r="D16" s="1192"/>
      <c r="E16" s="1193"/>
    </row>
    <row r="17" spans="1:5" x14ac:dyDescent="1.1499999999999999">
      <c r="A17" s="1195"/>
      <c r="B17" s="1196"/>
      <c r="C17" s="1196"/>
      <c r="D17" s="1196"/>
      <c r="E17" s="1197"/>
    </row>
  </sheetData>
  <sheetProtection insertRows="0" deleteRows="0"/>
  <dataValidations count="3">
    <dataValidation type="textLength" operator="lessThanOrEqual" allowBlank="1" showInputMessage="1" showErrorMessage="1" sqref="B5:B17" xr:uid="{00000000-0002-0000-1700-000000000000}">
      <formula1>30</formula1>
    </dataValidation>
    <dataValidation type="textLength" operator="lessThanOrEqual" allowBlank="1" showInputMessage="1" showErrorMessage="1" sqref="A5:A17" xr:uid="{00000000-0002-0000-1700-000001000000}">
      <formula1>4</formula1>
    </dataValidation>
    <dataValidation type="list" operator="lessThanOrEqual" allowBlank="1" showInputMessage="1" showErrorMessage="1" sqref="E5:E17" xr:uid="{00000000-0002-0000-1700-000004000000}">
      <formula1>#REF!</formula1>
    </dataValidation>
  </dataValidations>
  <hyperlinks>
    <hyperlink ref="D1" location="Menu!A1" display="MENU" xr:uid="{00000000-0004-0000-17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249" r:id="rId4" name="Drop Down 1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185738</xdr:rowOff>
                  </from>
                  <to>
                    <xdr:col>5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operator="lessThanOrEqual" allowBlank="1" showInputMessage="1" showErrorMessage="1" xr:uid="{00000000-0002-0000-1700-000002000000}">
          <x14:formula1>
            <xm:f>Values!$AM$1:$AM$1000</xm:f>
          </x14:formula1>
          <xm:sqref>C5:C17</xm:sqref>
        </x14:dataValidation>
        <x14:dataValidation type="list" operator="lessThanOrEqual" allowBlank="1" showInputMessage="1" showErrorMessage="1" xr:uid="{00000000-0002-0000-1700-000003000000}">
          <x14:formula1>
            <xm:f>Values!$N$3:$N$4</xm:f>
          </x14:formula1>
          <xm:sqref>D5:D17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111"/>
  <dimension ref="A1:K17"/>
  <sheetViews>
    <sheetView zoomScale="70" zoomScaleNormal="70" workbookViewId="0">
      <pane ySplit="4" topLeftCell="A5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27.796875" style="41" customWidth="1"/>
    <col min="2" max="2" width="28.19921875" style="41" customWidth="1"/>
    <col min="3" max="4" width="16.53125" style="41" customWidth="1"/>
    <col min="5" max="16384" width="9.19921875" style="41"/>
  </cols>
  <sheetData>
    <row r="1" spans="1:11" s="81" customFormat="1" ht="30.75" customHeight="1" thickBot="1" x14ac:dyDescent="1.1499999999999999">
      <c r="A1" s="210" t="s">
        <v>114</v>
      </c>
      <c r="B1" s="843" t="s">
        <v>35</v>
      </c>
      <c r="C1" s="111" t="s">
        <v>205</v>
      </c>
      <c r="H1" s="82"/>
      <c r="I1" s="51"/>
      <c r="J1" s="51"/>
      <c r="K1" s="51"/>
    </row>
    <row r="2" spans="1:11" s="91" customFormat="1" x14ac:dyDescent="1.1499999999999999">
      <c r="A2" s="856" t="s">
        <v>843</v>
      </c>
      <c r="B2" s="856" t="s">
        <v>846</v>
      </c>
    </row>
    <row r="3" spans="1:11" s="91" customFormat="1" x14ac:dyDescent="1.1499999999999999">
      <c r="A3" s="1184" t="s">
        <v>517</v>
      </c>
      <c r="B3" s="1184" t="s">
        <v>272</v>
      </c>
    </row>
    <row r="4" spans="1:11" x14ac:dyDescent="1.1499999999999999">
      <c r="A4" s="29">
        <v>1</v>
      </c>
      <c r="B4" s="29"/>
    </row>
    <row r="5" spans="1:11" x14ac:dyDescent="1.1499999999999999">
      <c r="A5" s="1200"/>
      <c r="B5" s="1201"/>
    </row>
    <row r="6" spans="1:11" x14ac:dyDescent="1.1499999999999999">
      <c r="A6" s="293"/>
      <c r="B6" s="294"/>
    </row>
    <row r="7" spans="1:11" x14ac:dyDescent="1.1499999999999999">
      <c r="A7" s="293"/>
      <c r="B7" s="294"/>
    </row>
    <row r="8" spans="1:11" x14ac:dyDescent="1.1499999999999999">
      <c r="A8" s="293"/>
      <c r="B8" s="294"/>
    </row>
    <row r="9" spans="1:11" x14ac:dyDescent="1.1499999999999999">
      <c r="A9" s="293"/>
      <c r="B9" s="294"/>
    </row>
    <row r="10" spans="1:11" x14ac:dyDescent="1.1499999999999999">
      <c r="A10" s="293"/>
      <c r="B10" s="294"/>
    </row>
    <row r="11" spans="1:11" x14ac:dyDescent="1.1499999999999999">
      <c r="A11" s="293"/>
      <c r="B11" s="294"/>
    </row>
    <row r="12" spans="1:11" x14ac:dyDescent="1.1499999999999999">
      <c r="A12" s="293"/>
      <c r="B12" s="294"/>
    </row>
    <row r="13" spans="1:11" x14ac:dyDescent="1.1499999999999999">
      <c r="A13" s="293"/>
      <c r="B13" s="294"/>
    </row>
    <row r="14" spans="1:11" x14ac:dyDescent="1.1499999999999999">
      <c r="A14" s="293"/>
      <c r="B14" s="294"/>
    </row>
    <row r="15" spans="1:11" x14ac:dyDescent="1.1499999999999999">
      <c r="A15" s="293"/>
      <c r="B15" s="294"/>
    </row>
    <row r="16" spans="1:11" x14ac:dyDescent="1.1499999999999999">
      <c r="A16" s="293"/>
      <c r="B16" s="294"/>
    </row>
    <row r="17" spans="1:2" x14ac:dyDescent="1.1499999999999999">
      <c r="A17" s="1198"/>
      <c r="B17" s="1199"/>
    </row>
  </sheetData>
  <sheetProtection insertRows="0" deleteRows="0"/>
  <dataValidations count="2">
    <dataValidation type="textLength" operator="lessThanOrEqual" allowBlank="1" showInputMessage="1" showErrorMessage="1" sqref="A5:A17" xr:uid="{00000000-0002-0000-1800-000000000000}">
      <formula1>4</formula1>
    </dataValidation>
    <dataValidation type="textLength" operator="lessThanOrEqual" allowBlank="1" showInputMessage="1" showErrorMessage="1" sqref="B5:B17" xr:uid="{00000000-0002-0000-1800-000001000000}">
      <formula1>50</formula1>
    </dataValidation>
  </dataValidations>
  <hyperlinks>
    <hyperlink ref="B1" location="Menu!A1" display="MENU" xr:uid="{00000000-0004-0000-18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2225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204788</xdr:rowOff>
                  </from>
                  <to>
                    <xdr:col>3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14"/>
  <dimension ref="A1:AD525"/>
  <sheetViews>
    <sheetView zoomScaleNormal="100"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21" x14ac:dyDescent="0.45"/>
  <cols>
    <col min="1" max="2" width="16.19921875" style="96" customWidth="1"/>
    <col min="3" max="3" width="16.796875" style="96" customWidth="1"/>
    <col min="4" max="4" width="2.53125" style="97" customWidth="1"/>
    <col min="5" max="5" width="30.19921875" style="96" bestFit="1" customWidth="1"/>
    <col min="6" max="16384" width="9.19921875" style="96"/>
  </cols>
  <sheetData>
    <row r="1" spans="1:30" s="99" customFormat="1" ht="30.75" customHeight="1" thickBot="1" x14ac:dyDescent="0.5">
      <c r="A1" s="298" t="s">
        <v>99</v>
      </c>
      <c r="B1" s="843" t="s">
        <v>35</v>
      </c>
      <c r="C1" s="111" t="s">
        <v>205</v>
      </c>
      <c r="D1" s="97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</row>
    <row r="2" spans="1:30" s="299" customFormat="1" ht="21.75" customHeight="1" x14ac:dyDescent="0.45">
      <c r="A2" s="144" t="s">
        <v>850</v>
      </c>
      <c r="B2" s="145" t="s">
        <v>851</v>
      </c>
      <c r="C2" s="858" t="s">
        <v>845</v>
      </c>
      <c r="D2" s="97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</row>
    <row r="3" spans="1:30" s="299" customFormat="1" ht="21.75" customHeight="1" thickBot="1" x14ac:dyDescent="0.5">
      <c r="A3" s="1096" t="s">
        <v>847</v>
      </c>
      <c r="B3" s="1202" t="s">
        <v>848</v>
      </c>
      <c r="C3" s="1203" t="s">
        <v>849</v>
      </c>
      <c r="D3" s="97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</row>
    <row r="4" spans="1:30" s="304" customFormat="1" ht="15" customHeight="1" x14ac:dyDescent="0.45">
      <c r="A4" s="1246">
        <v>1</v>
      </c>
      <c r="B4" s="300"/>
      <c r="C4" s="301"/>
      <c r="D4" s="302"/>
      <c r="E4" s="303"/>
      <c r="F4" s="303"/>
      <c r="G4" s="303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  <c r="T4" s="303"/>
      <c r="U4" s="303"/>
      <c r="V4" s="303"/>
      <c r="W4" s="303"/>
      <c r="X4" s="303"/>
      <c r="Y4" s="303"/>
      <c r="Z4" s="303"/>
      <c r="AA4" s="303"/>
      <c r="AB4" s="303"/>
      <c r="AC4" s="303"/>
      <c r="AD4" s="303"/>
    </row>
    <row r="5" spans="1:30" s="304" customFormat="1" ht="15" customHeight="1" x14ac:dyDescent="0.45">
      <c r="A5" s="1247">
        <v>2</v>
      </c>
      <c r="B5" s="300"/>
      <c r="C5" s="305"/>
      <c r="D5" s="302"/>
      <c r="E5" s="303"/>
      <c r="F5" s="303"/>
      <c r="G5" s="303"/>
      <c r="H5" s="303"/>
      <c r="I5" s="303"/>
      <c r="J5" s="303"/>
      <c r="K5" s="303"/>
      <c r="L5" s="303"/>
      <c r="M5" s="303"/>
      <c r="N5" s="303"/>
      <c r="O5" s="303"/>
      <c r="P5" s="303"/>
      <c r="Q5" s="303"/>
      <c r="R5" s="303"/>
      <c r="S5" s="303"/>
      <c r="T5" s="303"/>
      <c r="U5" s="303"/>
      <c r="V5" s="303"/>
      <c r="W5" s="303"/>
      <c r="X5" s="303"/>
      <c r="Y5" s="303"/>
      <c r="Z5" s="303"/>
      <c r="AA5" s="303"/>
      <c r="AB5" s="303"/>
      <c r="AC5" s="303"/>
      <c r="AD5" s="303"/>
    </row>
    <row r="6" spans="1:30" s="304" customFormat="1" ht="15" customHeight="1" x14ac:dyDescent="0.45">
      <c r="A6" s="1247">
        <v>3</v>
      </c>
      <c r="B6" s="300"/>
      <c r="C6" s="305"/>
      <c r="D6" s="302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</row>
    <row r="7" spans="1:30" s="304" customFormat="1" ht="15" customHeight="1" x14ac:dyDescent="0.45">
      <c r="A7" s="1247">
        <v>4</v>
      </c>
      <c r="B7" s="300"/>
      <c r="C7" s="305"/>
      <c r="D7" s="302"/>
      <c r="E7" s="303"/>
      <c r="F7" s="303"/>
      <c r="G7" s="303"/>
      <c r="H7" s="303"/>
      <c r="I7" s="303"/>
      <c r="J7" s="303"/>
      <c r="K7" s="303"/>
      <c r="L7" s="303"/>
      <c r="M7" s="303"/>
      <c r="N7" s="303"/>
      <c r="O7" s="303"/>
      <c r="P7" s="303"/>
      <c r="Q7" s="303"/>
      <c r="R7" s="303"/>
      <c r="S7" s="303"/>
      <c r="T7" s="303"/>
      <c r="U7" s="303"/>
      <c r="V7" s="303"/>
      <c r="W7" s="303"/>
      <c r="X7" s="303"/>
      <c r="Y7" s="303"/>
      <c r="Z7" s="303"/>
      <c r="AA7" s="303"/>
      <c r="AB7" s="303"/>
      <c r="AC7" s="303"/>
      <c r="AD7" s="303"/>
    </row>
    <row r="8" spans="1:30" s="304" customFormat="1" ht="15.75" customHeight="1" x14ac:dyDescent="0.45">
      <c r="A8" s="1248">
        <v>5</v>
      </c>
      <c r="B8" s="1204"/>
      <c r="C8" s="1205"/>
      <c r="D8" s="302"/>
      <c r="E8" s="303"/>
      <c r="F8" s="303"/>
      <c r="G8" s="303"/>
      <c r="H8" s="303"/>
      <c r="I8" s="303"/>
      <c r="J8" s="303"/>
      <c r="K8" s="303"/>
      <c r="L8" s="303"/>
      <c r="M8" s="303"/>
      <c r="N8" s="303"/>
      <c r="O8" s="303"/>
      <c r="P8" s="303"/>
      <c r="Q8" s="303"/>
      <c r="R8" s="303"/>
      <c r="S8" s="303"/>
      <c r="T8" s="303"/>
      <c r="U8" s="303"/>
      <c r="V8" s="303"/>
      <c r="W8" s="303"/>
      <c r="X8" s="303"/>
      <c r="Y8" s="303"/>
      <c r="Z8" s="303"/>
      <c r="AA8" s="303"/>
      <c r="AB8" s="303"/>
      <c r="AC8" s="303"/>
      <c r="AD8" s="303"/>
    </row>
    <row r="9" spans="1:30" s="304" customFormat="1" ht="17.25" x14ac:dyDescent="0.45">
      <c r="A9" s="302"/>
      <c r="B9" s="302"/>
      <c r="C9" s="302"/>
      <c r="D9" s="302"/>
      <c r="E9" s="303"/>
      <c r="F9" s="303"/>
      <c r="G9" s="303"/>
      <c r="H9" s="303"/>
      <c r="I9" s="303"/>
      <c r="J9" s="303"/>
      <c r="K9" s="303"/>
      <c r="L9" s="303"/>
      <c r="M9" s="303"/>
      <c r="N9" s="303"/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3"/>
      <c r="Z9" s="303"/>
      <c r="AA9" s="303"/>
      <c r="AB9" s="303"/>
      <c r="AC9" s="303"/>
      <c r="AD9" s="303"/>
    </row>
    <row r="10" spans="1:30" s="304" customFormat="1" ht="16.5" customHeight="1" x14ac:dyDescent="0.45">
      <c r="A10" s="302"/>
      <c r="B10" s="302"/>
      <c r="C10" s="302"/>
      <c r="D10" s="302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</row>
    <row r="11" spans="1:30" s="304" customFormat="1" ht="18" customHeight="1" x14ac:dyDescent="0.45">
      <c r="A11" s="302"/>
      <c r="B11" s="302"/>
      <c r="C11" s="302"/>
      <c r="D11" s="302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</row>
    <row r="12" spans="1:30" s="304" customFormat="1" ht="16.5" customHeight="1" x14ac:dyDescent="0.45">
      <c r="A12" s="302"/>
      <c r="B12" s="302"/>
      <c r="C12" s="302"/>
      <c r="D12" s="302"/>
      <c r="E12" s="303"/>
      <c r="F12" s="303"/>
      <c r="G12" s="303"/>
      <c r="H12" s="303"/>
      <c r="I12" s="303"/>
      <c r="J12" s="303"/>
      <c r="K12" s="303"/>
      <c r="L12" s="303"/>
      <c r="M12" s="303"/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  <c r="AA12" s="303"/>
      <c r="AB12" s="303"/>
      <c r="AC12" s="303"/>
      <c r="AD12" s="303"/>
    </row>
    <row r="13" spans="1:30" s="304" customFormat="1" ht="16.5" customHeight="1" x14ac:dyDescent="0.45">
      <c r="A13" s="302"/>
      <c r="B13" s="302"/>
      <c r="C13" s="302"/>
      <c r="D13" s="302"/>
      <c r="E13" s="303"/>
      <c r="F13" s="303"/>
      <c r="G13" s="303"/>
      <c r="H13" s="303"/>
      <c r="I13" s="303"/>
      <c r="J13" s="303"/>
      <c r="K13" s="303"/>
      <c r="L13" s="303"/>
      <c r="M13" s="303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  <c r="AA13" s="303"/>
      <c r="AB13" s="303"/>
      <c r="AC13" s="303"/>
      <c r="AD13" s="303"/>
    </row>
    <row r="14" spans="1:30" s="304" customFormat="1" ht="16.5" customHeight="1" x14ac:dyDescent="0.45">
      <c r="A14" s="302"/>
      <c r="B14" s="302"/>
      <c r="C14" s="302"/>
      <c r="D14" s="302"/>
      <c r="E14" s="303"/>
      <c r="F14" s="303"/>
      <c r="G14" s="303"/>
      <c r="H14" s="303"/>
      <c r="I14" s="303"/>
      <c r="J14" s="303"/>
      <c r="K14" s="303"/>
      <c r="L14" s="303"/>
      <c r="M14" s="303"/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  <c r="AA14" s="303"/>
      <c r="AB14" s="303"/>
      <c r="AC14" s="303"/>
      <c r="AD14" s="303"/>
    </row>
    <row r="15" spans="1:30" s="304" customFormat="1" ht="16.5" customHeight="1" x14ac:dyDescent="0.45">
      <c r="A15" s="302"/>
      <c r="B15" s="302"/>
      <c r="C15" s="302"/>
      <c r="D15" s="302"/>
      <c r="E15" s="303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</row>
    <row r="16" spans="1:30" s="304" customFormat="1" ht="16.5" customHeight="1" x14ac:dyDescent="0.45">
      <c r="A16" s="302"/>
      <c r="B16" s="302"/>
      <c r="C16" s="302"/>
      <c r="D16" s="302"/>
      <c r="E16" s="303"/>
      <c r="F16" s="303"/>
      <c r="G16" s="303"/>
      <c r="H16" s="303"/>
      <c r="I16" s="303"/>
      <c r="J16" s="303"/>
      <c r="K16" s="303"/>
      <c r="L16" s="303"/>
      <c r="M16" s="303"/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  <c r="AA16" s="303"/>
      <c r="AB16" s="303"/>
      <c r="AC16" s="303"/>
      <c r="AD16" s="303"/>
    </row>
    <row r="17" spans="1:30" s="304" customFormat="1" ht="16.5" customHeight="1" x14ac:dyDescent="0.45">
      <c r="A17" s="302"/>
      <c r="B17" s="302"/>
      <c r="C17" s="302"/>
      <c r="D17" s="302"/>
      <c r="E17" s="303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  <c r="AA17" s="303"/>
      <c r="AB17" s="303"/>
      <c r="AC17" s="303"/>
      <c r="AD17" s="303"/>
    </row>
    <row r="18" spans="1:30" s="304" customFormat="1" ht="16.5" customHeight="1" x14ac:dyDescent="0.45">
      <c r="A18" s="302"/>
      <c r="B18" s="302"/>
      <c r="C18" s="302"/>
      <c r="D18" s="302"/>
      <c r="E18" s="303"/>
      <c r="F18" s="303"/>
      <c r="G18" s="303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303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</row>
    <row r="19" spans="1:30" s="304" customFormat="1" ht="17.25" x14ac:dyDescent="0.45">
      <c r="A19" s="302"/>
      <c r="B19" s="302"/>
      <c r="C19" s="302"/>
      <c r="D19" s="302"/>
      <c r="E19" s="303"/>
      <c r="F19" s="303"/>
      <c r="G19" s="303"/>
      <c r="H19" s="303"/>
      <c r="I19" s="303"/>
      <c r="J19" s="303"/>
      <c r="K19" s="303"/>
      <c r="L19" s="303"/>
      <c r="M19" s="303"/>
      <c r="N19" s="303"/>
      <c r="O19" s="303"/>
      <c r="P19" s="303"/>
      <c r="Q19" s="303"/>
      <c r="R19" s="303"/>
      <c r="S19" s="303"/>
      <c r="T19" s="303"/>
      <c r="U19" s="303"/>
      <c r="V19" s="303"/>
      <c r="W19" s="303"/>
      <c r="X19" s="303"/>
      <c r="Y19" s="303"/>
      <c r="Z19" s="303"/>
      <c r="AA19" s="303"/>
      <c r="AB19" s="303"/>
      <c r="AC19" s="303"/>
      <c r="AD19" s="303"/>
    </row>
    <row r="20" spans="1:30" s="304" customFormat="1" ht="17.25" x14ac:dyDescent="0.45">
      <c r="A20" s="302"/>
      <c r="B20" s="302"/>
      <c r="C20" s="302"/>
      <c r="D20" s="302"/>
      <c r="E20" s="303"/>
      <c r="F20" s="303"/>
      <c r="G20" s="303"/>
      <c r="H20" s="303"/>
      <c r="I20" s="303"/>
      <c r="J20" s="303"/>
      <c r="K20" s="303"/>
      <c r="L20" s="303"/>
      <c r="M20" s="303"/>
      <c r="N20" s="303"/>
      <c r="O20" s="303"/>
      <c r="P20" s="303"/>
      <c r="Q20" s="303"/>
      <c r="R20" s="303"/>
      <c r="S20" s="303"/>
      <c r="T20" s="303"/>
      <c r="U20" s="303"/>
      <c r="V20" s="303"/>
      <c r="W20" s="303"/>
      <c r="X20" s="303"/>
      <c r="Y20" s="303"/>
      <c r="Z20" s="303"/>
      <c r="AA20" s="303"/>
      <c r="AB20" s="303"/>
      <c r="AC20" s="303"/>
      <c r="AD20" s="303"/>
    </row>
    <row r="21" spans="1:30" s="304" customFormat="1" ht="17.25" x14ac:dyDescent="0.45">
      <c r="A21" s="302"/>
      <c r="B21" s="302"/>
      <c r="C21" s="302"/>
      <c r="D21" s="302"/>
      <c r="E21" s="303"/>
      <c r="F21" s="303"/>
      <c r="G21" s="303"/>
      <c r="H21" s="303"/>
      <c r="I21" s="303"/>
      <c r="J21" s="303"/>
      <c r="K21" s="303"/>
      <c r="L21" s="303"/>
      <c r="M21" s="303"/>
      <c r="N21" s="303"/>
      <c r="O21" s="303"/>
      <c r="P21" s="303"/>
      <c r="Q21" s="303"/>
      <c r="R21" s="303"/>
      <c r="S21" s="303"/>
      <c r="T21" s="303"/>
      <c r="U21" s="303"/>
      <c r="V21" s="303"/>
      <c r="W21" s="303"/>
      <c r="X21" s="303"/>
      <c r="Y21" s="303"/>
      <c r="Z21" s="303"/>
      <c r="AA21" s="303"/>
      <c r="AB21" s="303"/>
      <c r="AC21" s="303"/>
      <c r="AD21" s="303"/>
    </row>
    <row r="22" spans="1:30" s="304" customFormat="1" ht="17.25" x14ac:dyDescent="0.45">
      <c r="A22" s="302"/>
      <c r="B22" s="302"/>
      <c r="C22" s="302"/>
      <c r="D22" s="302"/>
      <c r="E22" s="303"/>
      <c r="F22" s="303"/>
      <c r="G22" s="303"/>
      <c r="H22" s="303"/>
      <c r="I22" s="303"/>
      <c r="J22" s="303"/>
      <c r="K22" s="303"/>
      <c r="L22" s="303"/>
      <c r="M22" s="303"/>
      <c r="N22" s="303"/>
      <c r="O22" s="303"/>
      <c r="P22" s="303"/>
      <c r="Q22" s="303"/>
      <c r="R22" s="303"/>
      <c r="S22" s="303"/>
      <c r="T22" s="303"/>
      <c r="U22" s="303"/>
      <c r="V22" s="303"/>
      <c r="W22" s="303"/>
      <c r="X22" s="303"/>
      <c r="Y22" s="303"/>
      <c r="Z22" s="303"/>
      <c r="AA22" s="303"/>
      <c r="AB22" s="303"/>
      <c r="AC22" s="303"/>
      <c r="AD22" s="303"/>
    </row>
    <row r="23" spans="1:30" s="304" customFormat="1" ht="17.25" x14ac:dyDescent="0.45">
      <c r="A23" s="302"/>
      <c r="B23" s="302"/>
      <c r="C23" s="302"/>
      <c r="D23" s="302"/>
      <c r="E23" s="303"/>
      <c r="F23" s="303"/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303"/>
      <c r="T23" s="303"/>
      <c r="U23" s="303"/>
      <c r="V23" s="303"/>
      <c r="W23" s="303"/>
      <c r="X23" s="303"/>
      <c r="Y23" s="303"/>
      <c r="Z23" s="303"/>
      <c r="AA23" s="303"/>
      <c r="AB23" s="303"/>
      <c r="AC23" s="303"/>
      <c r="AD23" s="303"/>
    </row>
    <row r="24" spans="1:30" s="304" customFormat="1" ht="17.25" x14ac:dyDescent="0.45">
      <c r="A24" s="302"/>
      <c r="B24" s="302"/>
      <c r="C24" s="302"/>
      <c r="D24" s="302"/>
      <c r="E24" s="303"/>
      <c r="F24" s="303"/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303"/>
      <c r="T24" s="303"/>
      <c r="U24" s="303"/>
      <c r="V24" s="303"/>
      <c r="W24" s="303"/>
      <c r="X24" s="303"/>
      <c r="Y24" s="303"/>
      <c r="Z24" s="303"/>
      <c r="AA24" s="303"/>
      <c r="AB24" s="303"/>
      <c r="AC24" s="303"/>
      <c r="AD24" s="303"/>
    </row>
    <row r="25" spans="1:30" s="304" customFormat="1" ht="17.25" x14ac:dyDescent="0.45">
      <c r="A25" s="302"/>
      <c r="B25" s="302"/>
      <c r="C25" s="302"/>
      <c r="D25" s="302"/>
      <c r="E25" s="303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303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</row>
    <row r="26" spans="1:30" s="304" customFormat="1" ht="17.25" x14ac:dyDescent="0.45">
      <c r="A26" s="302"/>
      <c r="B26" s="302"/>
      <c r="C26" s="302"/>
      <c r="D26" s="302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</row>
    <row r="27" spans="1:30" s="304" customFormat="1" ht="17.25" x14ac:dyDescent="0.45">
      <c r="A27" s="302"/>
      <c r="B27" s="302"/>
      <c r="C27" s="302"/>
      <c r="D27" s="302"/>
      <c r="E27" s="303"/>
      <c r="F27" s="303"/>
      <c r="G27" s="303"/>
      <c r="H27" s="303"/>
      <c r="I27" s="303"/>
      <c r="J27" s="303"/>
      <c r="K27" s="303"/>
      <c r="L27" s="303"/>
      <c r="M27" s="303"/>
      <c r="N27" s="303"/>
      <c r="O27" s="303"/>
      <c r="P27" s="303"/>
      <c r="Q27" s="303"/>
      <c r="R27" s="303"/>
      <c r="S27" s="303"/>
      <c r="T27" s="303"/>
      <c r="U27" s="303"/>
      <c r="V27" s="303"/>
      <c r="W27" s="303"/>
      <c r="X27" s="303"/>
      <c r="Y27" s="303"/>
      <c r="Z27" s="303"/>
      <c r="AA27" s="303"/>
      <c r="AB27" s="303"/>
      <c r="AC27" s="303"/>
      <c r="AD27" s="303"/>
    </row>
    <row r="28" spans="1:30" s="304" customFormat="1" ht="17.25" x14ac:dyDescent="0.45">
      <c r="A28" s="302"/>
      <c r="B28" s="302"/>
      <c r="C28" s="302"/>
      <c r="D28" s="302"/>
      <c r="E28" s="303"/>
      <c r="F28" s="303"/>
      <c r="G28" s="303"/>
      <c r="H28" s="303"/>
      <c r="I28" s="303"/>
      <c r="J28" s="303"/>
      <c r="K28" s="303"/>
      <c r="L28" s="303"/>
      <c r="M28" s="303"/>
      <c r="N28" s="303"/>
      <c r="O28" s="303"/>
      <c r="P28" s="303"/>
      <c r="Q28" s="303"/>
      <c r="R28" s="303"/>
      <c r="S28" s="303"/>
      <c r="T28" s="303"/>
      <c r="U28" s="303"/>
      <c r="V28" s="303"/>
      <c r="W28" s="303"/>
      <c r="X28" s="303"/>
      <c r="Y28" s="303"/>
      <c r="Z28" s="303"/>
      <c r="AA28" s="303"/>
      <c r="AB28" s="303"/>
      <c r="AC28" s="303"/>
      <c r="AD28" s="303"/>
    </row>
    <row r="29" spans="1:30" s="304" customFormat="1" ht="17.25" x14ac:dyDescent="0.45">
      <c r="A29" s="302"/>
      <c r="B29" s="302"/>
      <c r="C29" s="302"/>
      <c r="D29" s="302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303"/>
      <c r="T29" s="303"/>
      <c r="U29" s="303"/>
      <c r="V29" s="303"/>
      <c r="W29" s="303"/>
      <c r="X29" s="303"/>
      <c r="Y29" s="303"/>
      <c r="Z29" s="303"/>
      <c r="AA29" s="303"/>
      <c r="AB29" s="303"/>
      <c r="AC29" s="303"/>
      <c r="AD29" s="303"/>
    </row>
    <row r="30" spans="1:30" s="304" customFormat="1" ht="17.25" x14ac:dyDescent="0.45">
      <c r="A30" s="302"/>
      <c r="B30" s="302"/>
      <c r="C30" s="302"/>
      <c r="D30" s="302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303"/>
      <c r="T30" s="303"/>
      <c r="U30" s="303"/>
      <c r="V30" s="303"/>
      <c r="W30" s="303"/>
      <c r="X30" s="303"/>
      <c r="Y30" s="303"/>
      <c r="Z30" s="303"/>
      <c r="AA30" s="303"/>
      <c r="AB30" s="303"/>
      <c r="AC30" s="303"/>
      <c r="AD30" s="303"/>
    </row>
    <row r="31" spans="1:30" s="304" customFormat="1" ht="17.25" x14ac:dyDescent="0.45">
      <c r="A31" s="302"/>
      <c r="B31" s="302"/>
      <c r="C31" s="302"/>
      <c r="D31" s="302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303"/>
      <c r="T31" s="303"/>
      <c r="U31" s="303"/>
      <c r="V31" s="303"/>
      <c r="W31" s="303"/>
      <c r="X31" s="303"/>
      <c r="Y31" s="303"/>
      <c r="Z31" s="303"/>
      <c r="AA31" s="303"/>
      <c r="AB31" s="303"/>
      <c r="AC31" s="303"/>
      <c r="AD31" s="303"/>
    </row>
    <row r="32" spans="1:30" s="304" customFormat="1" ht="17.25" x14ac:dyDescent="0.45">
      <c r="A32" s="302"/>
      <c r="B32" s="302"/>
      <c r="C32" s="302"/>
      <c r="D32" s="302"/>
      <c r="E32" s="303"/>
      <c r="F32" s="303"/>
      <c r="G32" s="303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303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</row>
    <row r="33" spans="1:30" s="304" customFormat="1" ht="17.25" x14ac:dyDescent="0.45">
      <c r="A33" s="302"/>
      <c r="B33" s="302"/>
      <c r="C33" s="302"/>
      <c r="D33" s="302"/>
      <c r="E33" s="303"/>
      <c r="F33" s="303"/>
      <c r="G33" s="303"/>
      <c r="H33" s="303"/>
      <c r="I33" s="303"/>
      <c r="J33" s="303"/>
      <c r="K33" s="303"/>
      <c r="L33" s="303"/>
      <c r="M33" s="303"/>
      <c r="N33" s="303"/>
      <c r="O33" s="303"/>
      <c r="P33" s="303"/>
      <c r="Q33" s="303"/>
      <c r="R33" s="303"/>
      <c r="S33" s="303"/>
      <c r="T33" s="303"/>
      <c r="U33" s="303"/>
      <c r="V33" s="303"/>
      <c r="W33" s="303"/>
      <c r="X33" s="303"/>
      <c r="Y33" s="303"/>
      <c r="Z33" s="303"/>
      <c r="AA33" s="303"/>
      <c r="AB33" s="303"/>
      <c r="AC33" s="303"/>
      <c r="AD33" s="303"/>
    </row>
    <row r="34" spans="1:30" s="304" customFormat="1" ht="17.25" x14ac:dyDescent="0.45">
      <c r="A34" s="302"/>
      <c r="B34" s="302"/>
      <c r="C34" s="302"/>
      <c r="D34" s="302"/>
      <c r="E34" s="303"/>
      <c r="F34" s="303"/>
      <c r="G34" s="303"/>
      <c r="H34" s="303"/>
      <c r="I34" s="303"/>
      <c r="J34" s="303"/>
      <c r="K34" s="303"/>
      <c r="L34" s="303"/>
      <c r="M34" s="303"/>
      <c r="N34" s="303"/>
      <c r="O34" s="303"/>
      <c r="P34" s="303"/>
      <c r="Q34" s="303"/>
      <c r="R34" s="303"/>
      <c r="S34" s="303"/>
      <c r="T34" s="303"/>
      <c r="U34" s="303"/>
      <c r="V34" s="303"/>
      <c r="W34" s="303"/>
      <c r="X34" s="303"/>
      <c r="Y34" s="303"/>
      <c r="Z34" s="303"/>
      <c r="AA34" s="303"/>
      <c r="AB34" s="303"/>
      <c r="AC34" s="303"/>
      <c r="AD34" s="303"/>
    </row>
    <row r="35" spans="1:30" s="304" customFormat="1" ht="17.25" x14ac:dyDescent="0.45">
      <c r="A35" s="302"/>
      <c r="B35" s="302"/>
      <c r="C35" s="302"/>
      <c r="D35" s="302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303"/>
      <c r="T35" s="303"/>
      <c r="U35" s="303"/>
      <c r="V35" s="303"/>
      <c r="W35" s="303"/>
      <c r="X35" s="303"/>
      <c r="Y35" s="303"/>
      <c r="Z35" s="303"/>
      <c r="AA35" s="303"/>
      <c r="AB35" s="303"/>
      <c r="AC35" s="303"/>
      <c r="AD35" s="303"/>
    </row>
    <row r="36" spans="1:30" s="304" customFormat="1" ht="17.25" x14ac:dyDescent="0.45">
      <c r="A36" s="302"/>
      <c r="B36" s="302"/>
      <c r="C36" s="302"/>
      <c r="D36" s="302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303"/>
      <c r="T36" s="303"/>
      <c r="U36" s="303"/>
      <c r="V36" s="303"/>
      <c r="W36" s="303"/>
      <c r="X36" s="303"/>
      <c r="Y36" s="303"/>
      <c r="Z36" s="303"/>
      <c r="AA36" s="303"/>
      <c r="AB36" s="303"/>
      <c r="AC36" s="303"/>
      <c r="AD36" s="303"/>
    </row>
    <row r="37" spans="1:30" s="304" customFormat="1" ht="17.25" x14ac:dyDescent="0.45">
      <c r="A37" s="302"/>
      <c r="B37" s="302"/>
      <c r="C37" s="302"/>
      <c r="D37" s="302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303"/>
      <c r="T37" s="303"/>
      <c r="U37" s="303"/>
      <c r="V37" s="303"/>
      <c r="W37" s="303"/>
      <c r="X37" s="303"/>
      <c r="Y37" s="303"/>
      <c r="Z37" s="303"/>
      <c r="AA37" s="303"/>
      <c r="AB37" s="303"/>
      <c r="AC37" s="303"/>
      <c r="AD37" s="303"/>
    </row>
    <row r="38" spans="1:30" s="304" customFormat="1" ht="17.25" x14ac:dyDescent="0.45">
      <c r="A38" s="302"/>
      <c r="B38" s="302"/>
      <c r="C38" s="302"/>
      <c r="D38" s="302"/>
      <c r="E38" s="303"/>
      <c r="F38" s="303"/>
      <c r="G38" s="303"/>
      <c r="H38" s="303"/>
      <c r="I38" s="303"/>
      <c r="J38" s="303"/>
      <c r="K38" s="303"/>
      <c r="L38" s="303"/>
      <c r="M38" s="303"/>
      <c r="N38" s="303"/>
      <c r="O38" s="303"/>
      <c r="P38" s="303"/>
      <c r="Q38" s="303"/>
      <c r="R38" s="303"/>
      <c r="S38" s="303"/>
      <c r="T38" s="303"/>
      <c r="U38" s="303"/>
      <c r="V38" s="303"/>
      <c r="W38" s="303"/>
      <c r="X38" s="303"/>
      <c r="Y38" s="303"/>
      <c r="Z38" s="303"/>
      <c r="AA38" s="303"/>
      <c r="AB38" s="303"/>
      <c r="AC38" s="303"/>
      <c r="AD38" s="303"/>
    </row>
    <row r="39" spans="1:30" s="304" customFormat="1" ht="17.25" x14ac:dyDescent="0.45">
      <c r="A39" s="302"/>
      <c r="B39" s="302"/>
      <c r="C39" s="302"/>
      <c r="D39" s="302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</row>
    <row r="40" spans="1:30" s="304" customFormat="1" ht="17.25" x14ac:dyDescent="0.45">
      <c r="A40" s="302"/>
      <c r="B40" s="302"/>
      <c r="C40" s="302"/>
      <c r="D40" s="302"/>
      <c r="E40" s="303"/>
      <c r="F40" s="303"/>
      <c r="G40" s="303"/>
      <c r="H40" s="303"/>
      <c r="I40" s="303"/>
      <c r="J40" s="303"/>
      <c r="K40" s="303"/>
      <c r="L40" s="303"/>
      <c r="M40" s="303"/>
      <c r="N40" s="303"/>
      <c r="O40" s="303"/>
      <c r="P40" s="303"/>
      <c r="Q40" s="303"/>
      <c r="R40" s="303"/>
      <c r="S40" s="303"/>
      <c r="T40" s="303"/>
      <c r="U40" s="303"/>
      <c r="V40" s="303"/>
      <c r="W40" s="303"/>
      <c r="X40" s="303"/>
      <c r="Y40" s="303"/>
      <c r="Z40" s="303"/>
      <c r="AA40" s="303"/>
      <c r="AB40" s="303"/>
      <c r="AC40" s="303"/>
      <c r="AD40" s="303"/>
    </row>
    <row r="41" spans="1:30" s="304" customFormat="1" ht="17.25" x14ac:dyDescent="0.45">
      <c r="A41" s="302"/>
      <c r="B41" s="302"/>
      <c r="C41" s="302"/>
      <c r="D41" s="302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303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</row>
    <row r="42" spans="1:30" s="304" customFormat="1" ht="17.25" x14ac:dyDescent="0.45">
      <c r="A42" s="302"/>
      <c r="B42" s="302"/>
      <c r="C42" s="302"/>
      <c r="D42" s="302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3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</row>
    <row r="43" spans="1:30" s="304" customFormat="1" ht="17.25" x14ac:dyDescent="0.45">
      <c r="A43" s="302"/>
      <c r="B43" s="302"/>
      <c r="C43" s="302"/>
      <c r="D43" s="302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303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</row>
    <row r="44" spans="1:30" s="304" customFormat="1" ht="17.25" x14ac:dyDescent="0.45">
      <c r="A44" s="302"/>
      <c r="B44" s="302"/>
      <c r="C44" s="302"/>
      <c r="D44" s="302"/>
      <c r="E44" s="303"/>
      <c r="F44" s="303"/>
      <c r="G44" s="303"/>
      <c r="H44" s="303"/>
      <c r="I44" s="303"/>
      <c r="J44" s="303"/>
      <c r="K44" s="303"/>
      <c r="L44" s="303"/>
      <c r="M44" s="303"/>
      <c r="N44" s="303"/>
      <c r="O44" s="303"/>
      <c r="P44" s="303"/>
      <c r="Q44" s="303"/>
      <c r="R44" s="303"/>
      <c r="S44" s="303"/>
      <c r="T44" s="303"/>
      <c r="U44" s="303"/>
      <c r="V44" s="303"/>
      <c r="W44" s="303"/>
      <c r="X44" s="303"/>
      <c r="Y44" s="303"/>
      <c r="Z44" s="303"/>
      <c r="AA44" s="303"/>
      <c r="AB44" s="303"/>
      <c r="AC44" s="303"/>
      <c r="AD44" s="303"/>
    </row>
    <row r="45" spans="1:30" s="304" customFormat="1" ht="17.25" x14ac:dyDescent="0.45">
      <c r="A45" s="302"/>
      <c r="B45" s="302"/>
      <c r="C45" s="302"/>
      <c r="D45" s="302"/>
      <c r="E45" s="303"/>
      <c r="F45" s="303"/>
      <c r="G45" s="303"/>
      <c r="H45" s="303"/>
      <c r="I45" s="303"/>
      <c r="J45" s="303"/>
      <c r="K45" s="303"/>
      <c r="L45" s="303"/>
      <c r="M45" s="303"/>
      <c r="N45" s="303"/>
      <c r="O45" s="303"/>
      <c r="P45" s="303"/>
      <c r="Q45" s="303"/>
      <c r="R45" s="303"/>
      <c r="S45" s="303"/>
      <c r="T45" s="303"/>
      <c r="U45" s="303"/>
      <c r="V45" s="303"/>
      <c r="W45" s="303"/>
      <c r="X45" s="303"/>
      <c r="Y45" s="303"/>
      <c r="Z45" s="303"/>
      <c r="AA45" s="303"/>
      <c r="AB45" s="303"/>
      <c r="AC45" s="303"/>
      <c r="AD45" s="303"/>
    </row>
    <row r="46" spans="1:30" s="304" customFormat="1" ht="17.25" x14ac:dyDescent="0.45">
      <c r="A46" s="302"/>
      <c r="B46" s="302"/>
      <c r="C46" s="302"/>
      <c r="D46" s="302"/>
      <c r="E46" s="303"/>
      <c r="F46" s="303"/>
      <c r="G46" s="303"/>
      <c r="H46" s="303"/>
      <c r="I46" s="303"/>
      <c r="J46" s="303"/>
      <c r="K46" s="303"/>
      <c r="L46" s="303"/>
      <c r="M46" s="303"/>
      <c r="N46" s="303"/>
      <c r="O46" s="303"/>
      <c r="P46" s="303"/>
      <c r="Q46" s="303"/>
      <c r="R46" s="303"/>
      <c r="S46" s="303"/>
      <c r="T46" s="303"/>
      <c r="U46" s="303"/>
      <c r="V46" s="303"/>
      <c r="W46" s="303"/>
      <c r="X46" s="303"/>
      <c r="Y46" s="303"/>
      <c r="Z46" s="303"/>
      <c r="AA46" s="303"/>
      <c r="AB46" s="303"/>
      <c r="AC46" s="303"/>
      <c r="AD46" s="303"/>
    </row>
    <row r="47" spans="1:30" s="304" customFormat="1" ht="17.25" x14ac:dyDescent="0.45">
      <c r="A47" s="302"/>
      <c r="B47" s="302"/>
      <c r="C47" s="302"/>
      <c r="D47" s="302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</row>
    <row r="48" spans="1:30" s="304" customFormat="1" ht="17.25" x14ac:dyDescent="0.45">
      <c r="A48" s="302"/>
      <c r="B48" s="302"/>
      <c r="C48" s="302"/>
      <c r="D48" s="302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303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</row>
    <row r="49" spans="1:30" s="304" customFormat="1" ht="17.25" x14ac:dyDescent="0.45">
      <c r="A49" s="302"/>
      <c r="B49" s="302"/>
      <c r="C49" s="302"/>
      <c r="D49" s="302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303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</row>
    <row r="50" spans="1:30" s="304" customFormat="1" ht="17.25" x14ac:dyDescent="0.45">
      <c r="A50" s="302"/>
      <c r="B50" s="302"/>
      <c r="C50" s="302"/>
      <c r="D50" s="302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3"/>
      <c r="T50" s="303"/>
      <c r="U50" s="303"/>
      <c r="V50" s="303"/>
      <c r="W50" s="303"/>
      <c r="X50" s="303"/>
      <c r="Y50" s="303"/>
      <c r="Z50" s="303"/>
      <c r="AA50" s="303"/>
      <c r="AB50" s="303"/>
      <c r="AC50" s="303"/>
      <c r="AD50" s="303"/>
    </row>
    <row r="51" spans="1:30" s="304" customFormat="1" ht="17.25" x14ac:dyDescent="0.45">
      <c r="A51" s="302"/>
      <c r="B51" s="302"/>
      <c r="C51" s="302"/>
      <c r="D51" s="302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</row>
    <row r="52" spans="1:30" s="304" customFormat="1" ht="17.25" x14ac:dyDescent="0.45">
      <c r="A52" s="302"/>
      <c r="B52" s="302"/>
      <c r="C52" s="302"/>
      <c r="D52" s="302"/>
      <c r="E52" s="303"/>
      <c r="F52" s="303"/>
      <c r="G52" s="303"/>
      <c r="H52" s="303"/>
      <c r="I52" s="303"/>
      <c r="J52" s="303"/>
      <c r="K52" s="303"/>
      <c r="L52" s="303"/>
      <c r="M52" s="303"/>
      <c r="N52" s="303"/>
      <c r="O52" s="303"/>
      <c r="P52" s="303"/>
      <c r="Q52" s="303"/>
      <c r="R52" s="303"/>
      <c r="S52" s="303"/>
      <c r="T52" s="303"/>
      <c r="U52" s="303"/>
      <c r="V52" s="303"/>
      <c r="W52" s="303"/>
      <c r="X52" s="303"/>
      <c r="Y52" s="303"/>
      <c r="Z52" s="303"/>
      <c r="AA52" s="303"/>
      <c r="AB52" s="303"/>
      <c r="AC52" s="303"/>
      <c r="AD52" s="303"/>
    </row>
    <row r="53" spans="1:30" s="304" customFormat="1" ht="17.25" x14ac:dyDescent="0.45">
      <c r="A53" s="302"/>
      <c r="B53" s="302"/>
      <c r="C53" s="302"/>
      <c r="D53" s="302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303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</row>
    <row r="54" spans="1:30" s="304" customFormat="1" ht="17.25" x14ac:dyDescent="0.45">
      <c r="A54" s="302"/>
      <c r="B54" s="302"/>
      <c r="C54" s="302"/>
      <c r="D54" s="302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303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</row>
    <row r="55" spans="1:30" s="304" customFormat="1" ht="17.25" x14ac:dyDescent="0.45">
      <c r="A55" s="302"/>
      <c r="B55" s="302"/>
      <c r="C55" s="302"/>
      <c r="D55" s="302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303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</row>
    <row r="56" spans="1:30" s="304" customFormat="1" ht="17.25" x14ac:dyDescent="0.45">
      <c r="A56" s="302"/>
      <c r="B56" s="302"/>
      <c r="C56" s="302"/>
      <c r="D56" s="302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  <c r="AD56" s="303"/>
    </row>
    <row r="57" spans="1:30" s="304" customFormat="1" ht="17.25" x14ac:dyDescent="0.45">
      <c r="A57" s="302"/>
      <c r="B57" s="302"/>
      <c r="C57" s="302"/>
      <c r="D57" s="302"/>
      <c r="E57" s="303"/>
      <c r="F57" s="303"/>
      <c r="G57" s="303"/>
      <c r="H57" s="303"/>
      <c r="I57" s="303"/>
      <c r="J57" s="303"/>
      <c r="K57" s="303"/>
      <c r="L57" s="303"/>
      <c r="M57" s="303"/>
      <c r="N57" s="303"/>
      <c r="O57" s="303"/>
      <c r="P57" s="303"/>
      <c r="Q57" s="303"/>
      <c r="R57" s="303"/>
      <c r="S57" s="303"/>
      <c r="T57" s="303"/>
      <c r="U57" s="303"/>
      <c r="V57" s="303"/>
      <c r="W57" s="303"/>
      <c r="X57" s="303"/>
      <c r="Y57" s="303"/>
      <c r="Z57" s="303"/>
      <c r="AA57" s="303"/>
      <c r="AB57" s="303"/>
      <c r="AC57" s="303"/>
      <c r="AD57" s="303"/>
    </row>
    <row r="58" spans="1:30" s="304" customFormat="1" ht="17.25" x14ac:dyDescent="0.45">
      <c r="A58" s="302"/>
      <c r="B58" s="302"/>
      <c r="C58" s="302"/>
      <c r="D58" s="302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3"/>
      <c r="T58" s="303"/>
      <c r="U58" s="303"/>
      <c r="V58" s="303"/>
      <c r="W58" s="303"/>
      <c r="X58" s="303"/>
      <c r="Y58" s="303"/>
      <c r="Z58" s="303"/>
      <c r="AA58" s="303"/>
      <c r="AB58" s="303"/>
      <c r="AC58" s="303"/>
      <c r="AD58" s="303"/>
    </row>
    <row r="59" spans="1:30" s="304" customFormat="1" ht="17.25" x14ac:dyDescent="0.45">
      <c r="A59" s="302"/>
      <c r="B59" s="302"/>
      <c r="C59" s="302"/>
      <c r="D59" s="302"/>
      <c r="E59" s="303"/>
      <c r="F59" s="303"/>
      <c r="G59" s="303"/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303"/>
      <c r="T59" s="303"/>
      <c r="U59" s="303"/>
      <c r="V59" s="303"/>
      <c r="W59" s="303"/>
      <c r="X59" s="303"/>
      <c r="Y59" s="303"/>
      <c r="Z59" s="303"/>
      <c r="AA59" s="303"/>
      <c r="AB59" s="303"/>
      <c r="AC59" s="303"/>
      <c r="AD59" s="303"/>
    </row>
    <row r="60" spans="1:30" s="304" customFormat="1" ht="17.25" x14ac:dyDescent="0.45">
      <c r="A60" s="302"/>
      <c r="B60" s="302"/>
      <c r="C60" s="302"/>
      <c r="D60" s="302"/>
      <c r="E60" s="303"/>
      <c r="F60" s="303"/>
      <c r="G60" s="303"/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303"/>
      <c r="T60" s="303"/>
      <c r="U60" s="303"/>
      <c r="V60" s="303"/>
      <c r="W60" s="303"/>
      <c r="X60" s="303"/>
      <c r="Y60" s="303"/>
      <c r="Z60" s="303"/>
      <c r="AA60" s="303"/>
      <c r="AB60" s="303"/>
      <c r="AC60" s="303"/>
      <c r="AD60" s="303"/>
    </row>
    <row r="61" spans="1:30" s="304" customFormat="1" ht="17.25" x14ac:dyDescent="0.45">
      <c r="A61" s="302"/>
      <c r="B61" s="302"/>
      <c r="C61" s="302"/>
      <c r="D61" s="302"/>
      <c r="E61" s="303"/>
      <c r="F61" s="303"/>
      <c r="G61" s="303"/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303"/>
      <c r="T61" s="303"/>
      <c r="U61" s="303"/>
      <c r="V61" s="303"/>
      <c r="W61" s="303"/>
      <c r="X61" s="303"/>
      <c r="Y61" s="303"/>
      <c r="Z61" s="303"/>
      <c r="AA61" s="303"/>
      <c r="AB61" s="303"/>
      <c r="AC61" s="303"/>
      <c r="AD61" s="303"/>
    </row>
    <row r="62" spans="1:30" s="304" customFormat="1" ht="17.25" x14ac:dyDescent="0.45">
      <c r="A62" s="302"/>
      <c r="B62" s="302"/>
      <c r="C62" s="302"/>
      <c r="D62" s="302"/>
      <c r="E62" s="303"/>
      <c r="F62" s="303"/>
      <c r="G62" s="303"/>
      <c r="H62" s="303"/>
      <c r="I62" s="303"/>
      <c r="J62" s="303"/>
      <c r="K62" s="303"/>
      <c r="L62" s="303"/>
      <c r="M62" s="303"/>
      <c r="N62" s="303"/>
      <c r="O62" s="303"/>
      <c r="P62" s="303"/>
      <c r="Q62" s="303"/>
      <c r="R62" s="303"/>
      <c r="S62" s="303"/>
      <c r="T62" s="303"/>
      <c r="U62" s="303"/>
      <c r="V62" s="303"/>
      <c r="W62" s="303"/>
      <c r="X62" s="303"/>
      <c r="Y62" s="303"/>
      <c r="Z62" s="303"/>
      <c r="AA62" s="303"/>
      <c r="AB62" s="303"/>
      <c r="AC62" s="303"/>
      <c r="AD62" s="303"/>
    </row>
    <row r="63" spans="1:30" s="304" customFormat="1" ht="17.25" x14ac:dyDescent="0.45">
      <c r="A63" s="302"/>
      <c r="B63" s="302"/>
      <c r="C63" s="302"/>
      <c r="D63" s="302"/>
      <c r="E63" s="303"/>
      <c r="F63" s="303"/>
      <c r="G63" s="303"/>
      <c r="H63" s="303"/>
      <c r="I63" s="303"/>
      <c r="J63" s="303"/>
      <c r="K63" s="303"/>
      <c r="L63" s="303"/>
      <c r="M63" s="303"/>
      <c r="N63" s="303"/>
      <c r="O63" s="303"/>
      <c r="P63" s="303"/>
      <c r="Q63" s="303"/>
      <c r="R63" s="303"/>
      <c r="S63" s="303"/>
      <c r="T63" s="303"/>
      <c r="U63" s="303"/>
      <c r="V63" s="303"/>
      <c r="W63" s="303"/>
      <c r="X63" s="303"/>
      <c r="Y63" s="303"/>
      <c r="Z63" s="303"/>
      <c r="AA63" s="303"/>
      <c r="AB63" s="303"/>
      <c r="AC63" s="303"/>
      <c r="AD63" s="303"/>
    </row>
    <row r="64" spans="1:30" s="304" customFormat="1" ht="17.25" x14ac:dyDescent="0.45">
      <c r="A64" s="302"/>
      <c r="B64" s="302"/>
      <c r="C64" s="302"/>
      <c r="D64" s="302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303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</row>
    <row r="65" spans="1:30" s="304" customFormat="1" ht="17.25" x14ac:dyDescent="0.45">
      <c r="A65" s="302"/>
      <c r="B65" s="302"/>
      <c r="C65" s="302"/>
      <c r="D65" s="302"/>
      <c r="E65" s="303"/>
      <c r="F65" s="303"/>
      <c r="G65" s="303"/>
      <c r="H65" s="303"/>
      <c r="I65" s="303"/>
      <c r="J65" s="303"/>
      <c r="K65" s="303"/>
      <c r="L65" s="303"/>
      <c r="M65" s="303"/>
      <c r="N65" s="303"/>
      <c r="O65" s="303"/>
      <c r="P65" s="303"/>
      <c r="Q65" s="303"/>
      <c r="R65" s="303"/>
      <c r="S65" s="303"/>
      <c r="T65" s="303"/>
      <c r="U65" s="303"/>
      <c r="V65" s="303"/>
      <c r="W65" s="303"/>
      <c r="X65" s="303"/>
      <c r="Y65" s="303"/>
      <c r="Z65" s="303"/>
      <c r="AA65" s="303"/>
      <c r="AB65" s="303"/>
      <c r="AC65" s="303"/>
      <c r="AD65" s="303"/>
    </row>
    <row r="66" spans="1:30" s="304" customFormat="1" ht="17.25" x14ac:dyDescent="0.45">
      <c r="A66" s="302"/>
      <c r="B66" s="302"/>
      <c r="C66" s="302"/>
      <c r="D66" s="302"/>
      <c r="E66" s="303"/>
      <c r="F66" s="303"/>
      <c r="G66" s="303"/>
      <c r="H66" s="303"/>
      <c r="I66" s="303"/>
      <c r="J66" s="303"/>
      <c r="K66" s="303"/>
      <c r="L66" s="303"/>
      <c r="M66" s="303"/>
      <c r="N66" s="303"/>
      <c r="O66" s="303"/>
      <c r="P66" s="303"/>
      <c r="Q66" s="303"/>
      <c r="R66" s="303"/>
      <c r="S66" s="303"/>
      <c r="T66" s="303"/>
      <c r="U66" s="303"/>
      <c r="V66" s="303"/>
      <c r="W66" s="303"/>
      <c r="X66" s="303"/>
      <c r="Y66" s="303"/>
      <c r="Z66" s="303"/>
      <c r="AA66" s="303"/>
      <c r="AB66" s="303"/>
      <c r="AC66" s="303"/>
      <c r="AD66" s="303"/>
    </row>
    <row r="67" spans="1:30" s="304" customFormat="1" ht="17.25" x14ac:dyDescent="0.45">
      <c r="A67" s="302"/>
      <c r="B67" s="302"/>
      <c r="C67" s="302"/>
      <c r="D67" s="302"/>
      <c r="E67" s="303"/>
      <c r="F67" s="303"/>
      <c r="G67" s="303"/>
      <c r="H67" s="303"/>
      <c r="I67" s="303"/>
      <c r="J67" s="303"/>
      <c r="K67" s="303"/>
      <c r="L67" s="303"/>
      <c r="M67" s="303"/>
      <c r="N67" s="303"/>
      <c r="O67" s="303"/>
      <c r="P67" s="303"/>
      <c r="Q67" s="303"/>
      <c r="R67" s="303"/>
      <c r="S67" s="303"/>
      <c r="T67" s="303"/>
      <c r="U67" s="303"/>
      <c r="V67" s="303"/>
      <c r="W67" s="303"/>
      <c r="X67" s="303"/>
      <c r="Y67" s="303"/>
      <c r="Z67" s="303"/>
      <c r="AA67" s="303"/>
      <c r="AB67" s="303"/>
      <c r="AC67" s="303"/>
      <c r="AD67" s="303"/>
    </row>
    <row r="68" spans="1:30" s="304" customFormat="1" ht="17.25" x14ac:dyDescent="0.45">
      <c r="A68" s="302"/>
      <c r="B68" s="302"/>
      <c r="C68" s="302"/>
      <c r="D68" s="302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303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</row>
    <row r="69" spans="1:30" s="304" customFormat="1" ht="17.25" x14ac:dyDescent="0.45">
      <c r="A69" s="302"/>
      <c r="B69" s="302"/>
      <c r="C69" s="302"/>
      <c r="D69" s="302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303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</row>
    <row r="70" spans="1:30" s="304" customFormat="1" ht="17.25" x14ac:dyDescent="0.45">
      <c r="A70" s="302"/>
      <c r="B70" s="302"/>
      <c r="C70" s="302"/>
      <c r="D70" s="302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303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</row>
    <row r="71" spans="1:30" s="304" customFormat="1" ht="17.25" x14ac:dyDescent="0.45">
      <c r="A71" s="302"/>
      <c r="B71" s="302"/>
      <c r="C71" s="302"/>
      <c r="D71" s="302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303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</row>
    <row r="72" spans="1:30" s="304" customFormat="1" ht="17.25" x14ac:dyDescent="0.45">
      <c r="A72" s="302"/>
      <c r="B72" s="302"/>
      <c r="C72" s="302"/>
      <c r="D72" s="302"/>
      <c r="E72" s="303"/>
      <c r="F72" s="303"/>
      <c r="G72" s="303"/>
      <c r="H72" s="303"/>
      <c r="I72" s="303"/>
      <c r="J72" s="303"/>
      <c r="K72" s="303"/>
      <c r="L72" s="303"/>
      <c r="M72" s="303"/>
      <c r="N72" s="303"/>
      <c r="O72" s="303"/>
      <c r="P72" s="303"/>
      <c r="Q72" s="303"/>
      <c r="R72" s="303"/>
      <c r="S72" s="303"/>
      <c r="T72" s="303"/>
      <c r="U72" s="303"/>
      <c r="V72" s="303"/>
      <c r="W72" s="303"/>
      <c r="X72" s="303"/>
      <c r="Y72" s="303"/>
      <c r="Z72" s="303"/>
      <c r="AA72" s="303"/>
      <c r="AB72" s="303"/>
      <c r="AC72" s="303"/>
      <c r="AD72" s="303"/>
    </row>
    <row r="73" spans="1:30" s="304" customFormat="1" ht="17.25" x14ac:dyDescent="0.45">
      <c r="A73" s="302"/>
      <c r="B73" s="302"/>
      <c r="C73" s="302"/>
      <c r="D73" s="302"/>
      <c r="E73" s="303"/>
      <c r="F73" s="303"/>
      <c r="G73" s="303"/>
      <c r="H73" s="303"/>
      <c r="I73" s="303"/>
      <c r="J73" s="303"/>
      <c r="K73" s="303"/>
      <c r="L73" s="303"/>
      <c r="M73" s="303"/>
      <c r="N73" s="303"/>
      <c r="O73" s="303"/>
      <c r="P73" s="303"/>
      <c r="Q73" s="303"/>
      <c r="R73" s="303"/>
      <c r="S73" s="303"/>
      <c r="T73" s="303"/>
      <c r="U73" s="303"/>
      <c r="V73" s="303"/>
      <c r="W73" s="303"/>
      <c r="X73" s="303"/>
      <c r="Y73" s="303"/>
      <c r="Z73" s="303"/>
      <c r="AA73" s="303"/>
      <c r="AB73" s="303"/>
      <c r="AC73" s="303"/>
      <c r="AD73" s="303"/>
    </row>
    <row r="74" spans="1:30" s="304" customFormat="1" ht="17.25" x14ac:dyDescent="0.45">
      <c r="A74" s="302"/>
      <c r="B74" s="302"/>
      <c r="C74" s="302"/>
      <c r="D74" s="302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303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</row>
    <row r="75" spans="1:30" s="304" customFormat="1" ht="17.25" x14ac:dyDescent="0.45">
      <c r="A75" s="302"/>
      <c r="B75" s="302"/>
      <c r="C75" s="302"/>
      <c r="D75" s="302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303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</row>
    <row r="76" spans="1:30" s="304" customFormat="1" ht="17.25" x14ac:dyDescent="0.45">
      <c r="A76" s="302"/>
      <c r="B76" s="302"/>
      <c r="C76" s="302"/>
      <c r="D76" s="302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303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</row>
    <row r="77" spans="1:30" s="304" customFormat="1" ht="17.25" x14ac:dyDescent="0.45">
      <c r="A77" s="302"/>
      <c r="B77" s="302"/>
      <c r="C77" s="302"/>
      <c r="D77" s="302"/>
      <c r="E77" s="303"/>
      <c r="F77" s="303"/>
      <c r="G77" s="303"/>
      <c r="H77" s="303"/>
      <c r="I77" s="303"/>
      <c r="J77" s="303"/>
      <c r="K77" s="303"/>
      <c r="L77" s="303"/>
      <c r="M77" s="303"/>
      <c r="N77" s="303"/>
      <c r="O77" s="303"/>
      <c r="P77" s="303"/>
      <c r="Q77" s="303"/>
      <c r="R77" s="303"/>
      <c r="S77" s="303"/>
      <c r="T77" s="303"/>
      <c r="U77" s="303"/>
      <c r="V77" s="303"/>
      <c r="W77" s="303"/>
      <c r="X77" s="303"/>
      <c r="Y77" s="303"/>
      <c r="Z77" s="303"/>
      <c r="AA77" s="303"/>
      <c r="AB77" s="303"/>
      <c r="AC77" s="303"/>
      <c r="AD77" s="303"/>
    </row>
    <row r="78" spans="1:30" s="304" customFormat="1" ht="17.25" x14ac:dyDescent="0.45">
      <c r="A78" s="302"/>
      <c r="B78" s="302"/>
      <c r="C78" s="302"/>
      <c r="D78" s="302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303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</row>
    <row r="79" spans="1:30" s="304" customFormat="1" ht="17.25" x14ac:dyDescent="0.45">
      <c r="A79" s="302"/>
      <c r="B79" s="302"/>
      <c r="C79" s="302"/>
      <c r="D79" s="302"/>
      <c r="E79" s="303"/>
      <c r="F79" s="303"/>
      <c r="G79" s="303"/>
      <c r="H79" s="303"/>
      <c r="I79" s="303"/>
      <c r="J79" s="303"/>
      <c r="K79" s="303"/>
      <c r="L79" s="303"/>
      <c r="M79" s="303"/>
      <c r="N79" s="303"/>
      <c r="O79" s="303"/>
      <c r="P79" s="303"/>
      <c r="Q79" s="303"/>
      <c r="R79" s="303"/>
      <c r="S79" s="303"/>
      <c r="T79" s="303"/>
      <c r="U79" s="303"/>
      <c r="V79" s="303"/>
      <c r="W79" s="303"/>
      <c r="X79" s="303"/>
      <c r="Y79" s="303"/>
      <c r="Z79" s="303"/>
      <c r="AA79" s="303"/>
      <c r="AB79" s="303"/>
      <c r="AC79" s="303"/>
      <c r="AD79" s="303"/>
    </row>
    <row r="80" spans="1:30" s="304" customFormat="1" ht="17.25" x14ac:dyDescent="0.45">
      <c r="A80" s="302"/>
      <c r="B80" s="302"/>
      <c r="C80" s="302"/>
      <c r="D80" s="302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303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</row>
    <row r="81" spans="1:30" s="304" customFormat="1" ht="17.25" x14ac:dyDescent="0.45">
      <c r="A81" s="302"/>
      <c r="B81" s="302"/>
      <c r="C81" s="302"/>
      <c r="D81" s="302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303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</row>
    <row r="82" spans="1:30" s="304" customFormat="1" ht="17.25" x14ac:dyDescent="0.45">
      <c r="A82" s="302"/>
      <c r="B82" s="302"/>
      <c r="C82" s="302"/>
      <c r="D82" s="302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303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</row>
    <row r="83" spans="1:30" s="304" customFormat="1" ht="17.25" x14ac:dyDescent="0.45">
      <c r="A83" s="302"/>
      <c r="B83" s="302"/>
      <c r="C83" s="302"/>
      <c r="D83" s="302"/>
      <c r="E83" s="303"/>
      <c r="F83" s="303"/>
      <c r="G83" s="303"/>
      <c r="H83" s="303"/>
      <c r="I83" s="303"/>
      <c r="J83" s="303"/>
      <c r="K83" s="303"/>
      <c r="L83" s="303"/>
      <c r="M83" s="303"/>
      <c r="N83" s="303"/>
      <c r="O83" s="303"/>
      <c r="P83" s="303"/>
      <c r="Q83" s="303"/>
      <c r="R83" s="303"/>
      <c r="S83" s="303"/>
      <c r="T83" s="303"/>
      <c r="U83" s="303"/>
      <c r="V83" s="303"/>
      <c r="W83" s="303"/>
      <c r="X83" s="303"/>
      <c r="Y83" s="303"/>
      <c r="Z83" s="303"/>
      <c r="AA83" s="303"/>
      <c r="AB83" s="303"/>
      <c r="AC83" s="303"/>
      <c r="AD83" s="303"/>
    </row>
    <row r="84" spans="1:30" s="304" customFormat="1" ht="17.25" x14ac:dyDescent="0.45">
      <c r="A84" s="302"/>
      <c r="B84" s="302"/>
      <c r="C84" s="302"/>
      <c r="D84" s="302"/>
      <c r="E84" s="303"/>
      <c r="F84" s="303"/>
      <c r="G84" s="303"/>
      <c r="H84" s="303"/>
      <c r="I84" s="303"/>
      <c r="J84" s="303"/>
      <c r="K84" s="303"/>
      <c r="L84" s="303"/>
      <c r="M84" s="303"/>
      <c r="N84" s="303"/>
      <c r="O84" s="303"/>
      <c r="P84" s="303"/>
      <c r="Q84" s="303"/>
      <c r="R84" s="303"/>
      <c r="S84" s="303"/>
      <c r="T84" s="303"/>
      <c r="U84" s="303"/>
      <c r="V84" s="303"/>
      <c r="W84" s="303"/>
      <c r="X84" s="303"/>
      <c r="Y84" s="303"/>
      <c r="Z84" s="303"/>
      <c r="AA84" s="303"/>
      <c r="AB84" s="303"/>
      <c r="AC84" s="303"/>
      <c r="AD84" s="303"/>
    </row>
    <row r="85" spans="1:30" s="304" customFormat="1" ht="17.25" x14ac:dyDescent="0.45">
      <c r="A85" s="302"/>
      <c r="B85" s="302"/>
      <c r="C85" s="302"/>
      <c r="D85" s="302"/>
      <c r="E85" s="303"/>
      <c r="F85" s="303"/>
      <c r="G85" s="303"/>
      <c r="H85" s="303"/>
      <c r="I85" s="303"/>
      <c r="J85" s="303"/>
      <c r="K85" s="303"/>
      <c r="L85" s="303"/>
      <c r="M85" s="303"/>
      <c r="N85" s="303"/>
      <c r="O85" s="303"/>
      <c r="P85" s="303"/>
      <c r="Q85" s="303"/>
      <c r="R85" s="303"/>
      <c r="S85" s="303"/>
      <c r="T85" s="303"/>
      <c r="U85" s="303"/>
      <c r="V85" s="303"/>
      <c r="W85" s="303"/>
      <c r="X85" s="303"/>
      <c r="Y85" s="303"/>
      <c r="Z85" s="303"/>
      <c r="AA85" s="303"/>
      <c r="AB85" s="303"/>
      <c r="AC85" s="303"/>
      <c r="AD85" s="303"/>
    </row>
    <row r="86" spans="1:30" s="304" customFormat="1" ht="17.25" x14ac:dyDescent="0.45">
      <c r="A86" s="302"/>
      <c r="B86" s="302"/>
      <c r="C86" s="302"/>
      <c r="D86" s="302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303"/>
      <c r="T86" s="303"/>
      <c r="U86" s="303"/>
      <c r="V86" s="303"/>
      <c r="W86" s="303"/>
      <c r="X86" s="303"/>
      <c r="Y86" s="303"/>
      <c r="Z86" s="303"/>
      <c r="AA86" s="303"/>
      <c r="AB86" s="303"/>
      <c r="AC86" s="303"/>
      <c r="AD86" s="303"/>
    </row>
    <row r="87" spans="1:30" s="304" customFormat="1" ht="17.25" x14ac:dyDescent="0.45">
      <c r="A87" s="302"/>
      <c r="B87" s="302"/>
      <c r="C87" s="302"/>
      <c r="D87" s="302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303"/>
      <c r="T87" s="303"/>
      <c r="U87" s="303"/>
      <c r="V87" s="303"/>
      <c r="W87" s="303"/>
      <c r="X87" s="303"/>
      <c r="Y87" s="303"/>
      <c r="Z87" s="303"/>
      <c r="AA87" s="303"/>
      <c r="AB87" s="303"/>
      <c r="AC87" s="303"/>
      <c r="AD87" s="303"/>
    </row>
    <row r="88" spans="1:30" s="304" customFormat="1" ht="17.25" x14ac:dyDescent="0.45">
      <c r="A88" s="302"/>
      <c r="B88" s="302"/>
      <c r="C88" s="302"/>
      <c r="D88" s="302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  <c r="AD88" s="303"/>
    </row>
    <row r="89" spans="1:30" s="304" customFormat="1" ht="17.25" x14ac:dyDescent="0.45">
      <c r="A89" s="302"/>
      <c r="B89" s="302"/>
      <c r="C89" s="302"/>
      <c r="D89" s="302"/>
      <c r="E89" s="303"/>
      <c r="F89" s="303"/>
      <c r="G89" s="303"/>
      <c r="H89" s="303"/>
      <c r="I89" s="303"/>
      <c r="J89" s="303"/>
      <c r="K89" s="303"/>
      <c r="L89" s="303"/>
      <c r="M89" s="303"/>
      <c r="N89" s="303"/>
      <c r="O89" s="303"/>
      <c r="P89" s="303"/>
      <c r="Q89" s="303"/>
      <c r="R89" s="303"/>
      <c r="S89" s="303"/>
      <c r="T89" s="303"/>
      <c r="U89" s="303"/>
      <c r="V89" s="303"/>
      <c r="W89" s="303"/>
      <c r="X89" s="303"/>
      <c r="Y89" s="303"/>
      <c r="Z89" s="303"/>
      <c r="AA89" s="303"/>
      <c r="AB89" s="303"/>
      <c r="AC89" s="303"/>
      <c r="AD89" s="303"/>
    </row>
    <row r="90" spans="1:30" s="304" customFormat="1" ht="17.25" x14ac:dyDescent="0.45">
      <c r="A90" s="302"/>
      <c r="B90" s="302"/>
      <c r="C90" s="302"/>
      <c r="D90" s="302"/>
      <c r="E90" s="303"/>
      <c r="F90" s="303"/>
      <c r="G90" s="303"/>
      <c r="H90" s="303"/>
      <c r="I90" s="303"/>
      <c r="J90" s="303"/>
      <c r="K90" s="303"/>
      <c r="L90" s="303"/>
      <c r="M90" s="303"/>
      <c r="N90" s="303"/>
      <c r="O90" s="303"/>
      <c r="P90" s="303"/>
      <c r="Q90" s="303"/>
      <c r="R90" s="303"/>
      <c r="S90" s="303"/>
      <c r="T90" s="303"/>
      <c r="U90" s="303"/>
      <c r="V90" s="303"/>
      <c r="W90" s="303"/>
      <c r="X90" s="303"/>
      <c r="Y90" s="303"/>
      <c r="Z90" s="303"/>
      <c r="AA90" s="303"/>
      <c r="AB90" s="303"/>
      <c r="AC90" s="303"/>
      <c r="AD90" s="303"/>
    </row>
    <row r="91" spans="1:30" s="304" customFormat="1" ht="17.25" x14ac:dyDescent="0.45">
      <c r="A91" s="302"/>
      <c r="B91" s="302"/>
      <c r="C91" s="302"/>
      <c r="D91" s="302"/>
      <c r="E91" s="303"/>
      <c r="F91" s="303"/>
      <c r="G91" s="303"/>
      <c r="H91" s="303"/>
      <c r="I91" s="303"/>
      <c r="J91" s="303"/>
      <c r="K91" s="303"/>
      <c r="L91" s="303"/>
      <c r="M91" s="303"/>
      <c r="N91" s="303"/>
      <c r="O91" s="303"/>
      <c r="P91" s="303"/>
      <c r="Q91" s="303"/>
      <c r="R91" s="303"/>
      <c r="S91" s="303"/>
      <c r="T91" s="303"/>
      <c r="U91" s="303"/>
      <c r="V91" s="303"/>
      <c r="W91" s="303"/>
      <c r="X91" s="303"/>
      <c r="Y91" s="303"/>
      <c r="Z91" s="303"/>
      <c r="AA91" s="303"/>
      <c r="AB91" s="303"/>
      <c r="AC91" s="303"/>
      <c r="AD91" s="303"/>
    </row>
    <row r="92" spans="1:30" s="304" customFormat="1" ht="17.25" x14ac:dyDescent="0.45">
      <c r="A92" s="302"/>
      <c r="B92" s="302"/>
      <c r="C92" s="302"/>
      <c r="D92" s="302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</row>
    <row r="93" spans="1:30" s="304" customFormat="1" ht="17.25" x14ac:dyDescent="0.45">
      <c r="A93" s="302"/>
      <c r="B93" s="302"/>
      <c r="C93" s="302"/>
      <c r="D93" s="302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303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</row>
    <row r="94" spans="1:30" s="304" customFormat="1" ht="17.25" x14ac:dyDescent="0.45">
      <c r="A94" s="302"/>
      <c r="B94" s="302"/>
      <c r="C94" s="302"/>
      <c r="D94" s="302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303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</row>
    <row r="95" spans="1:30" s="304" customFormat="1" ht="17.25" x14ac:dyDescent="0.45">
      <c r="A95" s="302"/>
      <c r="B95" s="302"/>
      <c r="C95" s="302"/>
      <c r="D95" s="302"/>
      <c r="E95" s="303"/>
      <c r="F95" s="303"/>
      <c r="G95" s="303"/>
      <c r="H95" s="303"/>
      <c r="I95" s="303"/>
      <c r="J95" s="303"/>
      <c r="K95" s="303"/>
      <c r="L95" s="303"/>
      <c r="M95" s="303"/>
      <c r="N95" s="303"/>
      <c r="O95" s="303"/>
      <c r="P95" s="303"/>
      <c r="Q95" s="303"/>
      <c r="R95" s="303"/>
      <c r="S95" s="303"/>
      <c r="T95" s="303"/>
      <c r="U95" s="303"/>
      <c r="V95" s="303"/>
      <c r="W95" s="303"/>
      <c r="X95" s="303"/>
      <c r="Y95" s="303"/>
      <c r="Z95" s="303"/>
      <c r="AA95" s="303"/>
      <c r="AB95" s="303"/>
      <c r="AC95" s="303"/>
      <c r="AD95" s="303"/>
    </row>
    <row r="96" spans="1:30" s="304" customFormat="1" ht="17.25" x14ac:dyDescent="0.45">
      <c r="A96" s="302"/>
      <c r="B96" s="302"/>
      <c r="C96" s="302"/>
      <c r="D96" s="302"/>
      <c r="E96" s="303"/>
      <c r="F96" s="303"/>
      <c r="G96" s="303"/>
      <c r="H96" s="303"/>
      <c r="I96" s="303"/>
      <c r="J96" s="303"/>
      <c r="K96" s="303"/>
      <c r="L96" s="303"/>
      <c r="M96" s="303"/>
      <c r="N96" s="303"/>
      <c r="O96" s="303"/>
      <c r="P96" s="303"/>
      <c r="Q96" s="303"/>
      <c r="R96" s="303"/>
      <c r="S96" s="303"/>
      <c r="T96" s="303"/>
      <c r="U96" s="303"/>
      <c r="V96" s="303"/>
      <c r="W96" s="303"/>
      <c r="X96" s="303"/>
      <c r="Y96" s="303"/>
      <c r="Z96" s="303"/>
      <c r="AA96" s="303"/>
      <c r="AB96" s="303"/>
      <c r="AC96" s="303"/>
      <c r="AD96" s="303"/>
    </row>
    <row r="97" spans="1:30" s="304" customFormat="1" ht="17.25" x14ac:dyDescent="0.45">
      <c r="A97" s="302"/>
      <c r="B97" s="302"/>
      <c r="C97" s="302"/>
      <c r="D97" s="302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  <c r="AD97" s="303"/>
    </row>
    <row r="98" spans="1:30" s="304" customFormat="1" ht="17.25" x14ac:dyDescent="0.45">
      <c r="A98" s="302"/>
      <c r="B98" s="302"/>
      <c r="C98" s="302"/>
      <c r="D98" s="302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303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</row>
    <row r="99" spans="1:30" s="304" customFormat="1" ht="17.25" x14ac:dyDescent="0.45">
      <c r="A99" s="302"/>
      <c r="B99" s="302"/>
      <c r="C99" s="302"/>
      <c r="D99" s="302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303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</row>
    <row r="100" spans="1:30" s="304" customFormat="1" ht="17.25" x14ac:dyDescent="0.45">
      <c r="A100" s="302"/>
      <c r="B100" s="302"/>
      <c r="C100" s="302"/>
      <c r="D100" s="302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303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</row>
    <row r="101" spans="1:30" s="304" customFormat="1" ht="17.25" x14ac:dyDescent="0.45">
      <c r="A101" s="302"/>
      <c r="B101" s="302"/>
      <c r="C101" s="302"/>
      <c r="D101" s="302"/>
      <c r="E101" s="303"/>
      <c r="F101" s="303"/>
      <c r="G101" s="303"/>
      <c r="H101" s="303"/>
      <c r="I101" s="303"/>
      <c r="J101" s="303"/>
      <c r="K101" s="303"/>
      <c r="L101" s="303"/>
      <c r="M101" s="303"/>
      <c r="N101" s="303"/>
      <c r="O101" s="303"/>
      <c r="P101" s="303"/>
      <c r="Q101" s="303"/>
      <c r="R101" s="303"/>
      <c r="S101" s="303"/>
      <c r="T101" s="303"/>
      <c r="U101" s="303"/>
      <c r="V101" s="303"/>
      <c r="W101" s="303"/>
      <c r="X101" s="303"/>
      <c r="Y101" s="303"/>
      <c r="Z101" s="303"/>
      <c r="AA101" s="303"/>
      <c r="AB101" s="303"/>
      <c r="AC101" s="303"/>
      <c r="AD101" s="303"/>
    </row>
    <row r="102" spans="1:30" s="304" customFormat="1" ht="17.25" x14ac:dyDescent="0.45">
      <c r="A102" s="302"/>
      <c r="B102" s="302"/>
      <c r="C102" s="302"/>
      <c r="D102" s="302"/>
      <c r="E102" s="303"/>
      <c r="F102" s="303"/>
      <c r="G102" s="303"/>
      <c r="H102" s="303"/>
      <c r="I102" s="303"/>
      <c r="J102" s="303"/>
      <c r="K102" s="303"/>
      <c r="L102" s="303"/>
      <c r="M102" s="303"/>
      <c r="N102" s="303"/>
      <c r="O102" s="303"/>
      <c r="P102" s="303"/>
      <c r="Q102" s="303"/>
      <c r="R102" s="303"/>
      <c r="S102" s="303"/>
      <c r="T102" s="303"/>
      <c r="U102" s="303"/>
      <c r="V102" s="303"/>
      <c r="W102" s="303"/>
      <c r="X102" s="303"/>
      <c r="Y102" s="303"/>
      <c r="Z102" s="303"/>
      <c r="AA102" s="303"/>
    </row>
    <row r="103" spans="1:30" s="304" customFormat="1" ht="17.25" x14ac:dyDescent="0.45">
      <c r="A103" s="302"/>
      <c r="B103" s="302"/>
      <c r="C103" s="302"/>
      <c r="D103" s="302"/>
      <c r="E103" s="303"/>
      <c r="F103" s="303"/>
      <c r="G103" s="303"/>
      <c r="H103" s="303"/>
      <c r="I103" s="303"/>
      <c r="J103" s="303"/>
      <c r="K103" s="303"/>
      <c r="L103" s="303"/>
      <c r="M103" s="303"/>
      <c r="N103" s="303"/>
      <c r="O103" s="303"/>
      <c r="P103" s="303"/>
      <c r="Q103" s="303"/>
      <c r="R103" s="303"/>
      <c r="S103" s="303"/>
      <c r="T103" s="303"/>
      <c r="U103" s="303"/>
      <c r="V103" s="303"/>
      <c r="W103" s="303"/>
      <c r="X103" s="303"/>
      <c r="Y103" s="303"/>
      <c r="Z103" s="303"/>
      <c r="AA103" s="303"/>
    </row>
    <row r="104" spans="1:30" s="304" customFormat="1" ht="17.25" x14ac:dyDescent="0.45">
      <c r="A104" s="302"/>
      <c r="B104" s="302"/>
      <c r="C104" s="302"/>
      <c r="D104" s="302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303"/>
      <c r="T104" s="303"/>
      <c r="U104" s="303"/>
      <c r="V104" s="303"/>
      <c r="W104" s="303"/>
      <c r="X104" s="303"/>
      <c r="Y104" s="303"/>
      <c r="Z104" s="303"/>
      <c r="AA104" s="303"/>
    </row>
    <row r="105" spans="1:30" s="304" customFormat="1" ht="17.25" x14ac:dyDescent="0.45">
      <c r="A105" s="302"/>
      <c r="B105" s="302"/>
      <c r="C105" s="302"/>
      <c r="D105" s="302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303"/>
      <c r="T105" s="303"/>
      <c r="U105" s="303"/>
      <c r="V105" s="303"/>
      <c r="W105" s="303"/>
      <c r="X105" s="303"/>
      <c r="Y105" s="303"/>
      <c r="Z105" s="303"/>
      <c r="AA105" s="303"/>
    </row>
    <row r="106" spans="1:30" s="304" customFormat="1" ht="17.25" x14ac:dyDescent="0.45">
      <c r="A106" s="302"/>
      <c r="B106" s="302"/>
      <c r="C106" s="302"/>
      <c r="D106" s="302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303"/>
      <c r="T106" s="303"/>
      <c r="U106" s="303"/>
      <c r="V106" s="303"/>
      <c r="W106" s="303"/>
      <c r="X106" s="303"/>
      <c r="Y106" s="303"/>
      <c r="Z106" s="303"/>
      <c r="AA106" s="303"/>
    </row>
    <row r="107" spans="1:30" s="304" customFormat="1" ht="17.25" x14ac:dyDescent="0.45">
      <c r="A107" s="302"/>
      <c r="B107" s="302"/>
      <c r="C107" s="302"/>
      <c r="D107" s="302"/>
      <c r="E107" s="303"/>
      <c r="F107" s="303"/>
      <c r="G107" s="303"/>
      <c r="H107" s="303"/>
      <c r="I107" s="303"/>
      <c r="J107" s="303"/>
      <c r="K107" s="303"/>
      <c r="L107" s="303"/>
      <c r="M107" s="303"/>
      <c r="N107" s="303"/>
      <c r="O107" s="303"/>
      <c r="P107" s="303"/>
      <c r="Q107" s="303"/>
      <c r="R107" s="303"/>
      <c r="S107" s="303"/>
      <c r="T107" s="303"/>
      <c r="U107" s="303"/>
      <c r="V107" s="303"/>
      <c r="W107" s="303"/>
      <c r="X107" s="303"/>
      <c r="Y107" s="303"/>
      <c r="Z107" s="303"/>
      <c r="AA107" s="303"/>
    </row>
    <row r="108" spans="1:30" s="304" customFormat="1" ht="17.25" x14ac:dyDescent="0.45">
      <c r="A108" s="302"/>
      <c r="B108" s="302"/>
      <c r="C108" s="302"/>
      <c r="D108" s="302"/>
      <c r="E108" s="303"/>
      <c r="F108" s="303"/>
      <c r="G108" s="303"/>
      <c r="H108" s="303"/>
      <c r="I108" s="303"/>
      <c r="J108" s="303"/>
      <c r="K108" s="303"/>
      <c r="L108" s="303"/>
      <c r="M108" s="303"/>
      <c r="N108" s="303"/>
      <c r="O108" s="303"/>
      <c r="P108" s="303"/>
      <c r="Q108" s="303"/>
      <c r="R108" s="303"/>
      <c r="S108" s="303"/>
      <c r="T108" s="303"/>
      <c r="U108" s="303"/>
      <c r="V108" s="303"/>
      <c r="W108" s="303"/>
      <c r="X108" s="303"/>
      <c r="Y108" s="303"/>
      <c r="Z108" s="303"/>
      <c r="AA108" s="303"/>
    </row>
    <row r="109" spans="1:30" s="304" customFormat="1" ht="17.25" x14ac:dyDescent="0.45">
      <c r="A109" s="302"/>
      <c r="B109" s="302"/>
      <c r="C109" s="302"/>
      <c r="D109" s="302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</row>
    <row r="110" spans="1:30" s="304" customFormat="1" ht="17.25" x14ac:dyDescent="0.45">
      <c r="A110" s="302"/>
      <c r="B110" s="302"/>
      <c r="C110" s="302"/>
      <c r="D110" s="302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303"/>
      <c r="T110" s="303"/>
      <c r="U110" s="303"/>
      <c r="V110" s="303"/>
      <c r="W110" s="303"/>
      <c r="X110" s="303"/>
      <c r="Y110" s="303"/>
      <c r="Z110" s="303"/>
      <c r="AA110" s="303"/>
    </row>
    <row r="111" spans="1:30" s="304" customFormat="1" ht="17.25" x14ac:dyDescent="0.45">
      <c r="A111" s="302"/>
      <c r="B111" s="302"/>
      <c r="C111" s="302"/>
      <c r="D111" s="302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3"/>
      <c r="W111" s="303"/>
      <c r="X111" s="303"/>
      <c r="Y111" s="303"/>
      <c r="Z111" s="303"/>
      <c r="AA111" s="303"/>
    </row>
    <row r="112" spans="1:30" s="304" customFormat="1" ht="17.25" x14ac:dyDescent="0.45">
      <c r="A112" s="302"/>
      <c r="B112" s="302"/>
      <c r="C112" s="302"/>
      <c r="D112" s="302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303"/>
      <c r="T112" s="303"/>
      <c r="U112" s="303"/>
      <c r="V112" s="303"/>
      <c r="W112" s="303"/>
      <c r="X112" s="303"/>
      <c r="Y112" s="303"/>
      <c r="Z112" s="303"/>
      <c r="AA112" s="303"/>
    </row>
    <row r="113" spans="1:27" s="304" customFormat="1" ht="17.25" x14ac:dyDescent="0.45">
      <c r="A113" s="302"/>
      <c r="B113" s="302"/>
      <c r="C113" s="302"/>
      <c r="D113" s="302"/>
      <c r="E113" s="303"/>
      <c r="F113" s="303"/>
      <c r="G113" s="303"/>
      <c r="H113" s="303"/>
      <c r="I113" s="303"/>
      <c r="J113" s="303"/>
      <c r="K113" s="303"/>
      <c r="L113" s="303"/>
      <c r="M113" s="303"/>
      <c r="N113" s="303"/>
      <c r="O113" s="303"/>
      <c r="P113" s="303"/>
      <c r="Q113" s="303"/>
      <c r="R113" s="303"/>
      <c r="S113" s="303"/>
      <c r="T113" s="303"/>
      <c r="U113" s="303"/>
      <c r="V113" s="303"/>
      <c r="W113" s="303"/>
      <c r="X113" s="303"/>
      <c r="Y113" s="303"/>
      <c r="Z113" s="303"/>
      <c r="AA113" s="303"/>
    </row>
    <row r="114" spans="1:27" s="304" customFormat="1" ht="17.25" x14ac:dyDescent="0.45">
      <c r="A114" s="302"/>
      <c r="B114" s="302"/>
      <c r="C114" s="302"/>
      <c r="D114" s="302"/>
      <c r="E114" s="303"/>
      <c r="F114" s="303"/>
      <c r="G114" s="303"/>
      <c r="H114" s="303"/>
      <c r="I114" s="303"/>
      <c r="J114" s="303"/>
      <c r="K114" s="303"/>
      <c r="L114" s="303"/>
      <c r="M114" s="303"/>
      <c r="N114" s="303"/>
      <c r="O114" s="303"/>
      <c r="P114" s="303"/>
      <c r="Q114" s="303"/>
      <c r="R114" s="303"/>
      <c r="S114" s="303"/>
      <c r="T114" s="303"/>
      <c r="U114" s="303"/>
      <c r="V114" s="303"/>
      <c r="W114" s="303"/>
      <c r="X114" s="303"/>
      <c r="Y114" s="303"/>
      <c r="Z114" s="303"/>
      <c r="AA114" s="303"/>
    </row>
    <row r="115" spans="1:27" s="304" customFormat="1" ht="17.25" x14ac:dyDescent="0.45">
      <c r="A115" s="302"/>
      <c r="B115" s="302"/>
      <c r="C115" s="302"/>
      <c r="D115" s="302"/>
      <c r="E115" s="303"/>
      <c r="F115" s="303"/>
      <c r="G115" s="303"/>
      <c r="H115" s="303"/>
      <c r="I115" s="303"/>
      <c r="J115" s="303"/>
      <c r="K115" s="303"/>
      <c r="L115" s="303"/>
      <c r="M115" s="303"/>
      <c r="N115" s="303"/>
      <c r="O115" s="303"/>
      <c r="P115" s="303"/>
      <c r="Q115" s="303"/>
      <c r="R115" s="303"/>
      <c r="S115" s="303"/>
      <c r="T115" s="303"/>
      <c r="U115" s="303"/>
      <c r="V115" s="303"/>
      <c r="W115" s="303"/>
      <c r="X115" s="303"/>
      <c r="Y115" s="303"/>
      <c r="Z115" s="303"/>
      <c r="AA115" s="303"/>
    </row>
    <row r="116" spans="1:27" s="304" customFormat="1" ht="17.25" x14ac:dyDescent="0.45">
      <c r="A116" s="302"/>
      <c r="B116" s="302"/>
      <c r="C116" s="302"/>
      <c r="D116" s="302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303"/>
      <c r="T116" s="303"/>
      <c r="U116" s="303"/>
      <c r="V116" s="303"/>
      <c r="W116" s="303"/>
      <c r="X116" s="303"/>
      <c r="Y116" s="303"/>
      <c r="Z116" s="303"/>
      <c r="AA116" s="303"/>
    </row>
    <row r="117" spans="1:27" s="304" customFormat="1" ht="17.25" x14ac:dyDescent="0.45">
      <c r="A117" s="302"/>
      <c r="B117" s="302"/>
      <c r="C117" s="302"/>
      <c r="D117" s="302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303"/>
      <c r="T117" s="303"/>
      <c r="U117" s="303"/>
      <c r="V117" s="303"/>
      <c r="W117" s="303"/>
      <c r="X117" s="303"/>
      <c r="Y117" s="303"/>
      <c r="Z117" s="303"/>
      <c r="AA117" s="303"/>
    </row>
    <row r="118" spans="1:27" s="304" customFormat="1" ht="17.25" x14ac:dyDescent="0.45">
      <c r="A118" s="302"/>
      <c r="B118" s="302"/>
      <c r="C118" s="302"/>
      <c r="D118" s="302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303"/>
      <c r="T118" s="303"/>
      <c r="U118" s="303"/>
      <c r="V118" s="303"/>
      <c r="W118" s="303"/>
      <c r="X118" s="303"/>
      <c r="Y118" s="303"/>
      <c r="Z118" s="303"/>
      <c r="AA118" s="303"/>
    </row>
    <row r="119" spans="1:27" s="304" customFormat="1" ht="17.25" x14ac:dyDescent="0.45">
      <c r="A119" s="302"/>
      <c r="B119" s="302"/>
      <c r="C119" s="302"/>
      <c r="D119" s="302"/>
      <c r="E119" s="303"/>
      <c r="F119" s="303"/>
      <c r="G119" s="303"/>
      <c r="H119" s="303"/>
      <c r="I119" s="303"/>
      <c r="J119" s="303"/>
      <c r="K119" s="303"/>
      <c r="L119" s="303"/>
      <c r="M119" s="303"/>
      <c r="N119" s="303"/>
      <c r="O119" s="303"/>
      <c r="P119" s="303"/>
      <c r="Q119" s="303"/>
      <c r="R119" s="303"/>
      <c r="S119" s="303"/>
      <c r="T119" s="303"/>
      <c r="U119" s="303"/>
      <c r="V119" s="303"/>
      <c r="W119" s="303"/>
      <c r="X119" s="303"/>
      <c r="Y119" s="303"/>
      <c r="Z119" s="303"/>
      <c r="AA119" s="303"/>
    </row>
    <row r="120" spans="1:27" s="304" customFormat="1" ht="17.25" x14ac:dyDescent="0.45">
      <c r="A120" s="302"/>
      <c r="B120" s="302"/>
      <c r="C120" s="302"/>
      <c r="D120" s="302"/>
      <c r="E120" s="303"/>
      <c r="F120" s="303"/>
      <c r="G120" s="303"/>
      <c r="H120" s="303"/>
      <c r="I120" s="303"/>
      <c r="J120" s="303"/>
      <c r="K120" s="303"/>
      <c r="L120" s="303"/>
      <c r="M120" s="303"/>
      <c r="N120" s="303"/>
      <c r="O120" s="303"/>
      <c r="P120" s="303"/>
      <c r="Q120" s="303"/>
      <c r="R120" s="303"/>
      <c r="S120" s="303"/>
      <c r="T120" s="303"/>
      <c r="U120" s="303"/>
      <c r="V120" s="303"/>
      <c r="W120" s="303"/>
      <c r="X120" s="303"/>
      <c r="Y120" s="303"/>
      <c r="Z120" s="303"/>
      <c r="AA120" s="303"/>
    </row>
    <row r="121" spans="1:27" s="304" customFormat="1" ht="17.25" x14ac:dyDescent="0.45">
      <c r="A121" s="302"/>
      <c r="B121" s="302"/>
      <c r="C121" s="302"/>
      <c r="D121" s="302"/>
      <c r="E121" s="303"/>
      <c r="F121" s="303"/>
      <c r="G121" s="303"/>
      <c r="H121" s="303"/>
      <c r="I121" s="303"/>
      <c r="J121" s="303"/>
      <c r="K121" s="303"/>
      <c r="L121" s="303"/>
      <c r="M121" s="303"/>
      <c r="N121" s="303"/>
      <c r="O121" s="303"/>
      <c r="P121" s="303"/>
      <c r="Q121" s="303"/>
      <c r="R121" s="303"/>
      <c r="S121" s="303"/>
      <c r="T121" s="303"/>
      <c r="U121" s="303"/>
      <c r="V121" s="303"/>
      <c r="W121" s="303"/>
      <c r="X121" s="303"/>
      <c r="Y121" s="303"/>
      <c r="Z121" s="303"/>
      <c r="AA121" s="303"/>
    </row>
    <row r="122" spans="1:27" s="304" customFormat="1" ht="17.25" x14ac:dyDescent="0.45">
      <c r="A122" s="302"/>
      <c r="B122" s="302"/>
      <c r="C122" s="302"/>
      <c r="D122" s="302"/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3"/>
      <c r="P122" s="303"/>
      <c r="Q122" s="303"/>
      <c r="R122" s="303"/>
      <c r="S122" s="303"/>
      <c r="T122" s="303"/>
      <c r="U122" s="303"/>
      <c r="V122" s="303"/>
      <c r="W122" s="303"/>
      <c r="X122" s="303"/>
      <c r="Y122" s="303"/>
      <c r="Z122" s="303"/>
      <c r="AA122" s="303"/>
    </row>
    <row r="123" spans="1:27" s="304" customFormat="1" ht="17.25" x14ac:dyDescent="0.45">
      <c r="A123" s="302"/>
      <c r="B123" s="302"/>
      <c r="C123" s="302"/>
      <c r="D123" s="302"/>
      <c r="E123" s="303"/>
      <c r="F123" s="303"/>
      <c r="G123" s="303"/>
      <c r="H123" s="303"/>
      <c r="I123" s="303"/>
      <c r="J123" s="303"/>
      <c r="K123" s="303"/>
      <c r="L123" s="303"/>
      <c r="M123" s="303"/>
      <c r="N123" s="303"/>
      <c r="O123" s="303"/>
      <c r="P123" s="303"/>
      <c r="Q123" s="303"/>
      <c r="R123" s="303"/>
      <c r="S123" s="303"/>
      <c r="T123" s="303"/>
      <c r="U123" s="303"/>
      <c r="V123" s="303"/>
      <c r="W123" s="303"/>
      <c r="X123" s="303"/>
      <c r="Y123" s="303"/>
      <c r="Z123" s="303"/>
      <c r="AA123" s="303"/>
    </row>
    <row r="124" spans="1:27" s="304" customFormat="1" ht="17.25" x14ac:dyDescent="0.45">
      <c r="A124" s="302"/>
      <c r="B124" s="302"/>
      <c r="C124" s="302"/>
      <c r="D124" s="302"/>
      <c r="E124" s="303"/>
      <c r="F124" s="303"/>
      <c r="G124" s="303"/>
      <c r="H124" s="303"/>
      <c r="I124" s="303"/>
      <c r="J124" s="303"/>
      <c r="K124" s="303"/>
      <c r="L124" s="303"/>
      <c r="M124" s="303"/>
      <c r="N124" s="303"/>
      <c r="O124" s="303"/>
      <c r="P124" s="303"/>
      <c r="Q124" s="303"/>
      <c r="R124" s="303"/>
      <c r="S124" s="303"/>
      <c r="T124" s="303"/>
      <c r="U124" s="303"/>
      <c r="V124" s="303"/>
      <c r="W124" s="303"/>
      <c r="X124" s="303"/>
      <c r="Y124" s="303"/>
      <c r="Z124" s="303"/>
      <c r="AA124" s="303"/>
    </row>
    <row r="125" spans="1:27" s="304" customFormat="1" ht="17.25" x14ac:dyDescent="0.45">
      <c r="A125" s="302"/>
      <c r="B125" s="302"/>
      <c r="C125" s="302"/>
      <c r="D125" s="302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303"/>
      <c r="T125" s="303"/>
      <c r="U125" s="303"/>
      <c r="V125" s="303"/>
      <c r="W125" s="303"/>
      <c r="X125" s="303"/>
      <c r="Y125" s="303"/>
      <c r="Z125" s="303"/>
      <c r="AA125" s="303"/>
    </row>
    <row r="126" spans="1:27" s="304" customFormat="1" ht="17.25" x14ac:dyDescent="0.45">
      <c r="A126" s="302"/>
      <c r="B126" s="302"/>
      <c r="C126" s="302"/>
      <c r="D126" s="302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303"/>
      <c r="T126" s="303"/>
      <c r="U126" s="303"/>
      <c r="V126" s="303"/>
      <c r="W126" s="303"/>
      <c r="X126" s="303"/>
      <c r="Y126" s="303"/>
      <c r="Z126" s="303"/>
      <c r="AA126" s="303"/>
    </row>
    <row r="127" spans="1:27" s="304" customFormat="1" ht="17.25" x14ac:dyDescent="0.45">
      <c r="A127" s="302"/>
      <c r="B127" s="302"/>
      <c r="C127" s="302"/>
      <c r="D127" s="302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303"/>
      <c r="T127" s="303"/>
      <c r="U127" s="303"/>
      <c r="V127" s="303"/>
      <c r="W127" s="303"/>
      <c r="X127" s="303"/>
      <c r="Y127" s="303"/>
      <c r="Z127" s="303"/>
      <c r="AA127" s="303"/>
    </row>
    <row r="128" spans="1:27" s="304" customFormat="1" ht="17.25" x14ac:dyDescent="0.45">
      <c r="A128" s="302"/>
      <c r="B128" s="302"/>
      <c r="C128" s="302"/>
      <c r="D128" s="302"/>
      <c r="E128" s="303"/>
      <c r="F128" s="303"/>
      <c r="G128" s="303"/>
      <c r="H128" s="303"/>
      <c r="I128" s="303"/>
      <c r="J128" s="303"/>
      <c r="K128" s="303"/>
      <c r="L128" s="303"/>
      <c r="M128" s="303"/>
      <c r="N128" s="303"/>
      <c r="O128" s="303"/>
      <c r="P128" s="303"/>
      <c r="Q128" s="303"/>
      <c r="R128" s="303"/>
      <c r="S128" s="303"/>
      <c r="T128" s="303"/>
      <c r="U128" s="303"/>
      <c r="V128" s="303"/>
      <c r="W128" s="303"/>
      <c r="X128" s="303"/>
      <c r="Y128" s="303"/>
      <c r="Z128" s="303"/>
      <c r="AA128" s="303"/>
    </row>
    <row r="129" spans="1:27" s="304" customFormat="1" ht="17.25" x14ac:dyDescent="0.45">
      <c r="A129" s="302"/>
      <c r="B129" s="302"/>
      <c r="C129" s="302"/>
      <c r="D129" s="302"/>
      <c r="E129" s="303"/>
      <c r="F129" s="303"/>
      <c r="G129" s="303"/>
      <c r="H129" s="303"/>
      <c r="I129" s="303"/>
      <c r="J129" s="303"/>
      <c r="K129" s="303"/>
      <c r="L129" s="303"/>
      <c r="M129" s="303"/>
      <c r="N129" s="303"/>
      <c r="O129" s="303"/>
      <c r="P129" s="303"/>
      <c r="Q129" s="303"/>
      <c r="R129" s="303"/>
      <c r="S129" s="303"/>
      <c r="T129" s="303"/>
      <c r="U129" s="303"/>
      <c r="V129" s="303"/>
      <c r="W129" s="303"/>
      <c r="X129" s="303"/>
      <c r="Y129" s="303"/>
      <c r="Z129" s="303"/>
      <c r="AA129" s="303"/>
    </row>
    <row r="130" spans="1:27" s="304" customFormat="1" ht="17.25" x14ac:dyDescent="0.45">
      <c r="A130" s="302"/>
      <c r="B130" s="302"/>
      <c r="C130" s="302"/>
      <c r="D130" s="302"/>
      <c r="E130" s="303"/>
      <c r="F130" s="303"/>
      <c r="G130" s="303"/>
      <c r="H130" s="303"/>
      <c r="I130" s="303"/>
      <c r="J130" s="303"/>
      <c r="K130" s="303"/>
      <c r="L130" s="303"/>
      <c r="M130" s="303"/>
      <c r="N130" s="303"/>
      <c r="O130" s="303"/>
      <c r="P130" s="303"/>
      <c r="Q130" s="303"/>
      <c r="R130" s="303"/>
      <c r="S130" s="303"/>
      <c r="T130" s="303"/>
      <c r="U130" s="303"/>
      <c r="V130" s="303"/>
      <c r="W130" s="303"/>
      <c r="X130" s="303"/>
      <c r="Y130" s="303"/>
      <c r="Z130" s="303"/>
      <c r="AA130" s="303"/>
    </row>
    <row r="131" spans="1:27" s="304" customFormat="1" ht="17.25" x14ac:dyDescent="0.45">
      <c r="A131" s="302"/>
      <c r="B131" s="302"/>
      <c r="C131" s="302"/>
      <c r="D131" s="302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303"/>
      <c r="T131" s="303"/>
      <c r="U131" s="303"/>
      <c r="V131" s="303"/>
      <c r="W131" s="303"/>
      <c r="X131" s="303"/>
      <c r="Y131" s="303"/>
      <c r="Z131" s="303"/>
      <c r="AA131" s="303"/>
    </row>
    <row r="132" spans="1:27" s="304" customFormat="1" ht="17.25" x14ac:dyDescent="0.45">
      <c r="A132" s="302"/>
      <c r="B132" s="302"/>
      <c r="C132" s="302"/>
      <c r="D132" s="302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303"/>
      <c r="T132" s="303"/>
      <c r="U132" s="303"/>
      <c r="V132" s="303"/>
      <c r="W132" s="303"/>
      <c r="X132" s="303"/>
      <c r="Y132" s="303"/>
      <c r="Z132" s="303"/>
      <c r="AA132" s="303"/>
    </row>
    <row r="133" spans="1:27" s="304" customFormat="1" ht="17.25" x14ac:dyDescent="0.45">
      <c r="A133" s="302"/>
      <c r="B133" s="302"/>
      <c r="C133" s="302"/>
      <c r="D133" s="302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303"/>
      <c r="T133" s="303"/>
      <c r="U133" s="303"/>
      <c r="V133" s="303"/>
      <c r="W133" s="303"/>
      <c r="X133" s="303"/>
      <c r="Y133" s="303"/>
      <c r="Z133" s="303"/>
      <c r="AA133" s="303"/>
    </row>
    <row r="134" spans="1:27" s="304" customFormat="1" ht="17.25" x14ac:dyDescent="0.45">
      <c r="A134" s="302"/>
      <c r="B134" s="302"/>
      <c r="C134" s="302"/>
      <c r="D134" s="302"/>
      <c r="E134" s="303"/>
      <c r="F134" s="303"/>
      <c r="G134" s="303"/>
      <c r="H134" s="303"/>
      <c r="I134" s="303"/>
      <c r="J134" s="303"/>
      <c r="K134" s="303"/>
      <c r="L134" s="303"/>
      <c r="M134" s="303"/>
      <c r="N134" s="303"/>
      <c r="O134" s="303"/>
      <c r="P134" s="303"/>
      <c r="Q134" s="303"/>
      <c r="R134" s="303"/>
      <c r="S134" s="303"/>
      <c r="T134" s="303"/>
      <c r="U134" s="303"/>
      <c r="V134" s="303"/>
      <c r="W134" s="303"/>
      <c r="X134" s="303"/>
      <c r="Y134" s="303"/>
      <c r="Z134" s="303"/>
      <c r="AA134" s="303"/>
    </row>
    <row r="135" spans="1:27" s="304" customFormat="1" ht="17.25" x14ac:dyDescent="0.45">
      <c r="A135" s="302"/>
      <c r="B135" s="302"/>
      <c r="C135" s="302"/>
      <c r="D135" s="302"/>
      <c r="E135" s="303"/>
      <c r="F135" s="303"/>
      <c r="G135" s="303"/>
      <c r="H135" s="303"/>
      <c r="I135" s="303"/>
      <c r="J135" s="303"/>
      <c r="K135" s="303"/>
      <c r="L135" s="303"/>
      <c r="M135" s="303"/>
      <c r="N135" s="303"/>
      <c r="O135" s="303"/>
      <c r="P135" s="303"/>
      <c r="Q135" s="303"/>
      <c r="R135" s="303"/>
      <c r="S135" s="303"/>
      <c r="T135" s="303"/>
      <c r="U135" s="303"/>
      <c r="V135" s="303"/>
      <c r="W135" s="303"/>
      <c r="X135" s="303"/>
      <c r="Y135" s="303"/>
      <c r="Z135" s="303"/>
      <c r="AA135" s="303"/>
    </row>
    <row r="136" spans="1:27" s="304" customFormat="1" ht="17.25" x14ac:dyDescent="0.45">
      <c r="A136" s="302"/>
      <c r="B136" s="302"/>
      <c r="C136" s="302"/>
      <c r="D136" s="302"/>
      <c r="E136" s="303"/>
      <c r="F136" s="303"/>
      <c r="G136" s="303"/>
      <c r="H136" s="303"/>
      <c r="I136" s="303"/>
      <c r="J136" s="303"/>
      <c r="K136" s="303"/>
      <c r="L136" s="303"/>
      <c r="M136" s="303"/>
      <c r="N136" s="303"/>
      <c r="O136" s="303"/>
      <c r="P136" s="303"/>
      <c r="Q136" s="303"/>
      <c r="R136" s="303"/>
      <c r="S136" s="303"/>
      <c r="T136" s="303"/>
      <c r="U136" s="303"/>
      <c r="V136" s="303"/>
      <c r="W136" s="303"/>
      <c r="X136" s="303"/>
      <c r="Y136" s="303"/>
      <c r="Z136" s="303"/>
      <c r="AA136" s="303"/>
    </row>
    <row r="137" spans="1:27" s="304" customFormat="1" ht="17.25" x14ac:dyDescent="0.45">
      <c r="A137" s="302"/>
      <c r="B137" s="302"/>
      <c r="C137" s="302"/>
      <c r="D137" s="302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303"/>
      <c r="T137" s="303"/>
      <c r="U137" s="303"/>
      <c r="V137" s="303"/>
      <c r="W137" s="303"/>
      <c r="X137" s="303"/>
      <c r="Y137" s="303"/>
      <c r="Z137" s="303"/>
      <c r="AA137" s="303"/>
    </row>
    <row r="138" spans="1:27" s="304" customFormat="1" ht="17.25" x14ac:dyDescent="0.45">
      <c r="A138" s="302"/>
      <c r="B138" s="302"/>
      <c r="C138" s="302"/>
      <c r="D138" s="302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303"/>
      <c r="T138" s="303"/>
      <c r="U138" s="303"/>
      <c r="V138" s="303"/>
      <c r="W138" s="303"/>
      <c r="X138" s="303"/>
      <c r="Y138" s="303"/>
      <c r="Z138" s="303"/>
      <c r="AA138" s="303"/>
    </row>
    <row r="139" spans="1:27" s="304" customFormat="1" ht="17.25" x14ac:dyDescent="0.45">
      <c r="A139" s="302"/>
      <c r="B139" s="302"/>
      <c r="C139" s="302"/>
      <c r="D139" s="302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303"/>
      <c r="T139" s="303"/>
      <c r="U139" s="303"/>
      <c r="V139" s="303"/>
      <c r="W139" s="303"/>
      <c r="X139" s="303"/>
      <c r="Y139" s="303"/>
      <c r="Z139" s="303"/>
      <c r="AA139" s="303"/>
    </row>
    <row r="140" spans="1:27" s="304" customFormat="1" ht="17.25" x14ac:dyDescent="0.45">
      <c r="A140" s="302"/>
      <c r="B140" s="302"/>
      <c r="C140" s="302"/>
      <c r="D140" s="302"/>
      <c r="E140" s="303"/>
      <c r="F140" s="303"/>
      <c r="G140" s="303"/>
      <c r="H140" s="303"/>
      <c r="I140" s="303"/>
      <c r="J140" s="303"/>
      <c r="K140" s="303"/>
      <c r="L140" s="303"/>
      <c r="M140" s="303"/>
      <c r="N140" s="303"/>
      <c r="O140" s="303"/>
      <c r="P140" s="303"/>
      <c r="Q140" s="303"/>
      <c r="R140" s="303"/>
      <c r="S140" s="303"/>
      <c r="T140" s="303"/>
      <c r="U140" s="303"/>
      <c r="V140" s="303"/>
      <c r="W140" s="303"/>
      <c r="X140" s="303"/>
      <c r="Y140" s="303"/>
      <c r="Z140" s="303"/>
      <c r="AA140" s="303"/>
    </row>
    <row r="141" spans="1:27" s="304" customFormat="1" ht="17.25" x14ac:dyDescent="0.45">
      <c r="A141" s="302"/>
      <c r="B141" s="302"/>
      <c r="C141" s="302"/>
      <c r="D141" s="302"/>
      <c r="E141" s="303"/>
      <c r="F141" s="303"/>
      <c r="G141" s="303"/>
      <c r="H141" s="303"/>
      <c r="I141" s="303"/>
      <c r="J141" s="303"/>
      <c r="K141" s="303"/>
      <c r="L141" s="303"/>
      <c r="M141" s="303"/>
      <c r="N141" s="303"/>
      <c r="O141" s="303"/>
      <c r="P141" s="303"/>
      <c r="Q141" s="303"/>
      <c r="R141" s="303"/>
      <c r="S141" s="303"/>
      <c r="T141" s="303"/>
      <c r="U141" s="303"/>
      <c r="V141" s="303"/>
      <c r="W141" s="303"/>
      <c r="X141" s="303"/>
      <c r="Y141" s="303"/>
      <c r="Z141" s="303"/>
      <c r="AA141" s="303"/>
    </row>
    <row r="142" spans="1:27" s="304" customFormat="1" ht="17.25" x14ac:dyDescent="0.45">
      <c r="A142" s="302"/>
      <c r="B142" s="302"/>
      <c r="C142" s="302"/>
      <c r="D142" s="302"/>
      <c r="E142" s="303"/>
      <c r="F142" s="303"/>
      <c r="G142" s="303"/>
      <c r="H142" s="303"/>
      <c r="I142" s="303"/>
      <c r="J142" s="303"/>
      <c r="K142" s="303"/>
      <c r="L142" s="303"/>
      <c r="M142" s="303"/>
      <c r="N142" s="303"/>
      <c r="O142" s="303"/>
      <c r="P142" s="303"/>
      <c r="Q142" s="303"/>
      <c r="R142" s="303"/>
      <c r="S142" s="303"/>
      <c r="T142" s="303"/>
      <c r="U142" s="303"/>
      <c r="V142" s="303"/>
      <c r="W142" s="303"/>
      <c r="X142" s="303"/>
      <c r="Y142" s="303"/>
      <c r="Z142" s="303"/>
      <c r="AA142" s="303"/>
    </row>
    <row r="143" spans="1:27" s="304" customFormat="1" ht="17.25" x14ac:dyDescent="0.45">
      <c r="A143" s="302"/>
      <c r="B143" s="302"/>
      <c r="C143" s="302"/>
      <c r="D143" s="302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303"/>
      <c r="T143" s="303"/>
      <c r="U143" s="303"/>
      <c r="V143" s="303"/>
      <c r="W143" s="303"/>
      <c r="X143" s="303"/>
      <c r="Y143" s="303"/>
      <c r="Z143" s="303"/>
      <c r="AA143" s="303"/>
    </row>
    <row r="144" spans="1:27" s="304" customFormat="1" ht="17.25" x14ac:dyDescent="0.45">
      <c r="A144" s="302"/>
      <c r="B144" s="302"/>
      <c r="C144" s="302"/>
      <c r="D144" s="302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303"/>
      <c r="T144" s="303"/>
      <c r="U144" s="303"/>
      <c r="V144" s="303"/>
      <c r="W144" s="303"/>
      <c r="X144" s="303"/>
      <c r="Y144" s="303"/>
      <c r="Z144" s="303"/>
      <c r="AA144" s="303"/>
    </row>
    <row r="145" spans="1:27" s="304" customFormat="1" ht="17.25" x14ac:dyDescent="0.45">
      <c r="A145" s="302"/>
      <c r="B145" s="302"/>
      <c r="C145" s="302"/>
      <c r="D145" s="302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303"/>
      <c r="T145" s="303"/>
      <c r="U145" s="303"/>
      <c r="V145" s="303"/>
      <c r="W145" s="303"/>
      <c r="X145" s="303"/>
      <c r="Y145" s="303"/>
      <c r="Z145" s="303"/>
      <c r="AA145" s="303"/>
    </row>
    <row r="146" spans="1:27" s="304" customFormat="1" ht="17.25" x14ac:dyDescent="0.45">
      <c r="A146" s="302"/>
      <c r="B146" s="302"/>
      <c r="C146" s="302"/>
      <c r="D146" s="302"/>
      <c r="E146" s="303"/>
      <c r="F146" s="303"/>
      <c r="G146" s="303"/>
      <c r="H146" s="303"/>
      <c r="I146" s="303"/>
      <c r="J146" s="303"/>
      <c r="K146" s="303"/>
      <c r="L146" s="303"/>
      <c r="M146" s="303"/>
      <c r="N146" s="303"/>
      <c r="O146" s="303"/>
      <c r="P146" s="303"/>
      <c r="Q146" s="303"/>
      <c r="R146" s="303"/>
      <c r="S146" s="303"/>
      <c r="T146" s="303"/>
      <c r="U146" s="303"/>
      <c r="V146" s="303"/>
      <c r="W146" s="303"/>
      <c r="X146" s="303"/>
      <c r="Y146" s="303"/>
      <c r="Z146" s="303"/>
      <c r="AA146" s="303"/>
    </row>
    <row r="147" spans="1:27" s="304" customFormat="1" ht="17.25" x14ac:dyDescent="0.45">
      <c r="A147" s="302"/>
      <c r="B147" s="302"/>
      <c r="C147" s="302"/>
      <c r="D147" s="302"/>
      <c r="E147" s="303"/>
      <c r="F147" s="303"/>
      <c r="G147" s="303"/>
      <c r="H147" s="303"/>
      <c r="I147" s="303"/>
      <c r="J147" s="303"/>
      <c r="K147" s="303"/>
      <c r="L147" s="303"/>
      <c r="M147" s="303"/>
      <c r="N147" s="303"/>
      <c r="O147" s="303"/>
      <c r="P147" s="303"/>
      <c r="Q147" s="303"/>
      <c r="R147" s="303"/>
      <c r="S147" s="303"/>
      <c r="T147" s="303"/>
      <c r="U147" s="303"/>
      <c r="V147" s="303"/>
      <c r="W147" s="303"/>
      <c r="X147" s="303"/>
      <c r="Y147" s="303"/>
      <c r="Z147" s="303"/>
      <c r="AA147" s="303"/>
    </row>
    <row r="148" spans="1:27" s="304" customFormat="1" ht="17.25" x14ac:dyDescent="0.45">
      <c r="A148" s="302"/>
      <c r="B148" s="302"/>
      <c r="C148" s="302"/>
      <c r="D148" s="302"/>
      <c r="E148" s="303"/>
      <c r="F148" s="303"/>
      <c r="G148" s="303"/>
      <c r="H148" s="303"/>
      <c r="I148" s="303"/>
      <c r="J148" s="303"/>
      <c r="K148" s="303"/>
      <c r="L148" s="303"/>
      <c r="M148" s="303"/>
      <c r="N148" s="303"/>
      <c r="O148" s="303"/>
      <c r="P148" s="303"/>
      <c r="Q148" s="303"/>
      <c r="R148" s="303"/>
      <c r="S148" s="303"/>
      <c r="T148" s="303"/>
      <c r="U148" s="303"/>
      <c r="V148" s="303"/>
      <c r="W148" s="303"/>
      <c r="X148" s="303"/>
      <c r="Y148" s="303"/>
      <c r="Z148" s="303"/>
      <c r="AA148" s="303"/>
    </row>
    <row r="149" spans="1:27" s="304" customFormat="1" ht="17.25" x14ac:dyDescent="0.45">
      <c r="A149" s="302"/>
      <c r="B149" s="302"/>
      <c r="C149" s="302"/>
      <c r="D149" s="302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303"/>
      <c r="T149" s="303"/>
      <c r="U149" s="303"/>
      <c r="V149" s="303"/>
      <c r="W149" s="303"/>
      <c r="X149" s="303"/>
      <c r="Y149" s="303"/>
      <c r="Z149" s="303"/>
      <c r="AA149" s="303"/>
    </row>
    <row r="150" spans="1:27" s="304" customFormat="1" ht="17.25" x14ac:dyDescent="0.45">
      <c r="A150" s="302"/>
      <c r="B150" s="302"/>
      <c r="C150" s="302"/>
      <c r="D150" s="302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303"/>
      <c r="T150" s="303"/>
      <c r="U150" s="303"/>
      <c r="V150" s="303"/>
      <c r="W150" s="303"/>
      <c r="X150" s="303"/>
      <c r="Y150" s="303"/>
      <c r="Z150" s="303"/>
      <c r="AA150" s="303"/>
    </row>
    <row r="151" spans="1:27" s="304" customFormat="1" ht="17.25" x14ac:dyDescent="0.45">
      <c r="A151" s="302"/>
      <c r="B151" s="302"/>
      <c r="C151" s="302"/>
      <c r="D151" s="302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303"/>
      <c r="T151" s="303"/>
      <c r="U151" s="303"/>
      <c r="V151" s="303"/>
      <c r="W151" s="303"/>
      <c r="X151" s="303"/>
      <c r="Y151" s="303"/>
      <c r="Z151" s="303"/>
      <c r="AA151" s="303"/>
    </row>
    <row r="152" spans="1:27" s="304" customFormat="1" ht="17.25" x14ac:dyDescent="0.45">
      <c r="A152" s="302"/>
      <c r="B152" s="302"/>
      <c r="C152" s="302"/>
      <c r="D152" s="302"/>
      <c r="E152" s="303"/>
      <c r="F152" s="303"/>
      <c r="G152" s="303"/>
      <c r="H152" s="303"/>
      <c r="I152" s="303"/>
      <c r="J152" s="303"/>
      <c r="K152" s="303"/>
      <c r="L152" s="303"/>
      <c r="M152" s="303"/>
      <c r="N152" s="303"/>
      <c r="O152" s="303"/>
      <c r="P152" s="303"/>
      <c r="Q152" s="303"/>
      <c r="R152" s="303"/>
      <c r="S152" s="303"/>
      <c r="T152" s="303"/>
      <c r="U152" s="303"/>
      <c r="V152" s="303"/>
      <c r="W152" s="303"/>
      <c r="X152" s="303"/>
      <c r="Y152" s="303"/>
      <c r="Z152" s="303"/>
      <c r="AA152" s="303"/>
    </row>
    <row r="153" spans="1:27" s="304" customFormat="1" ht="17.25" x14ac:dyDescent="0.45">
      <c r="A153" s="302"/>
      <c r="B153" s="302"/>
      <c r="C153" s="302"/>
      <c r="D153" s="302"/>
      <c r="E153" s="303"/>
      <c r="F153" s="303"/>
      <c r="G153" s="303"/>
      <c r="H153" s="303"/>
      <c r="I153" s="303"/>
      <c r="J153" s="303"/>
      <c r="K153" s="303"/>
      <c r="L153" s="303"/>
      <c r="M153" s="303"/>
      <c r="N153" s="303"/>
      <c r="O153" s="303"/>
      <c r="P153" s="303"/>
      <c r="Q153" s="303"/>
      <c r="R153" s="303"/>
      <c r="S153" s="303"/>
      <c r="T153" s="303"/>
      <c r="U153" s="303"/>
      <c r="V153" s="303"/>
      <c r="W153" s="303"/>
      <c r="X153" s="303"/>
      <c r="Y153" s="303"/>
      <c r="Z153" s="303"/>
      <c r="AA153" s="303"/>
    </row>
    <row r="154" spans="1:27" s="304" customFormat="1" ht="17.25" x14ac:dyDescent="0.45">
      <c r="A154" s="302"/>
      <c r="B154" s="302"/>
      <c r="C154" s="302"/>
      <c r="D154" s="302"/>
      <c r="E154" s="303"/>
      <c r="F154" s="303"/>
      <c r="G154" s="303"/>
      <c r="H154" s="303"/>
      <c r="I154" s="303"/>
      <c r="J154" s="303"/>
      <c r="K154" s="303"/>
      <c r="L154" s="303"/>
      <c r="M154" s="303"/>
      <c r="N154" s="303"/>
      <c r="O154" s="303"/>
      <c r="P154" s="303"/>
      <c r="Q154" s="303"/>
      <c r="R154" s="303"/>
      <c r="S154" s="303"/>
      <c r="T154" s="303"/>
      <c r="U154" s="303"/>
      <c r="V154" s="303"/>
      <c r="W154" s="303"/>
      <c r="X154" s="303"/>
      <c r="Y154" s="303"/>
      <c r="Z154" s="303"/>
      <c r="AA154" s="303"/>
    </row>
    <row r="155" spans="1:27" s="304" customFormat="1" ht="17.25" x14ac:dyDescent="0.45">
      <c r="A155" s="302"/>
      <c r="B155" s="302"/>
      <c r="C155" s="302"/>
      <c r="D155" s="302"/>
      <c r="E155" s="303"/>
      <c r="F155" s="303"/>
      <c r="G155" s="303"/>
      <c r="H155" s="303"/>
      <c r="I155" s="303"/>
      <c r="J155" s="303"/>
      <c r="K155" s="303"/>
      <c r="L155" s="303"/>
      <c r="M155" s="303"/>
      <c r="N155" s="303"/>
      <c r="O155" s="303"/>
      <c r="P155" s="303"/>
      <c r="Q155" s="303"/>
      <c r="R155" s="303"/>
      <c r="S155" s="303"/>
      <c r="T155" s="303"/>
      <c r="U155" s="303"/>
      <c r="V155" s="303"/>
      <c r="W155" s="303"/>
      <c r="X155" s="303"/>
      <c r="Y155" s="303"/>
      <c r="Z155" s="303"/>
      <c r="AA155" s="303"/>
    </row>
    <row r="156" spans="1:27" s="304" customFormat="1" ht="17.25" x14ac:dyDescent="0.45">
      <c r="A156" s="302"/>
      <c r="B156" s="302"/>
      <c r="C156" s="302"/>
      <c r="D156" s="302"/>
      <c r="E156" s="303"/>
      <c r="F156" s="303"/>
      <c r="G156" s="303"/>
      <c r="H156" s="303"/>
      <c r="I156" s="303"/>
      <c r="J156" s="303"/>
      <c r="K156" s="303"/>
      <c r="L156" s="303"/>
      <c r="M156" s="303"/>
      <c r="N156" s="303"/>
      <c r="O156" s="303"/>
      <c r="P156" s="303"/>
      <c r="Q156" s="303"/>
      <c r="R156" s="303"/>
      <c r="S156" s="303"/>
      <c r="T156" s="303"/>
      <c r="U156" s="303"/>
      <c r="V156" s="303"/>
      <c r="W156" s="303"/>
      <c r="X156" s="303"/>
      <c r="Y156" s="303"/>
      <c r="Z156" s="303"/>
      <c r="AA156" s="303"/>
    </row>
    <row r="157" spans="1:27" s="304" customFormat="1" ht="17.25" x14ac:dyDescent="0.45">
      <c r="A157" s="302"/>
      <c r="B157" s="302"/>
      <c r="C157" s="302"/>
      <c r="D157" s="302"/>
      <c r="E157" s="303"/>
      <c r="F157" s="303"/>
      <c r="G157" s="303"/>
      <c r="H157" s="303"/>
      <c r="I157" s="303"/>
      <c r="J157" s="303"/>
      <c r="K157" s="303"/>
      <c r="L157" s="303"/>
      <c r="M157" s="303"/>
      <c r="N157" s="303"/>
      <c r="O157" s="303"/>
      <c r="P157" s="303"/>
      <c r="Q157" s="303"/>
      <c r="R157" s="303"/>
      <c r="S157" s="303"/>
      <c r="T157" s="303"/>
      <c r="U157" s="303"/>
      <c r="V157" s="303"/>
      <c r="W157" s="303"/>
      <c r="X157" s="303"/>
      <c r="Y157" s="303"/>
      <c r="Z157" s="303"/>
      <c r="AA157" s="303"/>
    </row>
    <row r="158" spans="1:27" s="304" customFormat="1" ht="17.25" x14ac:dyDescent="0.45">
      <c r="A158" s="302"/>
      <c r="B158" s="302"/>
      <c r="C158" s="302"/>
      <c r="D158" s="302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303"/>
      <c r="T158" s="303"/>
      <c r="U158" s="303"/>
      <c r="V158" s="303"/>
      <c r="W158" s="303"/>
      <c r="X158" s="303"/>
      <c r="Y158" s="303"/>
      <c r="Z158" s="303"/>
      <c r="AA158" s="303"/>
    </row>
    <row r="159" spans="1:27" s="304" customFormat="1" ht="17.25" x14ac:dyDescent="0.45">
      <c r="A159" s="302"/>
      <c r="B159" s="302"/>
      <c r="C159" s="302"/>
      <c r="D159" s="302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303"/>
      <c r="T159" s="303"/>
      <c r="U159" s="303"/>
      <c r="V159" s="303"/>
      <c r="W159" s="303"/>
      <c r="X159" s="303"/>
      <c r="Y159" s="303"/>
      <c r="Z159" s="303"/>
      <c r="AA159" s="303"/>
    </row>
    <row r="160" spans="1:27" s="304" customFormat="1" ht="17.25" x14ac:dyDescent="0.45">
      <c r="A160" s="302"/>
      <c r="B160" s="302"/>
      <c r="C160" s="302"/>
      <c r="D160" s="302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303"/>
      <c r="T160" s="303"/>
      <c r="U160" s="303"/>
      <c r="V160" s="303"/>
      <c r="W160" s="303"/>
      <c r="X160" s="303"/>
      <c r="Y160" s="303"/>
      <c r="Z160" s="303"/>
      <c r="AA160" s="303"/>
    </row>
    <row r="161" spans="1:27" s="304" customFormat="1" ht="17.25" x14ac:dyDescent="0.45">
      <c r="A161" s="302"/>
      <c r="B161" s="302"/>
      <c r="C161" s="302"/>
      <c r="D161" s="302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3"/>
      <c r="P161" s="303"/>
      <c r="Q161" s="303"/>
      <c r="R161" s="303"/>
      <c r="S161" s="303"/>
      <c r="T161" s="303"/>
      <c r="U161" s="303"/>
      <c r="V161" s="303"/>
      <c r="W161" s="303"/>
      <c r="X161" s="303"/>
      <c r="Y161" s="303"/>
      <c r="Z161" s="303"/>
      <c r="AA161" s="303"/>
    </row>
    <row r="162" spans="1:27" s="304" customFormat="1" ht="17.25" x14ac:dyDescent="0.45">
      <c r="A162" s="302"/>
      <c r="B162" s="302"/>
      <c r="C162" s="302"/>
      <c r="D162" s="302"/>
      <c r="E162" s="303"/>
      <c r="F162" s="303"/>
      <c r="G162" s="303"/>
      <c r="H162" s="303"/>
      <c r="I162" s="303"/>
      <c r="J162" s="303"/>
      <c r="K162" s="303"/>
      <c r="L162" s="303"/>
      <c r="M162" s="303"/>
      <c r="N162" s="303"/>
      <c r="O162" s="303"/>
      <c r="P162" s="303"/>
      <c r="Q162" s="303"/>
      <c r="R162" s="303"/>
      <c r="S162" s="303"/>
      <c r="T162" s="303"/>
      <c r="U162" s="303"/>
      <c r="V162" s="303"/>
      <c r="W162" s="303"/>
      <c r="X162" s="303"/>
      <c r="Y162" s="303"/>
      <c r="Z162" s="303"/>
      <c r="AA162" s="303"/>
    </row>
    <row r="163" spans="1:27" s="304" customFormat="1" ht="17.25" x14ac:dyDescent="0.45">
      <c r="A163" s="302"/>
      <c r="B163" s="302"/>
      <c r="C163" s="302"/>
      <c r="D163" s="302"/>
      <c r="E163" s="303"/>
      <c r="F163" s="303"/>
      <c r="G163" s="303"/>
      <c r="H163" s="303"/>
      <c r="I163" s="303"/>
      <c r="J163" s="303"/>
      <c r="K163" s="303"/>
      <c r="L163" s="303"/>
      <c r="M163" s="303"/>
      <c r="N163" s="303"/>
      <c r="O163" s="303"/>
      <c r="P163" s="303"/>
      <c r="Q163" s="303"/>
      <c r="R163" s="303"/>
      <c r="S163" s="303"/>
      <c r="T163" s="303"/>
      <c r="U163" s="303"/>
      <c r="V163" s="303"/>
      <c r="W163" s="303"/>
      <c r="X163" s="303"/>
      <c r="Y163" s="303"/>
      <c r="Z163" s="303"/>
      <c r="AA163" s="303"/>
    </row>
    <row r="164" spans="1:27" s="304" customFormat="1" ht="17.25" x14ac:dyDescent="0.45">
      <c r="A164" s="302"/>
      <c r="B164" s="302"/>
      <c r="C164" s="302"/>
      <c r="D164" s="302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303"/>
      <c r="T164" s="303"/>
      <c r="U164" s="303"/>
      <c r="V164" s="303"/>
      <c r="W164" s="303"/>
      <c r="X164" s="303"/>
      <c r="Y164" s="303"/>
      <c r="Z164" s="303"/>
      <c r="AA164" s="303"/>
    </row>
    <row r="165" spans="1:27" s="304" customFormat="1" ht="17.25" x14ac:dyDescent="0.45">
      <c r="A165" s="302"/>
      <c r="B165" s="302"/>
      <c r="C165" s="302"/>
      <c r="D165" s="302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303"/>
      <c r="T165" s="303"/>
      <c r="U165" s="303"/>
      <c r="V165" s="303"/>
      <c r="W165" s="303"/>
      <c r="X165" s="303"/>
      <c r="Y165" s="303"/>
      <c r="Z165" s="303"/>
      <c r="AA165" s="303"/>
    </row>
    <row r="166" spans="1:27" s="304" customFormat="1" ht="17.25" x14ac:dyDescent="0.45">
      <c r="A166" s="302"/>
      <c r="B166" s="302"/>
      <c r="C166" s="302"/>
      <c r="D166" s="302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303"/>
      <c r="T166" s="303"/>
      <c r="U166" s="303"/>
      <c r="V166" s="303"/>
      <c r="W166" s="303"/>
      <c r="X166" s="303"/>
      <c r="Y166" s="303"/>
      <c r="Z166" s="303"/>
      <c r="AA166" s="303"/>
    </row>
    <row r="167" spans="1:27" s="304" customFormat="1" ht="17.25" x14ac:dyDescent="0.45">
      <c r="A167" s="302"/>
      <c r="B167" s="302"/>
      <c r="C167" s="302"/>
      <c r="D167" s="302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  <c r="AA167" s="303"/>
    </row>
    <row r="168" spans="1:27" s="304" customFormat="1" ht="17.25" x14ac:dyDescent="0.45">
      <c r="A168" s="302"/>
      <c r="B168" s="302"/>
      <c r="C168" s="302"/>
      <c r="D168" s="302"/>
      <c r="E168" s="303"/>
      <c r="F168" s="303"/>
      <c r="G168" s="303"/>
      <c r="H168" s="303"/>
      <c r="I168" s="303"/>
      <c r="J168" s="303"/>
      <c r="K168" s="303"/>
      <c r="L168" s="303"/>
      <c r="M168" s="303"/>
      <c r="N168" s="303"/>
      <c r="O168" s="303"/>
      <c r="P168" s="303"/>
      <c r="Q168" s="303"/>
      <c r="R168" s="303"/>
      <c r="S168" s="303"/>
      <c r="T168" s="303"/>
      <c r="U168" s="303"/>
      <c r="V168" s="303"/>
      <c r="W168" s="303"/>
      <c r="X168" s="303"/>
      <c r="Y168" s="303"/>
      <c r="Z168" s="303"/>
      <c r="AA168" s="303"/>
    </row>
    <row r="169" spans="1:27" s="304" customFormat="1" ht="17.25" x14ac:dyDescent="0.45">
      <c r="A169" s="302"/>
      <c r="B169" s="302"/>
      <c r="C169" s="302"/>
      <c r="D169" s="302"/>
      <c r="E169" s="303"/>
      <c r="F169" s="303"/>
      <c r="G169" s="303"/>
      <c r="H169" s="303"/>
      <c r="I169" s="303"/>
      <c r="J169" s="303"/>
      <c r="K169" s="303"/>
      <c r="L169" s="303"/>
      <c r="M169" s="303"/>
      <c r="N169" s="303"/>
      <c r="O169" s="303"/>
      <c r="P169" s="303"/>
      <c r="Q169" s="303"/>
      <c r="R169" s="303"/>
      <c r="S169" s="303"/>
      <c r="T169" s="303"/>
      <c r="U169" s="303"/>
      <c r="V169" s="303"/>
      <c r="W169" s="303"/>
      <c r="X169" s="303"/>
      <c r="Y169" s="303"/>
      <c r="Z169" s="303"/>
      <c r="AA169" s="303"/>
    </row>
    <row r="170" spans="1:27" s="304" customFormat="1" ht="17.25" x14ac:dyDescent="0.45">
      <c r="A170" s="302"/>
      <c r="B170" s="302"/>
      <c r="C170" s="302"/>
      <c r="D170" s="302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303"/>
      <c r="T170" s="303"/>
      <c r="U170" s="303"/>
      <c r="V170" s="303"/>
      <c r="W170" s="303"/>
      <c r="X170" s="303"/>
      <c r="Y170" s="303"/>
      <c r="Z170" s="303"/>
      <c r="AA170" s="303"/>
    </row>
    <row r="171" spans="1:27" s="304" customFormat="1" ht="17.25" x14ac:dyDescent="0.45">
      <c r="A171" s="302"/>
      <c r="B171" s="302"/>
      <c r="C171" s="302"/>
      <c r="D171" s="302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303"/>
      <c r="T171" s="303"/>
      <c r="U171" s="303"/>
      <c r="V171" s="303"/>
      <c r="W171" s="303"/>
      <c r="X171" s="303"/>
      <c r="Y171" s="303"/>
      <c r="Z171" s="303"/>
      <c r="AA171" s="303"/>
    </row>
    <row r="172" spans="1:27" s="304" customFormat="1" ht="17.25" x14ac:dyDescent="0.45">
      <c r="A172" s="302"/>
      <c r="B172" s="302"/>
      <c r="C172" s="302"/>
      <c r="D172" s="302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303"/>
      <c r="T172" s="303"/>
      <c r="U172" s="303"/>
      <c r="V172" s="303"/>
      <c r="W172" s="303"/>
      <c r="X172" s="303"/>
      <c r="Y172" s="303"/>
      <c r="Z172" s="303"/>
      <c r="AA172" s="303"/>
    </row>
    <row r="173" spans="1:27" s="304" customFormat="1" ht="17.25" x14ac:dyDescent="0.45">
      <c r="A173" s="302"/>
      <c r="B173" s="302"/>
      <c r="C173" s="302"/>
      <c r="D173" s="302"/>
      <c r="E173" s="303"/>
      <c r="F173" s="303"/>
      <c r="G173" s="303"/>
      <c r="H173" s="303"/>
      <c r="I173" s="303"/>
      <c r="J173" s="303"/>
      <c r="K173" s="303"/>
      <c r="L173" s="303"/>
      <c r="M173" s="303"/>
      <c r="N173" s="303"/>
      <c r="O173" s="303"/>
      <c r="P173" s="303"/>
      <c r="Q173" s="303"/>
      <c r="R173" s="303"/>
      <c r="S173" s="303"/>
      <c r="T173" s="303"/>
      <c r="U173" s="303"/>
      <c r="V173" s="303"/>
      <c r="W173" s="303"/>
      <c r="X173" s="303"/>
      <c r="Y173" s="303"/>
      <c r="Z173" s="303"/>
      <c r="AA173" s="303"/>
    </row>
    <row r="174" spans="1:27" s="304" customFormat="1" ht="17.25" x14ac:dyDescent="0.45">
      <c r="A174" s="302"/>
      <c r="B174" s="302"/>
      <c r="C174" s="302"/>
      <c r="D174" s="302"/>
      <c r="E174" s="303"/>
      <c r="F174" s="303"/>
      <c r="G174" s="303"/>
      <c r="H174" s="303"/>
      <c r="I174" s="303"/>
      <c r="J174" s="303"/>
      <c r="K174" s="303"/>
      <c r="L174" s="303"/>
      <c r="M174" s="303"/>
      <c r="N174" s="303"/>
      <c r="O174" s="303"/>
      <c r="P174" s="303"/>
      <c r="Q174" s="303"/>
      <c r="R174" s="303"/>
      <c r="S174" s="303"/>
      <c r="T174" s="303"/>
      <c r="U174" s="303"/>
      <c r="V174" s="303"/>
      <c r="W174" s="303"/>
      <c r="X174" s="303"/>
      <c r="Y174" s="303"/>
      <c r="Z174" s="303"/>
      <c r="AA174" s="303"/>
    </row>
    <row r="175" spans="1:27" s="304" customFormat="1" ht="17.25" x14ac:dyDescent="0.45">
      <c r="A175" s="302"/>
      <c r="B175" s="302"/>
      <c r="C175" s="302"/>
      <c r="D175" s="302"/>
      <c r="E175" s="303"/>
      <c r="F175" s="303"/>
      <c r="G175" s="303"/>
      <c r="H175" s="303"/>
      <c r="I175" s="303"/>
      <c r="J175" s="303"/>
      <c r="K175" s="303"/>
      <c r="L175" s="303"/>
      <c r="M175" s="303"/>
      <c r="N175" s="303"/>
      <c r="O175" s="303"/>
      <c r="P175" s="303"/>
      <c r="Q175" s="303"/>
      <c r="R175" s="303"/>
      <c r="S175" s="303"/>
      <c r="T175" s="303"/>
      <c r="U175" s="303"/>
      <c r="V175" s="303"/>
      <c r="W175" s="303"/>
      <c r="X175" s="303"/>
      <c r="Y175" s="303"/>
      <c r="Z175" s="303"/>
      <c r="AA175" s="303"/>
    </row>
    <row r="176" spans="1:27" s="304" customFormat="1" ht="17.25" x14ac:dyDescent="0.45">
      <c r="A176" s="302"/>
      <c r="B176" s="302"/>
      <c r="C176" s="302"/>
      <c r="D176" s="302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303"/>
      <c r="T176" s="303"/>
      <c r="U176" s="303"/>
      <c r="V176" s="303"/>
      <c r="W176" s="303"/>
      <c r="X176" s="303"/>
      <c r="Y176" s="303"/>
      <c r="Z176" s="303"/>
      <c r="AA176" s="303"/>
    </row>
    <row r="177" spans="1:27" s="304" customFormat="1" ht="17.25" x14ac:dyDescent="0.45">
      <c r="A177" s="302"/>
      <c r="B177" s="302"/>
      <c r="C177" s="302"/>
      <c r="D177" s="302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303"/>
      <c r="T177" s="303"/>
      <c r="U177" s="303"/>
      <c r="V177" s="303"/>
      <c r="W177" s="303"/>
      <c r="X177" s="303"/>
      <c r="Y177" s="303"/>
      <c r="Z177" s="303"/>
      <c r="AA177" s="303"/>
    </row>
    <row r="178" spans="1:27" s="304" customFormat="1" ht="17.25" x14ac:dyDescent="0.45">
      <c r="A178" s="302"/>
      <c r="B178" s="302"/>
      <c r="C178" s="302"/>
      <c r="D178" s="302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303"/>
      <c r="T178" s="303"/>
      <c r="U178" s="303"/>
      <c r="V178" s="303"/>
      <c r="W178" s="303"/>
      <c r="X178" s="303"/>
      <c r="Y178" s="303"/>
      <c r="Z178" s="303"/>
      <c r="AA178" s="303"/>
    </row>
    <row r="179" spans="1:27" s="304" customFormat="1" ht="17.25" x14ac:dyDescent="0.45">
      <c r="A179" s="302"/>
      <c r="B179" s="302"/>
      <c r="C179" s="302"/>
      <c r="D179" s="302"/>
      <c r="E179" s="303"/>
      <c r="F179" s="303"/>
      <c r="G179" s="303"/>
      <c r="H179" s="303"/>
      <c r="I179" s="303"/>
      <c r="J179" s="303"/>
      <c r="K179" s="303"/>
      <c r="L179" s="303"/>
      <c r="M179" s="303"/>
      <c r="N179" s="303"/>
      <c r="O179" s="303"/>
      <c r="P179" s="303"/>
      <c r="Q179" s="303"/>
      <c r="R179" s="303"/>
      <c r="S179" s="303"/>
      <c r="T179" s="303"/>
      <c r="U179" s="303"/>
      <c r="V179" s="303"/>
      <c r="W179" s="303"/>
      <c r="X179" s="303"/>
      <c r="Y179" s="303"/>
      <c r="Z179" s="303"/>
      <c r="AA179" s="303"/>
    </row>
    <row r="180" spans="1:27" s="304" customFormat="1" ht="17.25" x14ac:dyDescent="0.45">
      <c r="A180" s="302"/>
      <c r="B180" s="302"/>
      <c r="C180" s="302"/>
      <c r="D180" s="302"/>
      <c r="E180" s="303"/>
      <c r="F180" s="303"/>
      <c r="G180" s="303"/>
      <c r="H180" s="303"/>
      <c r="I180" s="303"/>
      <c r="J180" s="303"/>
      <c r="K180" s="303"/>
      <c r="L180" s="303"/>
      <c r="M180" s="303"/>
      <c r="N180" s="303"/>
      <c r="O180" s="303"/>
      <c r="P180" s="303"/>
      <c r="Q180" s="303"/>
      <c r="R180" s="303"/>
      <c r="S180" s="303"/>
      <c r="T180" s="303"/>
      <c r="U180" s="303"/>
      <c r="V180" s="303"/>
      <c r="W180" s="303"/>
      <c r="X180" s="303"/>
      <c r="Y180" s="303"/>
      <c r="Z180" s="303"/>
      <c r="AA180" s="303"/>
    </row>
    <row r="181" spans="1:27" s="304" customFormat="1" ht="17.25" x14ac:dyDescent="0.45">
      <c r="A181" s="302"/>
      <c r="B181" s="302"/>
      <c r="C181" s="302"/>
      <c r="D181" s="302"/>
      <c r="E181" s="303"/>
      <c r="F181" s="303"/>
      <c r="G181" s="303"/>
      <c r="H181" s="303"/>
      <c r="I181" s="303"/>
      <c r="J181" s="303"/>
      <c r="K181" s="303"/>
      <c r="L181" s="303"/>
      <c r="M181" s="303"/>
      <c r="N181" s="303"/>
      <c r="O181" s="303"/>
      <c r="P181" s="303"/>
      <c r="Q181" s="303"/>
      <c r="R181" s="303"/>
      <c r="S181" s="303"/>
      <c r="T181" s="303"/>
      <c r="U181" s="303"/>
      <c r="V181" s="303"/>
      <c r="W181" s="303"/>
      <c r="X181" s="303"/>
      <c r="Y181" s="303"/>
      <c r="Z181" s="303"/>
      <c r="AA181" s="303"/>
    </row>
    <row r="182" spans="1:27" s="304" customFormat="1" ht="17.25" x14ac:dyDescent="0.45">
      <c r="A182" s="302"/>
      <c r="B182" s="302"/>
      <c r="C182" s="302"/>
      <c r="D182" s="302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303"/>
      <c r="T182" s="303"/>
      <c r="U182" s="303"/>
      <c r="V182" s="303"/>
      <c r="W182" s="303"/>
      <c r="X182" s="303"/>
      <c r="Y182" s="303"/>
      <c r="Z182" s="303"/>
      <c r="AA182" s="303"/>
    </row>
    <row r="183" spans="1:27" s="304" customFormat="1" ht="17.25" x14ac:dyDescent="0.45">
      <c r="A183" s="302"/>
      <c r="B183" s="302"/>
      <c r="C183" s="302"/>
      <c r="D183" s="302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303"/>
      <c r="T183" s="303"/>
      <c r="U183" s="303"/>
      <c r="V183" s="303"/>
      <c r="W183" s="303"/>
      <c r="X183" s="303"/>
      <c r="Y183" s="303"/>
      <c r="Z183" s="303"/>
      <c r="AA183" s="303"/>
    </row>
    <row r="184" spans="1:27" s="304" customFormat="1" ht="17.25" x14ac:dyDescent="0.45">
      <c r="A184" s="302"/>
      <c r="B184" s="302"/>
      <c r="C184" s="302"/>
      <c r="D184" s="302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303"/>
      <c r="T184" s="303"/>
      <c r="U184" s="303"/>
      <c r="V184" s="303"/>
      <c r="W184" s="303"/>
      <c r="X184" s="303"/>
      <c r="Y184" s="303"/>
      <c r="Z184" s="303"/>
      <c r="AA184" s="303"/>
    </row>
    <row r="185" spans="1:27" s="304" customFormat="1" ht="17.25" x14ac:dyDescent="0.45">
      <c r="A185" s="302"/>
      <c r="B185" s="302"/>
      <c r="C185" s="302"/>
      <c r="D185" s="302"/>
      <c r="E185" s="303"/>
      <c r="F185" s="303"/>
      <c r="G185" s="303"/>
      <c r="H185" s="303"/>
      <c r="I185" s="303"/>
      <c r="J185" s="303"/>
      <c r="K185" s="303"/>
      <c r="L185" s="303"/>
      <c r="M185" s="303"/>
      <c r="N185" s="303"/>
      <c r="O185" s="303"/>
      <c r="P185" s="303"/>
      <c r="Q185" s="303"/>
      <c r="R185" s="303"/>
      <c r="S185" s="303"/>
      <c r="T185" s="303"/>
      <c r="U185" s="303"/>
      <c r="V185" s="303"/>
      <c r="W185" s="303"/>
      <c r="X185" s="303"/>
      <c r="Y185" s="303"/>
      <c r="Z185" s="303"/>
      <c r="AA185" s="303"/>
    </row>
    <row r="186" spans="1:27" s="304" customFormat="1" ht="17.25" x14ac:dyDescent="0.45">
      <c r="A186" s="302"/>
      <c r="B186" s="302"/>
      <c r="C186" s="302"/>
      <c r="D186" s="302"/>
      <c r="E186" s="303"/>
      <c r="F186" s="303"/>
      <c r="G186" s="303"/>
      <c r="H186" s="303"/>
      <c r="I186" s="303"/>
      <c r="J186" s="303"/>
      <c r="K186" s="303"/>
      <c r="L186" s="303"/>
      <c r="M186" s="303"/>
      <c r="N186" s="303"/>
      <c r="O186" s="303"/>
      <c r="P186" s="303"/>
      <c r="Q186" s="303"/>
      <c r="R186" s="303"/>
      <c r="S186" s="303"/>
      <c r="T186" s="303"/>
      <c r="U186" s="303"/>
      <c r="V186" s="303"/>
      <c r="W186" s="303"/>
      <c r="X186" s="303"/>
      <c r="Y186" s="303"/>
      <c r="Z186" s="303"/>
      <c r="AA186" s="303"/>
    </row>
    <row r="187" spans="1:27" s="304" customFormat="1" ht="17.25" x14ac:dyDescent="0.45">
      <c r="A187" s="302"/>
      <c r="B187" s="302"/>
      <c r="C187" s="302"/>
      <c r="D187" s="302"/>
      <c r="E187" s="303"/>
      <c r="F187" s="303"/>
      <c r="G187" s="303"/>
      <c r="H187" s="303"/>
      <c r="I187" s="303"/>
      <c r="J187" s="303"/>
      <c r="K187" s="303"/>
      <c r="L187" s="303"/>
      <c r="M187" s="303"/>
      <c r="N187" s="303"/>
      <c r="O187" s="303"/>
      <c r="P187" s="303"/>
      <c r="Q187" s="303"/>
      <c r="R187" s="303"/>
      <c r="S187" s="303"/>
      <c r="T187" s="303"/>
      <c r="U187" s="303"/>
      <c r="V187" s="303"/>
      <c r="W187" s="303"/>
      <c r="X187" s="303"/>
      <c r="Y187" s="303"/>
      <c r="Z187" s="303"/>
      <c r="AA187" s="303"/>
    </row>
    <row r="188" spans="1:27" s="304" customFormat="1" ht="17.25" x14ac:dyDescent="0.45">
      <c r="A188" s="302"/>
      <c r="B188" s="302"/>
      <c r="C188" s="302"/>
      <c r="D188" s="302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303"/>
      <c r="T188" s="303"/>
      <c r="U188" s="303"/>
      <c r="V188" s="303"/>
      <c r="W188" s="303"/>
      <c r="X188" s="303"/>
      <c r="Y188" s="303"/>
      <c r="Z188" s="303"/>
      <c r="AA188" s="303"/>
    </row>
    <row r="189" spans="1:27" s="304" customFormat="1" ht="17.25" x14ac:dyDescent="0.45">
      <c r="A189" s="302"/>
      <c r="B189" s="302"/>
      <c r="C189" s="302"/>
      <c r="D189" s="302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303"/>
      <c r="T189" s="303"/>
      <c r="U189" s="303"/>
      <c r="V189" s="303"/>
      <c r="W189" s="303"/>
      <c r="X189" s="303"/>
      <c r="Y189" s="303"/>
      <c r="Z189" s="303"/>
      <c r="AA189" s="303"/>
    </row>
    <row r="190" spans="1:27" s="304" customFormat="1" ht="17.25" x14ac:dyDescent="0.45">
      <c r="A190" s="302"/>
      <c r="B190" s="302"/>
      <c r="C190" s="302"/>
      <c r="D190" s="302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303"/>
      <c r="T190" s="303"/>
      <c r="U190" s="303"/>
      <c r="V190" s="303"/>
      <c r="W190" s="303"/>
      <c r="X190" s="303"/>
      <c r="Y190" s="303"/>
      <c r="Z190" s="303"/>
      <c r="AA190" s="303"/>
    </row>
    <row r="191" spans="1:27" s="304" customFormat="1" ht="17.25" x14ac:dyDescent="0.45">
      <c r="A191" s="302"/>
      <c r="B191" s="302"/>
      <c r="C191" s="302"/>
      <c r="D191" s="302"/>
      <c r="E191" s="303"/>
      <c r="F191" s="303"/>
      <c r="G191" s="303"/>
      <c r="H191" s="303"/>
      <c r="I191" s="303"/>
      <c r="J191" s="303"/>
      <c r="K191" s="303"/>
      <c r="L191" s="303"/>
      <c r="M191" s="303"/>
      <c r="N191" s="303"/>
      <c r="O191" s="303"/>
      <c r="P191" s="303"/>
      <c r="Q191" s="303"/>
      <c r="R191" s="303"/>
      <c r="S191" s="303"/>
      <c r="T191" s="303"/>
      <c r="U191" s="303"/>
      <c r="V191" s="303"/>
      <c r="W191" s="303"/>
      <c r="X191" s="303"/>
      <c r="Y191" s="303"/>
      <c r="Z191" s="303"/>
      <c r="AA191" s="303"/>
    </row>
    <row r="192" spans="1:27" s="304" customFormat="1" ht="17.25" x14ac:dyDescent="0.45">
      <c r="A192" s="302"/>
      <c r="B192" s="302"/>
      <c r="C192" s="302"/>
      <c r="D192" s="302"/>
      <c r="E192" s="303"/>
      <c r="F192" s="303"/>
      <c r="G192" s="303"/>
      <c r="H192" s="303"/>
      <c r="I192" s="303"/>
      <c r="J192" s="303"/>
      <c r="K192" s="303"/>
      <c r="L192" s="303"/>
      <c r="M192" s="303"/>
      <c r="N192" s="303"/>
      <c r="O192" s="303"/>
      <c r="P192" s="303"/>
      <c r="Q192" s="303"/>
      <c r="R192" s="303"/>
      <c r="S192" s="303"/>
      <c r="T192" s="303"/>
      <c r="U192" s="303"/>
      <c r="V192" s="303"/>
      <c r="W192" s="303"/>
      <c r="X192" s="303"/>
      <c r="Y192" s="303"/>
      <c r="Z192" s="303"/>
      <c r="AA192" s="303"/>
    </row>
    <row r="193" spans="1:27" s="304" customFormat="1" ht="17.25" x14ac:dyDescent="0.45">
      <c r="A193" s="302"/>
      <c r="B193" s="302"/>
      <c r="C193" s="302"/>
      <c r="D193" s="302"/>
      <c r="E193" s="303"/>
      <c r="F193" s="303"/>
      <c r="G193" s="303"/>
      <c r="H193" s="303"/>
      <c r="I193" s="303"/>
      <c r="J193" s="303"/>
      <c r="K193" s="303"/>
      <c r="L193" s="303"/>
      <c r="M193" s="303"/>
      <c r="N193" s="303"/>
      <c r="O193" s="303"/>
      <c r="P193" s="303"/>
      <c r="Q193" s="303"/>
      <c r="R193" s="303"/>
      <c r="S193" s="303"/>
      <c r="T193" s="303"/>
      <c r="U193" s="303"/>
      <c r="V193" s="303"/>
      <c r="W193" s="303"/>
      <c r="X193" s="303"/>
      <c r="Y193" s="303"/>
      <c r="Z193" s="303"/>
      <c r="AA193" s="303"/>
    </row>
    <row r="194" spans="1:27" s="304" customFormat="1" ht="17.25" x14ac:dyDescent="0.45">
      <c r="A194" s="302"/>
      <c r="B194" s="302"/>
      <c r="C194" s="302"/>
      <c r="D194" s="302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303"/>
      <c r="T194" s="303"/>
      <c r="U194" s="303"/>
      <c r="V194" s="303"/>
      <c r="W194" s="303"/>
      <c r="X194" s="303"/>
      <c r="Y194" s="303"/>
      <c r="Z194" s="303"/>
      <c r="AA194" s="303"/>
    </row>
    <row r="195" spans="1:27" s="304" customFormat="1" ht="17.25" x14ac:dyDescent="0.45">
      <c r="A195" s="302"/>
      <c r="B195" s="302"/>
      <c r="C195" s="302"/>
      <c r="D195" s="302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303"/>
      <c r="T195" s="303"/>
      <c r="U195" s="303"/>
      <c r="V195" s="303"/>
      <c r="W195" s="303"/>
      <c r="X195" s="303"/>
      <c r="Y195" s="303"/>
      <c r="Z195" s="303"/>
      <c r="AA195" s="303"/>
    </row>
    <row r="196" spans="1:27" s="304" customFormat="1" ht="17.25" x14ac:dyDescent="0.45">
      <c r="A196" s="302"/>
      <c r="B196" s="302"/>
      <c r="C196" s="302"/>
      <c r="D196" s="302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303"/>
      <c r="T196" s="303"/>
      <c r="U196" s="303"/>
      <c r="V196" s="303"/>
      <c r="W196" s="303"/>
      <c r="X196" s="303"/>
      <c r="Y196" s="303"/>
      <c r="Z196" s="303"/>
      <c r="AA196" s="303"/>
    </row>
    <row r="197" spans="1:27" s="304" customFormat="1" ht="17.25" x14ac:dyDescent="0.45">
      <c r="A197" s="302"/>
      <c r="B197" s="302"/>
      <c r="C197" s="302"/>
      <c r="D197" s="302"/>
      <c r="E197" s="303"/>
      <c r="F197" s="303"/>
      <c r="G197" s="303"/>
      <c r="H197" s="303"/>
      <c r="I197" s="303"/>
      <c r="J197" s="303"/>
      <c r="K197" s="303"/>
      <c r="L197" s="303"/>
      <c r="M197" s="303"/>
      <c r="N197" s="303"/>
      <c r="O197" s="303"/>
      <c r="P197" s="303"/>
      <c r="Q197" s="303"/>
      <c r="R197" s="303"/>
      <c r="S197" s="303"/>
      <c r="T197" s="303"/>
      <c r="U197" s="303"/>
      <c r="V197" s="303"/>
      <c r="W197" s="303"/>
      <c r="X197" s="303"/>
      <c r="Y197" s="303"/>
      <c r="Z197" s="303"/>
      <c r="AA197" s="303"/>
    </row>
    <row r="198" spans="1:27" s="304" customFormat="1" ht="17.25" x14ac:dyDescent="0.45">
      <c r="A198" s="302"/>
      <c r="B198" s="302"/>
      <c r="C198" s="302"/>
      <c r="D198" s="302"/>
      <c r="E198" s="303"/>
      <c r="F198" s="303"/>
      <c r="G198" s="303"/>
      <c r="H198" s="303"/>
      <c r="I198" s="303"/>
      <c r="J198" s="303"/>
      <c r="K198" s="303"/>
      <c r="L198" s="303"/>
      <c r="M198" s="303"/>
      <c r="N198" s="303"/>
      <c r="O198" s="303"/>
      <c r="P198" s="303"/>
      <c r="Q198" s="303"/>
      <c r="R198" s="303"/>
      <c r="S198" s="303"/>
      <c r="T198" s="303"/>
      <c r="U198" s="303"/>
      <c r="V198" s="303"/>
      <c r="W198" s="303"/>
      <c r="X198" s="303"/>
      <c r="Y198" s="303"/>
      <c r="Z198" s="303"/>
      <c r="AA198" s="303"/>
    </row>
    <row r="199" spans="1:27" s="304" customFormat="1" ht="17.25" x14ac:dyDescent="0.45">
      <c r="A199" s="302"/>
      <c r="B199" s="302"/>
      <c r="C199" s="302"/>
      <c r="D199" s="302"/>
      <c r="E199" s="303"/>
      <c r="F199" s="303"/>
      <c r="G199" s="303"/>
      <c r="H199" s="303"/>
      <c r="I199" s="303"/>
      <c r="J199" s="303"/>
      <c r="K199" s="303"/>
      <c r="L199" s="303"/>
      <c r="M199" s="303"/>
      <c r="N199" s="303"/>
      <c r="O199" s="303"/>
      <c r="P199" s="303"/>
      <c r="Q199" s="303"/>
      <c r="R199" s="303"/>
      <c r="S199" s="303"/>
      <c r="T199" s="303"/>
      <c r="U199" s="303"/>
      <c r="V199" s="303"/>
      <c r="W199" s="303"/>
      <c r="X199" s="303"/>
      <c r="Y199" s="303"/>
      <c r="Z199" s="303"/>
      <c r="AA199" s="303"/>
    </row>
    <row r="200" spans="1:27" s="304" customFormat="1" ht="17.25" x14ac:dyDescent="0.45">
      <c r="A200" s="302"/>
      <c r="B200" s="302"/>
      <c r="C200" s="302"/>
      <c r="D200" s="302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303"/>
      <c r="T200" s="303"/>
      <c r="U200" s="303"/>
      <c r="V200" s="303"/>
      <c r="W200" s="303"/>
      <c r="X200" s="303"/>
      <c r="Y200" s="303"/>
      <c r="Z200" s="303"/>
      <c r="AA200" s="303"/>
    </row>
    <row r="201" spans="1:27" s="304" customFormat="1" ht="17.25" x14ac:dyDescent="0.45">
      <c r="A201" s="302"/>
      <c r="B201" s="302"/>
      <c r="C201" s="302"/>
      <c r="D201" s="302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303"/>
      <c r="T201" s="303"/>
      <c r="U201" s="303"/>
      <c r="V201" s="303"/>
      <c r="W201" s="303"/>
      <c r="X201" s="303"/>
      <c r="Y201" s="303"/>
      <c r="Z201" s="303"/>
      <c r="AA201" s="303"/>
    </row>
    <row r="202" spans="1:27" s="304" customFormat="1" ht="17.25" x14ac:dyDescent="0.45">
      <c r="A202" s="302"/>
      <c r="B202" s="302"/>
      <c r="C202" s="302"/>
      <c r="D202" s="302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303"/>
      <c r="T202" s="303"/>
      <c r="U202" s="303"/>
      <c r="V202" s="303"/>
      <c r="W202" s="303"/>
      <c r="X202" s="303"/>
      <c r="Y202" s="303"/>
      <c r="Z202" s="303"/>
      <c r="AA202" s="303"/>
    </row>
    <row r="203" spans="1:27" s="304" customFormat="1" ht="17.25" x14ac:dyDescent="0.45">
      <c r="A203" s="302"/>
      <c r="B203" s="302"/>
      <c r="C203" s="302"/>
      <c r="D203" s="302"/>
      <c r="E203" s="303"/>
      <c r="F203" s="303"/>
      <c r="G203" s="303"/>
      <c r="H203" s="303"/>
      <c r="I203" s="303"/>
      <c r="J203" s="303"/>
      <c r="K203" s="303"/>
      <c r="L203" s="303"/>
      <c r="M203" s="303"/>
      <c r="N203" s="303"/>
      <c r="O203" s="303"/>
      <c r="P203" s="303"/>
      <c r="Q203" s="303"/>
      <c r="R203" s="303"/>
      <c r="S203" s="303"/>
      <c r="T203" s="303"/>
      <c r="U203" s="303"/>
      <c r="V203" s="303"/>
      <c r="W203" s="303"/>
      <c r="X203" s="303"/>
      <c r="Y203" s="303"/>
      <c r="Z203" s="303"/>
      <c r="AA203" s="303"/>
    </row>
    <row r="204" spans="1:27" s="304" customFormat="1" ht="17.25" x14ac:dyDescent="0.45">
      <c r="A204" s="302"/>
      <c r="B204" s="302"/>
      <c r="C204" s="302"/>
      <c r="D204" s="302"/>
      <c r="E204" s="303"/>
      <c r="F204" s="303"/>
      <c r="G204" s="303"/>
      <c r="H204" s="303"/>
      <c r="I204" s="303"/>
      <c r="J204" s="303"/>
      <c r="K204" s="303"/>
      <c r="L204" s="303"/>
      <c r="M204" s="303"/>
      <c r="N204" s="303"/>
      <c r="O204" s="303"/>
      <c r="P204" s="303"/>
      <c r="Q204" s="303"/>
      <c r="R204" s="303"/>
      <c r="S204" s="303"/>
      <c r="T204" s="303"/>
      <c r="U204" s="303"/>
      <c r="V204" s="303"/>
      <c r="W204" s="303"/>
      <c r="X204" s="303"/>
      <c r="Y204" s="303"/>
      <c r="Z204" s="303"/>
      <c r="AA204" s="303"/>
    </row>
    <row r="205" spans="1:27" s="304" customFormat="1" ht="17.25" x14ac:dyDescent="0.45">
      <c r="A205" s="302"/>
      <c r="B205" s="302"/>
      <c r="C205" s="302"/>
      <c r="D205" s="302"/>
      <c r="E205" s="303"/>
      <c r="F205" s="303"/>
      <c r="G205" s="303"/>
      <c r="H205" s="303"/>
      <c r="I205" s="303"/>
      <c r="J205" s="303"/>
      <c r="K205" s="303"/>
      <c r="L205" s="303"/>
      <c r="M205" s="303"/>
      <c r="N205" s="303"/>
      <c r="O205" s="303"/>
      <c r="P205" s="303"/>
      <c r="Q205" s="303"/>
      <c r="R205" s="303"/>
      <c r="S205" s="303"/>
      <c r="T205" s="303"/>
      <c r="U205" s="303"/>
      <c r="V205" s="303"/>
      <c r="W205" s="303"/>
      <c r="X205" s="303"/>
      <c r="Y205" s="303"/>
      <c r="Z205" s="303"/>
      <c r="AA205" s="303"/>
    </row>
    <row r="206" spans="1:27" s="304" customFormat="1" ht="17.25" x14ac:dyDescent="0.45">
      <c r="A206" s="302"/>
      <c r="B206" s="302"/>
      <c r="C206" s="302"/>
      <c r="D206" s="302"/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303"/>
      <c r="T206" s="303"/>
      <c r="U206" s="303"/>
      <c r="V206" s="303"/>
      <c r="W206" s="303"/>
      <c r="X206" s="303"/>
      <c r="Y206" s="303"/>
      <c r="Z206" s="303"/>
      <c r="AA206" s="303"/>
    </row>
    <row r="207" spans="1:27" s="304" customFormat="1" ht="17.25" x14ac:dyDescent="0.45">
      <c r="A207" s="302"/>
      <c r="B207" s="302"/>
      <c r="C207" s="302"/>
      <c r="D207" s="302"/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303"/>
      <c r="T207" s="303"/>
      <c r="U207" s="303"/>
      <c r="V207" s="303"/>
      <c r="W207" s="303"/>
      <c r="X207" s="303"/>
      <c r="Y207" s="303"/>
      <c r="Z207" s="303"/>
      <c r="AA207" s="303"/>
    </row>
    <row r="208" spans="1:27" s="304" customFormat="1" ht="17.25" x14ac:dyDescent="0.45">
      <c r="A208" s="302"/>
      <c r="B208" s="302"/>
      <c r="C208" s="302"/>
      <c r="D208" s="302"/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303"/>
      <c r="T208" s="303"/>
      <c r="U208" s="303"/>
      <c r="V208" s="303"/>
      <c r="W208" s="303"/>
      <c r="X208" s="303"/>
      <c r="Y208" s="303"/>
      <c r="Z208" s="303"/>
      <c r="AA208" s="303"/>
    </row>
    <row r="209" spans="1:27" s="304" customFormat="1" ht="17.25" x14ac:dyDescent="0.45">
      <c r="A209" s="302"/>
      <c r="B209" s="302"/>
      <c r="C209" s="302"/>
      <c r="D209" s="302"/>
      <c r="E209" s="303"/>
      <c r="F209" s="303"/>
      <c r="G209" s="303"/>
      <c r="H209" s="303"/>
      <c r="I209" s="303"/>
      <c r="J209" s="303"/>
      <c r="K209" s="303"/>
      <c r="L209" s="303"/>
      <c r="M209" s="303"/>
      <c r="N209" s="303"/>
      <c r="O209" s="303"/>
      <c r="P209" s="303"/>
      <c r="Q209" s="303"/>
      <c r="R209" s="303"/>
      <c r="S209" s="303"/>
      <c r="T209" s="303"/>
      <c r="U209" s="303"/>
      <c r="V209" s="303"/>
      <c r="W209" s="303"/>
      <c r="X209" s="303"/>
      <c r="Y209" s="303"/>
      <c r="Z209" s="303"/>
      <c r="AA209" s="303"/>
    </row>
    <row r="210" spans="1:27" s="304" customFormat="1" ht="17.25" x14ac:dyDescent="0.45">
      <c r="A210" s="302"/>
      <c r="B210" s="302"/>
      <c r="C210" s="302"/>
      <c r="D210" s="302"/>
      <c r="E210" s="303"/>
      <c r="F210" s="303"/>
      <c r="G210" s="303"/>
      <c r="H210" s="303"/>
      <c r="I210" s="303"/>
      <c r="J210" s="303"/>
      <c r="K210" s="303"/>
      <c r="L210" s="303"/>
      <c r="M210" s="303"/>
      <c r="N210" s="303"/>
      <c r="O210" s="303"/>
      <c r="P210" s="303"/>
      <c r="Q210" s="303"/>
      <c r="R210" s="303"/>
      <c r="S210" s="303"/>
      <c r="T210" s="303"/>
      <c r="U210" s="303"/>
      <c r="V210" s="303"/>
      <c r="W210" s="303"/>
      <c r="X210" s="303"/>
      <c r="Y210" s="303"/>
      <c r="Z210" s="303"/>
      <c r="AA210" s="303"/>
    </row>
    <row r="211" spans="1:27" s="304" customFormat="1" ht="17.25" x14ac:dyDescent="0.45">
      <c r="A211" s="302"/>
      <c r="B211" s="302"/>
      <c r="C211" s="302"/>
      <c r="D211" s="302"/>
      <c r="E211" s="303"/>
      <c r="F211" s="303"/>
      <c r="G211" s="303"/>
      <c r="H211" s="303"/>
      <c r="I211" s="303"/>
      <c r="J211" s="303"/>
      <c r="K211" s="303"/>
      <c r="L211" s="303"/>
      <c r="M211" s="303"/>
      <c r="N211" s="303"/>
      <c r="O211" s="303"/>
      <c r="P211" s="303"/>
      <c r="Q211" s="303"/>
      <c r="R211" s="303"/>
      <c r="S211" s="303"/>
      <c r="T211" s="303"/>
      <c r="U211" s="303"/>
      <c r="V211" s="303"/>
      <c r="W211" s="303"/>
      <c r="X211" s="303"/>
      <c r="Y211" s="303"/>
      <c r="Z211" s="303"/>
      <c r="AA211" s="303"/>
    </row>
    <row r="212" spans="1:27" s="304" customFormat="1" ht="17.25" x14ac:dyDescent="0.45">
      <c r="A212" s="302"/>
      <c r="B212" s="302"/>
      <c r="C212" s="302"/>
      <c r="D212" s="302"/>
      <c r="E212" s="303"/>
      <c r="F212" s="303"/>
      <c r="G212" s="303"/>
      <c r="H212" s="303"/>
      <c r="I212" s="303"/>
      <c r="J212" s="303"/>
      <c r="K212" s="303"/>
      <c r="L212" s="303"/>
      <c r="M212" s="303"/>
      <c r="N212" s="303"/>
      <c r="O212" s="303"/>
      <c r="P212" s="303"/>
      <c r="Q212" s="303"/>
      <c r="R212" s="303"/>
      <c r="S212" s="303"/>
      <c r="T212" s="303"/>
      <c r="U212" s="303"/>
      <c r="V212" s="303"/>
      <c r="W212" s="303"/>
      <c r="X212" s="303"/>
      <c r="Y212" s="303"/>
      <c r="Z212" s="303"/>
      <c r="AA212" s="303"/>
    </row>
    <row r="213" spans="1:27" s="304" customFormat="1" ht="17.25" x14ac:dyDescent="0.45">
      <c r="A213" s="302"/>
      <c r="B213" s="302"/>
      <c r="C213" s="302"/>
      <c r="D213" s="302"/>
      <c r="E213" s="303"/>
      <c r="F213" s="303"/>
      <c r="G213" s="303"/>
      <c r="H213" s="303"/>
      <c r="I213" s="303"/>
      <c r="J213" s="303"/>
      <c r="K213" s="303"/>
      <c r="L213" s="303"/>
      <c r="M213" s="303"/>
      <c r="N213" s="303"/>
      <c r="O213" s="303"/>
      <c r="P213" s="303"/>
      <c r="Q213" s="303"/>
      <c r="R213" s="303"/>
      <c r="S213" s="303"/>
      <c r="T213" s="303"/>
      <c r="U213" s="303"/>
      <c r="V213" s="303"/>
      <c r="W213" s="303"/>
      <c r="X213" s="303"/>
      <c r="Y213" s="303"/>
      <c r="Z213" s="303"/>
      <c r="AA213" s="303"/>
    </row>
    <row r="214" spans="1:27" s="304" customFormat="1" ht="17.25" x14ac:dyDescent="0.45">
      <c r="A214" s="302"/>
      <c r="B214" s="302"/>
      <c r="C214" s="302"/>
      <c r="D214" s="302"/>
      <c r="E214" s="303"/>
      <c r="F214" s="303"/>
      <c r="G214" s="303"/>
      <c r="H214" s="303"/>
      <c r="I214" s="303"/>
      <c r="J214" s="303"/>
      <c r="K214" s="303"/>
      <c r="L214" s="303"/>
      <c r="M214" s="303"/>
      <c r="N214" s="303"/>
      <c r="O214" s="303"/>
      <c r="P214" s="303"/>
      <c r="Q214" s="303"/>
      <c r="R214" s="303"/>
      <c r="S214" s="303"/>
      <c r="T214" s="303"/>
      <c r="U214" s="303"/>
      <c r="V214" s="303"/>
      <c r="W214" s="303"/>
      <c r="X214" s="303"/>
      <c r="Y214" s="303"/>
      <c r="Z214" s="303"/>
      <c r="AA214" s="303"/>
    </row>
    <row r="215" spans="1:27" s="304" customFormat="1" ht="17.25" x14ac:dyDescent="0.45">
      <c r="A215" s="302"/>
      <c r="B215" s="302"/>
      <c r="C215" s="302"/>
      <c r="D215" s="302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303"/>
      <c r="T215" s="303"/>
      <c r="U215" s="303"/>
      <c r="V215" s="303"/>
      <c r="W215" s="303"/>
      <c r="X215" s="303"/>
      <c r="Y215" s="303"/>
      <c r="Z215" s="303"/>
      <c r="AA215" s="303"/>
    </row>
    <row r="216" spans="1:27" s="304" customFormat="1" ht="17.25" x14ac:dyDescent="0.45">
      <c r="A216" s="302"/>
      <c r="B216" s="302"/>
      <c r="C216" s="302"/>
      <c r="D216" s="302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303"/>
      <c r="T216" s="303"/>
      <c r="U216" s="303"/>
      <c r="V216" s="303"/>
      <c r="W216" s="303"/>
      <c r="X216" s="303"/>
      <c r="Y216" s="303"/>
      <c r="Z216" s="303"/>
      <c r="AA216" s="303"/>
    </row>
    <row r="217" spans="1:27" s="304" customFormat="1" ht="17.25" x14ac:dyDescent="0.45">
      <c r="A217" s="302"/>
      <c r="B217" s="302"/>
      <c r="C217" s="302"/>
      <c r="D217" s="302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303"/>
      <c r="T217" s="303"/>
      <c r="U217" s="303"/>
      <c r="V217" s="303"/>
      <c r="W217" s="303"/>
      <c r="X217" s="303"/>
      <c r="Y217" s="303"/>
      <c r="Z217" s="303"/>
      <c r="AA217" s="303"/>
    </row>
    <row r="218" spans="1:27" s="304" customFormat="1" ht="17.25" x14ac:dyDescent="0.45">
      <c r="A218" s="302"/>
      <c r="B218" s="302"/>
      <c r="C218" s="302"/>
      <c r="D218" s="302"/>
      <c r="E218" s="303"/>
      <c r="F218" s="303"/>
      <c r="G218" s="303"/>
      <c r="H218" s="303"/>
      <c r="I218" s="303"/>
      <c r="J218" s="303"/>
      <c r="K218" s="303"/>
      <c r="L218" s="303"/>
      <c r="M218" s="303"/>
      <c r="N218" s="303"/>
      <c r="O218" s="303"/>
      <c r="P218" s="303"/>
      <c r="Q218" s="303"/>
      <c r="R218" s="303"/>
      <c r="S218" s="303"/>
      <c r="T218" s="303"/>
      <c r="U218" s="303"/>
      <c r="V218" s="303"/>
      <c r="W218" s="303"/>
      <c r="X218" s="303"/>
      <c r="Y218" s="303"/>
      <c r="Z218" s="303"/>
      <c r="AA218" s="303"/>
    </row>
    <row r="219" spans="1:27" s="304" customFormat="1" ht="17.25" x14ac:dyDescent="0.45">
      <c r="A219" s="302"/>
      <c r="B219" s="302"/>
      <c r="C219" s="302"/>
      <c r="D219" s="302"/>
      <c r="E219" s="303"/>
      <c r="F219" s="303"/>
      <c r="G219" s="303"/>
      <c r="H219" s="303"/>
      <c r="I219" s="303"/>
      <c r="J219" s="303"/>
      <c r="K219" s="303"/>
      <c r="L219" s="303"/>
      <c r="M219" s="303"/>
      <c r="N219" s="303"/>
      <c r="O219" s="303"/>
      <c r="P219" s="303"/>
      <c r="Q219" s="303"/>
      <c r="R219" s="303"/>
      <c r="S219" s="303"/>
      <c r="T219" s="303"/>
      <c r="U219" s="303"/>
      <c r="V219" s="303"/>
      <c r="W219" s="303"/>
      <c r="X219" s="303"/>
      <c r="Y219" s="303"/>
      <c r="Z219" s="303"/>
      <c r="AA219" s="303"/>
    </row>
    <row r="220" spans="1:27" s="304" customFormat="1" ht="17.25" x14ac:dyDescent="0.45">
      <c r="A220" s="302"/>
      <c r="B220" s="302"/>
      <c r="C220" s="302"/>
      <c r="D220" s="302"/>
      <c r="E220" s="303"/>
      <c r="F220" s="303"/>
      <c r="G220" s="303"/>
      <c r="H220" s="303"/>
      <c r="I220" s="303"/>
      <c r="J220" s="303"/>
      <c r="K220" s="303"/>
      <c r="L220" s="303"/>
      <c r="M220" s="303"/>
      <c r="N220" s="303"/>
      <c r="O220" s="303"/>
      <c r="P220" s="303"/>
      <c r="Q220" s="303"/>
      <c r="R220" s="303"/>
      <c r="S220" s="303"/>
      <c r="T220" s="303"/>
      <c r="U220" s="303"/>
      <c r="V220" s="303"/>
      <c r="W220" s="303"/>
      <c r="X220" s="303"/>
      <c r="Y220" s="303"/>
      <c r="Z220" s="303"/>
      <c r="AA220" s="303"/>
    </row>
    <row r="221" spans="1:27" s="304" customFormat="1" ht="17.25" x14ac:dyDescent="0.45">
      <c r="A221" s="302"/>
      <c r="B221" s="302"/>
      <c r="C221" s="302"/>
      <c r="D221" s="302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303"/>
      <c r="R221" s="303"/>
      <c r="S221" s="303"/>
      <c r="T221" s="303"/>
      <c r="U221" s="303"/>
      <c r="V221" s="303"/>
      <c r="W221" s="303"/>
      <c r="X221" s="303"/>
      <c r="Y221" s="303"/>
      <c r="Z221" s="303"/>
      <c r="AA221" s="303"/>
    </row>
    <row r="222" spans="1:27" s="304" customFormat="1" ht="17.25" x14ac:dyDescent="0.45">
      <c r="A222" s="302"/>
      <c r="B222" s="302"/>
      <c r="C222" s="302"/>
      <c r="D222" s="302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303"/>
      <c r="R222" s="303"/>
      <c r="S222" s="303"/>
      <c r="T222" s="303"/>
      <c r="U222" s="303"/>
      <c r="V222" s="303"/>
      <c r="W222" s="303"/>
      <c r="X222" s="303"/>
      <c r="Y222" s="303"/>
      <c r="Z222" s="303"/>
      <c r="AA222" s="303"/>
    </row>
    <row r="223" spans="1:27" s="304" customFormat="1" ht="17.25" x14ac:dyDescent="0.45">
      <c r="A223" s="302"/>
      <c r="B223" s="302"/>
      <c r="C223" s="302"/>
      <c r="D223" s="302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303"/>
      <c r="R223" s="303"/>
      <c r="S223" s="303"/>
      <c r="T223" s="303"/>
      <c r="U223" s="303"/>
      <c r="V223" s="303"/>
      <c r="W223" s="303"/>
      <c r="X223" s="303"/>
      <c r="Y223" s="303"/>
      <c r="Z223" s="303"/>
      <c r="AA223" s="303"/>
    </row>
    <row r="224" spans="1:27" s="304" customFormat="1" ht="17.25" x14ac:dyDescent="0.45">
      <c r="A224" s="302"/>
      <c r="B224" s="302"/>
      <c r="C224" s="302"/>
      <c r="D224" s="302"/>
      <c r="E224" s="303"/>
      <c r="F224" s="303"/>
      <c r="G224" s="303"/>
      <c r="H224" s="303"/>
      <c r="I224" s="303"/>
      <c r="J224" s="303"/>
      <c r="K224" s="303"/>
      <c r="L224" s="303"/>
      <c r="M224" s="303"/>
      <c r="N224" s="303"/>
      <c r="O224" s="303"/>
      <c r="P224" s="303"/>
      <c r="Q224" s="303"/>
      <c r="R224" s="303"/>
      <c r="S224" s="303"/>
      <c r="T224" s="303"/>
      <c r="U224" s="303"/>
      <c r="V224" s="303"/>
      <c r="W224" s="303"/>
      <c r="X224" s="303"/>
      <c r="Y224" s="303"/>
      <c r="Z224" s="303"/>
      <c r="AA224" s="303"/>
    </row>
    <row r="225" spans="1:27" s="304" customFormat="1" ht="17.25" x14ac:dyDescent="0.45">
      <c r="A225" s="302"/>
      <c r="B225" s="302"/>
      <c r="C225" s="302"/>
      <c r="D225" s="302"/>
      <c r="E225" s="303"/>
      <c r="F225" s="303"/>
      <c r="G225" s="303"/>
      <c r="H225" s="303"/>
      <c r="I225" s="303"/>
      <c r="J225" s="303"/>
      <c r="K225" s="303"/>
      <c r="L225" s="303"/>
      <c r="M225" s="303"/>
      <c r="N225" s="303"/>
      <c r="O225" s="303"/>
      <c r="P225" s="303"/>
      <c r="Q225" s="303"/>
      <c r="R225" s="303"/>
      <c r="S225" s="303"/>
      <c r="T225" s="303"/>
      <c r="U225" s="303"/>
      <c r="V225" s="303"/>
      <c r="W225" s="303"/>
      <c r="X225" s="303"/>
      <c r="Y225" s="303"/>
      <c r="Z225" s="303"/>
      <c r="AA225" s="303"/>
    </row>
    <row r="226" spans="1:27" s="304" customFormat="1" ht="17.25" x14ac:dyDescent="0.45">
      <c r="A226" s="302"/>
      <c r="B226" s="302"/>
      <c r="C226" s="302"/>
      <c r="D226" s="302"/>
      <c r="E226" s="303"/>
      <c r="F226" s="303"/>
      <c r="G226" s="303"/>
      <c r="H226" s="303"/>
      <c r="I226" s="303"/>
      <c r="J226" s="303"/>
      <c r="K226" s="303"/>
      <c r="L226" s="303"/>
      <c r="M226" s="303"/>
      <c r="N226" s="303"/>
      <c r="O226" s="303"/>
      <c r="P226" s="303"/>
      <c r="Q226" s="303"/>
      <c r="R226" s="303"/>
      <c r="S226" s="303"/>
      <c r="T226" s="303"/>
      <c r="U226" s="303"/>
      <c r="V226" s="303"/>
      <c r="W226" s="303"/>
      <c r="X226" s="303"/>
      <c r="Y226" s="303"/>
      <c r="Z226" s="303"/>
      <c r="AA226" s="303"/>
    </row>
    <row r="227" spans="1:27" s="304" customFormat="1" ht="17.25" x14ac:dyDescent="0.45">
      <c r="A227" s="302"/>
      <c r="B227" s="302"/>
      <c r="C227" s="302"/>
      <c r="D227" s="302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303"/>
      <c r="T227" s="303"/>
      <c r="U227" s="303"/>
      <c r="V227" s="303"/>
      <c r="W227" s="303"/>
      <c r="X227" s="303"/>
      <c r="Y227" s="303"/>
      <c r="Z227" s="303"/>
      <c r="AA227" s="303"/>
    </row>
    <row r="228" spans="1:27" s="304" customFormat="1" ht="17.25" x14ac:dyDescent="0.45">
      <c r="A228" s="302"/>
      <c r="B228" s="302"/>
      <c r="C228" s="302"/>
      <c r="D228" s="302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303"/>
      <c r="T228" s="303"/>
      <c r="U228" s="303"/>
      <c r="V228" s="303"/>
      <c r="W228" s="303"/>
      <c r="X228" s="303"/>
      <c r="Y228" s="303"/>
      <c r="Z228" s="303"/>
      <c r="AA228" s="303"/>
    </row>
    <row r="229" spans="1:27" s="304" customFormat="1" ht="17.25" x14ac:dyDescent="0.45">
      <c r="A229" s="302"/>
      <c r="B229" s="302"/>
      <c r="C229" s="302"/>
      <c r="D229" s="302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303"/>
      <c r="T229" s="303"/>
      <c r="U229" s="303"/>
      <c r="V229" s="303"/>
      <c r="W229" s="303"/>
      <c r="X229" s="303"/>
      <c r="Y229" s="303"/>
      <c r="Z229" s="303"/>
      <c r="AA229" s="303"/>
    </row>
    <row r="230" spans="1:27" s="304" customFormat="1" ht="17.25" x14ac:dyDescent="0.45">
      <c r="A230" s="302"/>
      <c r="B230" s="302"/>
      <c r="C230" s="302"/>
      <c r="D230" s="302"/>
      <c r="E230" s="303"/>
      <c r="F230" s="303"/>
      <c r="G230" s="303"/>
      <c r="H230" s="303"/>
      <c r="I230" s="303"/>
      <c r="J230" s="303"/>
      <c r="K230" s="303"/>
      <c r="L230" s="303"/>
      <c r="M230" s="303"/>
      <c r="N230" s="303"/>
      <c r="O230" s="303"/>
      <c r="P230" s="303"/>
      <c r="Q230" s="303"/>
      <c r="R230" s="303"/>
      <c r="S230" s="303"/>
      <c r="T230" s="303"/>
      <c r="U230" s="303"/>
      <c r="V230" s="303"/>
      <c r="W230" s="303"/>
      <c r="X230" s="303"/>
      <c r="Y230" s="303"/>
      <c r="Z230" s="303"/>
      <c r="AA230" s="303"/>
    </row>
    <row r="231" spans="1:27" s="304" customFormat="1" ht="17.25" x14ac:dyDescent="0.45">
      <c r="A231" s="302"/>
      <c r="B231" s="302"/>
      <c r="C231" s="302"/>
      <c r="D231" s="302"/>
      <c r="E231" s="303"/>
      <c r="F231" s="303"/>
      <c r="G231" s="303"/>
      <c r="H231" s="303"/>
      <c r="I231" s="303"/>
      <c r="J231" s="303"/>
      <c r="K231" s="303"/>
      <c r="L231" s="303"/>
      <c r="M231" s="303"/>
      <c r="N231" s="303"/>
      <c r="O231" s="303"/>
      <c r="P231" s="303"/>
      <c r="Q231" s="303"/>
      <c r="R231" s="303"/>
      <c r="S231" s="303"/>
      <c r="T231" s="303"/>
      <c r="U231" s="303"/>
      <c r="V231" s="303"/>
      <c r="W231" s="303"/>
      <c r="X231" s="303"/>
      <c r="Y231" s="303"/>
      <c r="Z231" s="303"/>
      <c r="AA231" s="303"/>
    </row>
    <row r="232" spans="1:27" s="304" customFormat="1" ht="17.25" x14ac:dyDescent="0.45">
      <c r="A232" s="302"/>
      <c r="B232" s="302"/>
      <c r="C232" s="302"/>
      <c r="D232" s="302"/>
      <c r="E232" s="303"/>
      <c r="F232" s="303"/>
      <c r="G232" s="303"/>
      <c r="H232" s="303"/>
      <c r="I232" s="303"/>
      <c r="J232" s="303"/>
      <c r="K232" s="303"/>
      <c r="L232" s="303"/>
      <c r="M232" s="303"/>
      <c r="N232" s="303"/>
      <c r="O232" s="303"/>
      <c r="P232" s="303"/>
      <c r="Q232" s="303"/>
      <c r="R232" s="303"/>
      <c r="S232" s="303"/>
      <c r="T232" s="303"/>
      <c r="U232" s="303"/>
      <c r="V232" s="303"/>
      <c r="W232" s="303"/>
      <c r="X232" s="303"/>
      <c r="Y232" s="303"/>
      <c r="Z232" s="303"/>
      <c r="AA232" s="303"/>
    </row>
    <row r="233" spans="1:27" s="304" customFormat="1" ht="17.25" x14ac:dyDescent="0.45">
      <c r="A233" s="302"/>
      <c r="B233" s="302"/>
      <c r="C233" s="302"/>
      <c r="D233" s="302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303"/>
      <c r="T233" s="303"/>
      <c r="U233" s="303"/>
      <c r="V233" s="303"/>
      <c r="W233" s="303"/>
      <c r="X233" s="303"/>
      <c r="Y233" s="303"/>
      <c r="Z233" s="303"/>
      <c r="AA233" s="303"/>
    </row>
    <row r="234" spans="1:27" s="304" customFormat="1" ht="17.25" x14ac:dyDescent="0.45">
      <c r="A234" s="302"/>
      <c r="B234" s="302"/>
      <c r="C234" s="302"/>
      <c r="D234" s="302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303"/>
      <c r="T234" s="303"/>
      <c r="U234" s="303"/>
      <c r="V234" s="303"/>
      <c r="W234" s="303"/>
      <c r="X234" s="303"/>
      <c r="Y234" s="303"/>
      <c r="Z234" s="303"/>
      <c r="AA234" s="303"/>
    </row>
    <row r="235" spans="1:27" s="304" customFormat="1" ht="17.25" x14ac:dyDescent="0.45">
      <c r="A235" s="302"/>
      <c r="B235" s="302"/>
      <c r="C235" s="302"/>
      <c r="D235" s="302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303"/>
      <c r="T235" s="303"/>
      <c r="U235" s="303"/>
      <c r="V235" s="303"/>
      <c r="W235" s="303"/>
      <c r="X235" s="303"/>
      <c r="Y235" s="303"/>
      <c r="Z235" s="303"/>
      <c r="AA235" s="303"/>
    </row>
    <row r="236" spans="1:27" s="304" customFormat="1" ht="17.25" x14ac:dyDescent="0.45">
      <c r="A236" s="302"/>
      <c r="B236" s="302"/>
      <c r="C236" s="302"/>
      <c r="D236" s="302"/>
      <c r="E236" s="303"/>
      <c r="F236" s="303"/>
      <c r="G236" s="303"/>
      <c r="H236" s="303"/>
      <c r="I236" s="303"/>
      <c r="J236" s="303"/>
      <c r="K236" s="303"/>
      <c r="L236" s="303"/>
      <c r="M236" s="303"/>
      <c r="N236" s="303"/>
      <c r="O236" s="303"/>
      <c r="P236" s="303"/>
      <c r="Q236" s="303"/>
      <c r="R236" s="303"/>
      <c r="S236" s="303"/>
      <c r="T236" s="303"/>
      <c r="U236" s="303"/>
      <c r="V236" s="303"/>
      <c r="W236" s="303"/>
      <c r="X236" s="303"/>
      <c r="Y236" s="303"/>
      <c r="Z236" s="303"/>
      <c r="AA236" s="303"/>
    </row>
    <row r="237" spans="1:27" s="304" customFormat="1" ht="17.25" x14ac:dyDescent="0.45">
      <c r="A237" s="302"/>
      <c r="B237" s="302"/>
      <c r="C237" s="302"/>
      <c r="D237" s="302"/>
      <c r="E237" s="303"/>
      <c r="F237" s="303"/>
      <c r="G237" s="303"/>
      <c r="H237" s="303"/>
      <c r="I237" s="303"/>
      <c r="J237" s="303"/>
      <c r="K237" s="303"/>
      <c r="L237" s="303"/>
      <c r="M237" s="303"/>
      <c r="N237" s="303"/>
      <c r="O237" s="303"/>
      <c r="P237" s="303"/>
      <c r="Q237" s="303"/>
      <c r="R237" s="303"/>
      <c r="S237" s="303"/>
      <c r="T237" s="303"/>
      <c r="U237" s="303"/>
      <c r="V237" s="303"/>
      <c r="W237" s="303"/>
      <c r="X237" s="303"/>
      <c r="Y237" s="303"/>
      <c r="Z237" s="303"/>
      <c r="AA237" s="303"/>
    </row>
    <row r="238" spans="1:27" s="304" customFormat="1" ht="17.25" x14ac:dyDescent="0.45">
      <c r="A238" s="302"/>
      <c r="B238" s="302"/>
      <c r="C238" s="302"/>
      <c r="D238" s="302"/>
      <c r="E238" s="303"/>
      <c r="F238" s="303"/>
      <c r="G238" s="303"/>
      <c r="H238" s="303"/>
      <c r="I238" s="303"/>
      <c r="J238" s="303"/>
      <c r="K238" s="303"/>
      <c r="L238" s="303"/>
      <c r="M238" s="303"/>
      <c r="N238" s="303"/>
      <c r="O238" s="303"/>
      <c r="P238" s="303"/>
      <c r="Q238" s="303"/>
      <c r="R238" s="303"/>
      <c r="S238" s="303"/>
      <c r="T238" s="303"/>
      <c r="U238" s="303"/>
      <c r="V238" s="303"/>
      <c r="W238" s="303"/>
      <c r="X238" s="303"/>
      <c r="Y238" s="303"/>
      <c r="Z238" s="303"/>
      <c r="AA238" s="303"/>
    </row>
    <row r="239" spans="1:27" s="304" customFormat="1" ht="17.25" x14ac:dyDescent="0.45">
      <c r="A239" s="302"/>
      <c r="B239" s="302"/>
      <c r="C239" s="302"/>
      <c r="D239" s="302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303"/>
      <c r="T239" s="303"/>
      <c r="U239" s="303"/>
      <c r="V239" s="303"/>
      <c r="W239" s="303"/>
      <c r="X239" s="303"/>
      <c r="Y239" s="303"/>
      <c r="Z239" s="303"/>
      <c r="AA239" s="303"/>
    </row>
    <row r="240" spans="1:27" s="304" customFormat="1" ht="17.25" x14ac:dyDescent="0.45">
      <c r="A240" s="302"/>
      <c r="B240" s="302"/>
      <c r="C240" s="302"/>
      <c r="D240" s="302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303"/>
      <c r="T240" s="303"/>
      <c r="U240" s="303"/>
      <c r="V240" s="303"/>
      <c r="W240" s="303"/>
      <c r="X240" s="303"/>
      <c r="Y240" s="303"/>
      <c r="Z240" s="303"/>
      <c r="AA240" s="303"/>
    </row>
    <row r="241" spans="1:27" s="304" customFormat="1" ht="17.25" x14ac:dyDescent="0.45">
      <c r="A241" s="302"/>
      <c r="B241" s="302"/>
      <c r="C241" s="302"/>
      <c r="D241" s="302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303"/>
      <c r="T241" s="303"/>
      <c r="U241" s="303"/>
      <c r="V241" s="303"/>
      <c r="W241" s="303"/>
      <c r="X241" s="303"/>
      <c r="Y241" s="303"/>
      <c r="Z241" s="303"/>
      <c r="AA241" s="303"/>
    </row>
    <row r="242" spans="1:27" s="304" customFormat="1" ht="17.25" x14ac:dyDescent="0.45">
      <c r="A242" s="302"/>
      <c r="B242" s="302"/>
      <c r="C242" s="302"/>
      <c r="D242" s="302"/>
      <c r="E242" s="303"/>
      <c r="F242" s="303"/>
      <c r="G242" s="303"/>
      <c r="H242" s="303"/>
      <c r="I242" s="303"/>
      <c r="J242" s="303"/>
      <c r="K242" s="303"/>
      <c r="L242" s="303"/>
      <c r="M242" s="303"/>
      <c r="N242" s="303"/>
      <c r="O242" s="303"/>
      <c r="P242" s="303"/>
      <c r="Q242" s="303"/>
      <c r="R242" s="303"/>
      <c r="S242" s="303"/>
      <c r="T242" s="303"/>
      <c r="U242" s="303"/>
      <c r="V242" s="303"/>
      <c r="W242" s="303"/>
      <c r="X242" s="303"/>
      <c r="Y242" s="303"/>
      <c r="Z242" s="303"/>
      <c r="AA242" s="303"/>
    </row>
    <row r="243" spans="1:27" s="304" customFormat="1" ht="17.25" x14ac:dyDescent="0.45">
      <c r="A243" s="302"/>
      <c r="B243" s="302"/>
      <c r="C243" s="302"/>
      <c r="D243" s="302"/>
      <c r="E243" s="303"/>
      <c r="F243" s="303"/>
      <c r="G243" s="303"/>
      <c r="H243" s="303"/>
      <c r="I243" s="303"/>
      <c r="J243" s="303"/>
      <c r="K243" s="303"/>
      <c r="L243" s="303"/>
      <c r="M243" s="303"/>
      <c r="N243" s="303"/>
      <c r="O243" s="303"/>
      <c r="P243" s="303"/>
      <c r="Q243" s="303"/>
      <c r="R243" s="303"/>
      <c r="S243" s="303"/>
      <c r="T243" s="303"/>
      <c r="U243" s="303"/>
      <c r="V243" s="303"/>
      <c r="W243" s="303"/>
      <c r="X243" s="303"/>
      <c r="Y243" s="303"/>
      <c r="Z243" s="303"/>
      <c r="AA243" s="303"/>
    </row>
    <row r="244" spans="1:27" s="304" customFormat="1" ht="17.25" x14ac:dyDescent="0.45">
      <c r="A244" s="302"/>
      <c r="B244" s="302"/>
      <c r="C244" s="302"/>
      <c r="D244" s="302"/>
      <c r="E244" s="303"/>
      <c r="F244" s="303"/>
      <c r="G244" s="303"/>
      <c r="H244" s="303"/>
      <c r="I244" s="303"/>
      <c r="J244" s="303"/>
      <c r="K244" s="303"/>
      <c r="L244" s="303"/>
      <c r="M244" s="303"/>
      <c r="N244" s="303"/>
      <c r="O244" s="303"/>
      <c r="P244" s="303"/>
      <c r="Q244" s="303"/>
      <c r="R244" s="303"/>
      <c r="S244" s="303"/>
      <c r="T244" s="303"/>
      <c r="U244" s="303"/>
      <c r="V244" s="303"/>
      <c r="W244" s="303"/>
      <c r="X244" s="303"/>
      <c r="Y244" s="303"/>
      <c r="Z244" s="303"/>
      <c r="AA244" s="303"/>
    </row>
    <row r="245" spans="1:27" s="304" customFormat="1" ht="17.25" x14ac:dyDescent="0.45">
      <c r="A245" s="302"/>
      <c r="B245" s="302"/>
      <c r="C245" s="302"/>
      <c r="D245" s="302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303"/>
      <c r="T245" s="303"/>
      <c r="U245" s="303"/>
      <c r="V245" s="303"/>
      <c r="W245" s="303"/>
      <c r="X245" s="303"/>
      <c r="Y245" s="303"/>
      <c r="Z245" s="303"/>
      <c r="AA245" s="303"/>
    </row>
    <row r="246" spans="1:27" s="304" customFormat="1" ht="17.25" x14ac:dyDescent="0.45">
      <c r="A246" s="302"/>
      <c r="B246" s="302"/>
      <c r="C246" s="302"/>
      <c r="D246" s="302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303"/>
      <c r="T246" s="303"/>
      <c r="U246" s="303"/>
      <c r="V246" s="303"/>
      <c r="W246" s="303"/>
      <c r="X246" s="303"/>
      <c r="Y246" s="303"/>
      <c r="Z246" s="303"/>
      <c r="AA246" s="303"/>
    </row>
    <row r="247" spans="1:27" s="304" customFormat="1" ht="17.25" x14ac:dyDescent="0.45">
      <c r="A247" s="302"/>
      <c r="B247" s="302"/>
      <c r="C247" s="302"/>
      <c r="D247" s="302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303"/>
      <c r="T247" s="303"/>
      <c r="U247" s="303"/>
      <c r="V247" s="303"/>
      <c r="W247" s="303"/>
      <c r="X247" s="303"/>
      <c r="Y247" s="303"/>
      <c r="Z247" s="303"/>
      <c r="AA247" s="303"/>
    </row>
    <row r="248" spans="1:27" s="304" customFormat="1" ht="17.25" x14ac:dyDescent="0.45">
      <c r="A248" s="302"/>
      <c r="B248" s="302"/>
      <c r="C248" s="302"/>
      <c r="D248" s="302"/>
      <c r="E248" s="303"/>
      <c r="F248" s="303"/>
      <c r="G248" s="303"/>
      <c r="H248" s="303"/>
      <c r="I248" s="303"/>
      <c r="J248" s="303"/>
      <c r="K248" s="303"/>
      <c r="L248" s="303"/>
      <c r="M248" s="303"/>
      <c r="N248" s="303"/>
      <c r="O248" s="303"/>
      <c r="P248" s="303"/>
      <c r="Q248" s="303"/>
      <c r="R248" s="303"/>
      <c r="S248" s="303"/>
      <c r="T248" s="303"/>
      <c r="U248" s="303"/>
      <c r="V248" s="303"/>
      <c r="W248" s="303"/>
      <c r="X248" s="303"/>
      <c r="Y248" s="303"/>
      <c r="Z248" s="303"/>
      <c r="AA248" s="303"/>
    </row>
    <row r="249" spans="1:27" s="304" customFormat="1" ht="17.25" x14ac:dyDescent="0.45">
      <c r="A249" s="302"/>
      <c r="B249" s="302"/>
      <c r="C249" s="302"/>
      <c r="D249" s="302"/>
      <c r="E249" s="303"/>
      <c r="F249" s="303"/>
      <c r="G249" s="303"/>
      <c r="H249" s="303"/>
      <c r="I249" s="303"/>
      <c r="J249" s="303"/>
      <c r="K249" s="303"/>
      <c r="L249" s="303"/>
      <c r="M249" s="303"/>
      <c r="N249" s="303"/>
      <c r="O249" s="303"/>
      <c r="P249" s="303"/>
      <c r="Q249" s="303"/>
      <c r="R249" s="303"/>
      <c r="S249" s="303"/>
      <c r="T249" s="303"/>
      <c r="U249" s="303"/>
      <c r="V249" s="303"/>
      <c r="W249" s="303"/>
      <c r="X249" s="303"/>
      <c r="Y249" s="303"/>
      <c r="Z249" s="303"/>
      <c r="AA249" s="303"/>
    </row>
    <row r="250" spans="1:27" s="304" customFormat="1" ht="17.25" x14ac:dyDescent="0.45">
      <c r="A250" s="302"/>
      <c r="B250" s="302"/>
      <c r="C250" s="302"/>
      <c r="D250" s="302"/>
      <c r="E250" s="303"/>
      <c r="F250" s="303"/>
      <c r="G250" s="303"/>
      <c r="H250" s="303"/>
      <c r="I250" s="303"/>
      <c r="J250" s="303"/>
      <c r="K250" s="303"/>
      <c r="L250" s="303"/>
      <c r="M250" s="303"/>
      <c r="N250" s="303"/>
      <c r="O250" s="303"/>
      <c r="P250" s="303"/>
      <c r="Q250" s="303"/>
      <c r="R250" s="303"/>
      <c r="S250" s="303"/>
      <c r="T250" s="303"/>
      <c r="U250" s="303"/>
      <c r="V250" s="303"/>
      <c r="W250" s="303"/>
      <c r="X250" s="303"/>
      <c r="Y250" s="303"/>
      <c r="Z250" s="303"/>
      <c r="AA250" s="303"/>
    </row>
    <row r="251" spans="1:27" s="304" customFormat="1" ht="17.25" x14ac:dyDescent="0.45">
      <c r="A251" s="302"/>
      <c r="B251" s="302"/>
      <c r="C251" s="302"/>
      <c r="D251" s="302"/>
      <c r="E251" s="303"/>
      <c r="F251" s="303"/>
      <c r="G251" s="303"/>
      <c r="H251" s="303"/>
      <c r="I251" s="303"/>
      <c r="J251" s="303"/>
      <c r="K251" s="303"/>
      <c r="L251" s="303"/>
      <c r="M251" s="303"/>
      <c r="N251" s="303"/>
      <c r="O251" s="303"/>
      <c r="P251" s="303"/>
      <c r="Q251" s="303"/>
      <c r="R251" s="303"/>
      <c r="S251" s="303"/>
      <c r="T251" s="303"/>
      <c r="U251" s="303"/>
      <c r="V251" s="303"/>
      <c r="W251" s="303"/>
      <c r="X251" s="303"/>
      <c r="Y251" s="303"/>
      <c r="Z251" s="303"/>
      <c r="AA251" s="303"/>
    </row>
    <row r="252" spans="1:27" s="304" customFormat="1" ht="17.25" x14ac:dyDescent="0.45">
      <c r="A252" s="302"/>
      <c r="B252" s="302"/>
      <c r="C252" s="302"/>
      <c r="D252" s="302"/>
      <c r="E252" s="303"/>
      <c r="F252" s="303"/>
      <c r="G252" s="303"/>
      <c r="H252" s="303"/>
      <c r="I252" s="303"/>
      <c r="J252" s="303"/>
      <c r="K252" s="303"/>
      <c r="L252" s="303"/>
      <c r="M252" s="303"/>
      <c r="N252" s="303"/>
      <c r="O252" s="303"/>
      <c r="P252" s="303"/>
      <c r="Q252" s="303"/>
      <c r="R252" s="303"/>
      <c r="S252" s="303"/>
      <c r="T252" s="303"/>
      <c r="U252" s="303"/>
      <c r="V252" s="303"/>
      <c r="W252" s="303"/>
      <c r="X252" s="303"/>
      <c r="Y252" s="303"/>
      <c r="Z252" s="303"/>
      <c r="AA252" s="303"/>
    </row>
    <row r="253" spans="1:27" s="304" customFormat="1" ht="17.25" x14ac:dyDescent="0.45">
      <c r="A253" s="302"/>
      <c r="B253" s="302"/>
      <c r="C253" s="302"/>
      <c r="D253" s="302"/>
      <c r="E253" s="303"/>
      <c r="F253" s="303"/>
      <c r="G253" s="303"/>
      <c r="H253" s="303"/>
      <c r="I253" s="303"/>
      <c r="J253" s="303"/>
      <c r="K253" s="303"/>
      <c r="L253" s="303"/>
      <c r="M253" s="303"/>
      <c r="N253" s="303"/>
      <c r="O253" s="303"/>
      <c r="P253" s="303"/>
      <c r="Q253" s="303"/>
      <c r="R253" s="303"/>
      <c r="S253" s="303"/>
      <c r="T253" s="303"/>
      <c r="U253" s="303"/>
      <c r="V253" s="303"/>
      <c r="W253" s="303"/>
      <c r="X253" s="303"/>
      <c r="Y253" s="303"/>
      <c r="Z253" s="303"/>
      <c r="AA253" s="303"/>
    </row>
    <row r="254" spans="1:27" s="304" customFormat="1" ht="17.25" x14ac:dyDescent="0.45">
      <c r="A254" s="302"/>
      <c r="B254" s="302"/>
      <c r="C254" s="302"/>
      <c r="D254" s="302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303"/>
      <c r="T254" s="303"/>
      <c r="U254" s="303"/>
      <c r="V254" s="303"/>
      <c r="W254" s="303"/>
      <c r="X254" s="303"/>
      <c r="Y254" s="303"/>
      <c r="Z254" s="303"/>
      <c r="AA254" s="303"/>
    </row>
    <row r="255" spans="1:27" s="304" customFormat="1" ht="17.25" x14ac:dyDescent="0.45">
      <c r="A255" s="302"/>
      <c r="B255" s="302"/>
      <c r="C255" s="302"/>
      <c r="D255" s="302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303"/>
      <c r="T255" s="303"/>
      <c r="U255" s="303"/>
      <c r="V255" s="303"/>
      <c r="W255" s="303"/>
      <c r="X255" s="303"/>
      <c r="Y255" s="303"/>
      <c r="Z255" s="303"/>
      <c r="AA255" s="303"/>
    </row>
    <row r="256" spans="1:27" s="304" customFormat="1" ht="17.25" x14ac:dyDescent="0.45">
      <c r="A256" s="302"/>
      <c r="B256" s="302"/>
      <c r="C256" s="302"/>
      <c r="D256" s="302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303"/>
      <c r="T256" s="303"/>
      <c r="U256" s="303"/>
      <c r="V256" s="303"/>
      <c r="W256" s="303"/>
      <c r="X256" s="303"/>
      <c r="Y256" s="303"/>
      <c r="Z256" s="303"/>
      <c r="AA256" s="303"/>
    </row>
    <row r="257" spans="1:27" s="304" customFormat="1" ht="17.25" x14ac:dyDescent="0.45">
      <c r="A257" s="302"/>
      <c r="B257" s="302"/>
      <c r="C257" s="302"/>
      <c r="D257" s="302"/>
      <c r="E257" s="303"/>
      <c r="F257" s="303"/>
      <c r="G257" s="303"/>
      <c r="H257" s="303"/>
      <c r="I257" s="303"/>
      <c r="J257" s="303"/>
      <c r="K257" s="303"/>
      <c r="L257" s="303"/>
      <c r="M257" s="303"/>
      <c r="N257" s="303"/>
      <c r="O257" s="303"/>
      <c r="P257" s="303"/>
      <c r="Q257" s="303"/>
      <c r="R257" s="303"/>
      <c r="S257" s="303"/>
      <c r="T257" s="303"/>
      <c r="U257" s="303"/>
      <c r="V257" s="303"/>
      <c r="W257" s="303"/>
      <c r="X257" s="303"/>
      <c r="Y257" s="303"/>
      <c r="Z257" s="303"/>
      <c r="AA257" s="303"/>
    </row>
    <row r="258" spans="1:27" s="304" customFormat="1" ht="17.25" x14ac:dyDescent="0.45">
      <c r="A258" s="302"/>
      <c r="B258" s="302"/>
      <c r="C258" s="302"/>
      <c r="D258" s="302"/>
      <c r="E258" s="303"/>
      <c r="F258" s="303"/>
      <c r="G258" s="303"/>
      <c r="H258" s="303"/>
      <c r="I258" s="303"/>
      <c r="J258" s="303"/>
      <c r="K258" s="303"/>
      <c r="L258" s="303"/>
      <c r="M258" s="303"/>
      <c r="N258" s="303"/>
      <c r="O258" s="303"/>
      <c r="P258" s="303"/>
      <c r="Q258" s="303"/>
      <c r="R258" s="303"/>
      <c r="S258" s="303"/>
      <c r="T258" s="303"/>
      <c r="U258" s="303"/>
      <c r="V258" s="303"/>
      <c r="W258" s="303"/>
      <c r="X258" s="303"/>
      <c r="Y258" s="303"/>
      <c r="Z258" s="303"/>
      <c r="AA258" s="303"/>
    </row>
    <row r="259" spans="1:27" s="304" customFormat="1" ht="17.25" x14ac:dyDescent="0.45">
      <c r="A259" s="302"/>
      <c r="B259" s="302"/>
      <c r="C259" s="302"/>
      <c r="D259" s="302"/>
      <c r="E259" s="303"/>
      <c r="F259" s="303"/>
      <c r="G259" s="303"/>
      <c r="H259" s="303"/>
      <c r="I259" s="303"/>
      <c r="J259" s="303"/>
      <c r="K259" s="303"/>
      <c r="L259" s="303"/>
      <c r="M259" s="303"/>
      <c r="N259" s="303"/>
      <c r="O259" s="303"/>
      <c r="P259" s="303"/>
      <c r="Q259" s="303"/>
      <c r="R259" s="303"/>
      <c r="S259" s="303"/>
      <c r="T259" s="303"/>
      <c r="U259" s="303"/>
      <c r="V259" s="303"/>
      <c r="W259" s="303"/>
      <c r="X259" s="303"/>
      <c r="Y259" s="303"/>
      <c r="Z259" s="303"/>
      <c r="AA259" s="303"/>
    </row>
    <row r="260" spans="1:27" s="304" customFormat="1" ht="17.25" x14ac:dyDescent="0.45">
      <c r="A260" s="302"/>
      <c r="B260" s="302"/>
      <c r="C260" s="302"/>
      <c r="D260" s="302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303"/>
      <c r="T260" s="303"/>
      <c r="U260" s="303"/>
      <c r="V260" s="303"/>
      <c r="W260" s="303"/>
      <c r="X260" s="303"/>
      <c r="Y260" s="303"/>
      <c r="Z260" s="303"/>
      <c r="AA260" s="303"/>
    </row>
    <row r="261" spans="1:27" s="304" customFormat="1" ht="17.25" x14ac:dyDescent="0.45">
      <c r="A261" s="302"/>
      <c r="B261" s="302"/>
      <c r="C261" s="302"/>
      <c r="D261" s="302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303"/>
      <c r="T261" s="303"/>
      <c r="U261" s="303"/>
      <c r="V261" s="303"/>
      <c r="W261" s="303"/>
      <c r="X261" s="303"/>
      <c r="Y261" s="303"/>
      <c r="Z261" s="303"/>
      <c r="AA261" s="303"/>
    </row>
    <row r="262" spans="1:27" s="304" customFormat="1" ht="17.25" x14ac:dyDescent="0.45">
      <c r="A262" s="302"/>
      <c r="B262" s="302"/>
      <c r="C262" s="302"/>
      <c r="D262" s="302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303"/>
      <c r="T262" s="303"/>
      <c r="U262" s="303"/>
      <c r="V262" s="303"/>
      <c r="W262" s="303"/>
      <c r="X262" s="303"/>
      <c r="Y262" s="303"/>
      <c r="Z262" s="303"/>
      <c r="AA262" s="303"/>
    </row>
    <row r="263" spans="1:27" s="304" customFormat="1" ht="17.25" x14ac:dyDescent="0.45">
      <c r="A263" s="302"/>
      <c r="B263" s="302"/>
      <c r="C263" s="302"/>
      <c r="D263" s="302"/>
      <c r="E263" s="303"/>
      <c r="F263" s="303"/>
      <c r="G263" s="303"/>
      <c r="H263" s="303"/>
      <c r="I263" s="303"/>
      <c r="J263" s="303"/>
      <c r="K263" s="303"/>
      <c r="L263" s="303"/>
      <c r="M263" s="303"/>
      <c r="N263" s="303"/>
      <c r="O263" s="303"/>
      <c r="P263" s="303"/>
      <c r="Q263" s="303"/>
      <c r="R263" s="303"/>
      <c r="S263" s="303"/>
      <c r="T263" s="303"/>
      <c r="U263" s="303"/>
      <c r="V263" s="303"/>
      <c r="W263" s="303"/>
      <c r="X263" s="303"/>
      <c r="Y263" s="303"/>
      <c r="Z263" s="303"/>
      <c r="AA263" s="303"/>
    </row>
    <row r="264" spans="1:27" s="304" customFormat="1" ht="17.25" x14ac:dyDescent="0.45">
      <c r="A264" s="302"/>
      <c r="B264" s="302"/>
      <c r="C264" s="302"/>
      <c r="D264" s="302"/>
      <c r="E264" s="303"/>
      <c r="F264" s="303"/>
      <c r="G264" s="303"/>
      <c r="H264" s="303"/>
      <c r="I264" s="303"/>
      <c r="J264" s="303"/>
      <c r="K264" s="303"/>
      <c r="L264" s="303"/>
      <c r="M264" s="303"/>
      <c r="N264" s="303"/>
      <c r="O264" s="303"/>
      <c r="P264" s="303"/>
      <c r="Q264" s="303"/>
      <c r="R264" s="303"/>
      <c r="S264" s="303"/>
      <c r="T264" s="303"/>
      <c r="U264" s="303"/>
      <c r="V264" s="303"/>
      <c r="W264" s="303"/>
      <c r="X264" s="303"/>
      <c r="Y264" s="303"/>
      <c r="Z264" s="303"/>
      <c r="AA264" s="303"/>
    </row>
    <row r="265" spans="1:27" s="304" customFormat="1" ht="17.25" x14ac:dyDescent="0.45">
      <c r="A265" s="302"/>
      <c r="B265" s="302"/>
      <c r="C265" s="302"/>
      <c r="D265" s="302"/>
      <c r="E265" s="303"/>
      <c r="F265" s="303"/>
      <c r="G265" s="303"/>
      <c r="H265" s="303"/>
      <c r="I265" s="303"/>
      <c r="J265" s="303"/>
      <c r="K265" s="303"/>
      <c r="L265" s="303"/>
      <c r="M265" s="303"/>
      <c r="N265" s="303"/>
      <c r="O265" s="303"/>
      <c r="P265" s="303"/>
      <c r="Q265" s="303"/>
      <c r="R265" s="303"/>
      <c r="S265" s="303"/>
      <c r="T265" s="303"/>
      <c r="U265" s="303"/>
      <c r="V265" s="303"/>
      <c r="W265" s="303"/>
      <c r="X265" s="303"/>
      <c r="Y265" s="303"/>
      <c r="Z265" s="303"/>
      <c r="AA265" s="303"/>
    </row>
    <row r="266" spans="1:27" s="304" customFormat="1" ht="17.25" x14ac:dyDescent="0.45">
      <c r="A266" s="302"/>
      <c r="B266" s="302"/>
      <c r="C266" s="302"/>
      <c r="D266" s="302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303"/>
      <c r="T266" s="303"/>
      <c r="U266" s="303"/>
      <c r="V266" s="303"/>
      <c r="W266" s="303"/>
      <c r="X266" s="303"/>
      <c r="Y266" s="303"/>
      <c r="Z266" s="303"/>
      <c r="AA266" s="303"/>
    </row>
    <row r="267" spans="1:27" s="304" customFormat="1" ht="17.25" x14ac:dyDescent="0.45">
      <c r="A267" s="302"/>
      <c r="B267" s="302"/>
      <c r="C267" s="302"/>
      <c r="D267" s="302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303"/>
      <c r="T267" s="303"/>
      <c r="U267" s="303"/>
      <c r="V267" s="303"/>
      <c r="W267" s="303"/>
      <c r="X267" s="303"/>
      <c r="Y267" s="303"/>
      <c r="Z267" s="303"/>
      <c r="AA267" s="303"/>
    </row>
    <row r="268" spans="1:27" s="304" customFormat="1" ht="17.25" x14ac:dyDescent="0.45">
      <c r="A268" s="302"/>
      <c r="B268" s="302"/>
      <c r="C268" s="302"/>
      <c r="D268" s="302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303"/>
      <c r="T268" s="303"/>
      <c r="U268" s="303"/>
      <c r="V268" s="303"/>
      <c r="W268" s="303"/>
      <c r="X268" s="303"/>
      <c r="Y268" s="303"/>
      <c r="Z268" s="303"/>
      <c r="AA268" s="303"/>
    </row>
    <row r="269" spans="1:27" s="304" customFormat="1" ht="17.25" x14ac:dyDescent="0.45">
      <c r="A269" s="302"/>
      <c r="B269" s="302"/>
      <c r="C269" s="302"/>
      <c r="D269" s="302"/>
      <c r="E269" s="303"/>
      <c r="F269" s="303"/>
      <c r="G269" s="303"/>
      <c r="H269" s="303"/>
      <c r="I269" s="303"/>
      <c r="J269" s="303"/>
      <c r="K269" s="303"/>
      <c r="L269" s="303"/>
      <c r="M269" s="303"/>
      <c r="N269" s="303"/>
      <c r="O269" s="303"/>
      <c r="P269" s="303"/>
      <c r="Q269" s="303"/>
      <c r="R269" s="303"/>
      <c r="S269" s="303"/>
      <c r="T269" s="303"/>
      <c r="U269" s="303"/>
      <c r="V269" s="303"/>
      <c r="W269" s="303"/>
      <c r="X269" s="303"/>
      <c r="Y269" s="303"/>
      <c r="Z269" s="303"/>
      <c r="AA269" s="303"/>
    </row>
    <row r="270" spans="1:27" s="304" customFormat="1" ht="17.25" x14ac:dyDescent="0.45">
      <c r="A270" s="302"/>
      <c r="B270" s="302"/>
      <c r="C270" s="302"/>
      <c r="D270" s="302"/>
      <c r="E270" s="303"/>
      <c r="F270" s="303"/>
      <c r="G270" s="303"/>
      <c r="H270" s="303"/>
      <c r="I270" s="303"/>
      <c r="J270" s="303"/>
      <c r="K270" s="303"/>
      <c r="L270" s="303"/>
      <c r="M270" s="303"/>
      <c r="N270" s="303"/>
      <c r="O270" s="303"/>
      <c r="P270" s="303"/>
      <c r="Q270" s="303"/>
      <c r="R270" s="303"/>
      <c r="S270" s="303"/>
      <c r="T270" s="303"/>
      <c r="U270" s="303"/>
      <c r="V270" s="303"/>
      <c r="W270" s="303"/>
      <c r="X270" s="303"/>
      <c r="Y270" s="303"/>
      <c r="Z270" s="303"/>
      <c r="AA270" s="303"/>
    </row>
    <row r="271" spans="1:27" s="304" customFormat="1" ht="17.25" x14ac:dyDescent="0.45">
      <c r="A271" s="302"/>
      <c r="B271" s="302"/>
      <c r="C271" s="302"/>
      <c r="D271" s="302"/>
      <c r="E271" s="303"/>
      <c r="F271" s="303"/>
      <c r="G271" s="303"/>
      <c r="H271" s="303"/>
      <c r="I271" s="303"/>
      <c r="J271" s="303"/>
      <c r="K271" s="303"/>
      <c r="L271" s="303"/>
      <c r="M271" s="303"/>
      <c r="N271" s="303"/>
      <c r="O271" s="303"/>
      <c r="P271" s="303"/>
      <c r="Q271" s="303"/>
      <c r="R271" s="303"/>
      <c r="S271" s="303"/>
      <c r="T271" s="303"/>
      <c r="U271" s="303"/>
      <c r="V271" s="303"/>
      <c r="W271" s="303"/>
      <c r="X271" s="303"/>
      <c r="Y271" s="303"/>
      <c r="Z271" s="303"/>
      <c r="AA271" s="303"/>
    </row>
    <row r="272" spans="1:27" s="304" customFormat="1" ht="17.25" x14ac:dyDescent="0.45">
      <c r="A272" s="302"/>
      <c r="B272" s="302"/>
      <c r="C272" s="302"/>
      <c r="D272" s="302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303"/>
      <c r="T272" s="303"/>
      <c r="U272" s="303"/>
      <c r="V272" s="303"/>
      <c r="W272" s="303"/>
      <c r="X272" s="303"/>
      <c r="Y272" s="303"/>
      <c r="Z272" s="303"/>
      <c r="AA272" s="303"/>
    </row>
    <row r="273" spans="1:27" s="304" customFormat="1" ht="17.25" x14ac:dyDescent="0.45">
      <c r="A273" s="302"/>
      <c r="B273" s="302"/>
      <c r="C273" s="302"/>
      <c r="D273" s="302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303"/>
      <c r="T273" s="303"/>
      <c r="U273" s="303"/>
      <c r="V273" s="303"/>
      <c r="W273" s="303"/>
      <c r="X273" s="303"/>
      <c r="Y273" s="303"/>
      <c r="Z273" s="303"/>
      <c r="AA273" s="303"/>
    </row>
    <row r="274" spans="1:27" s="304" customFormat="1" ht="17.25" x14ac:dyDescent="0.45">
      <c r="A274" s="302"/>
      <c r="B274" s="302"/>
      <c r="C274" s="302"/>
      <c r="D274" s="302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303"/>
      <c r="T274" s="303"/>
      <c r="U274" s="303"/>
      <c r="V274" s="303"/>
      <c r="W274" s="303"/>
      <c r="X274" s="303"/>
      <c r="Y274" s="303"/>
      <c r="Z274" s="303"/>
      <c r="AA274" s="303"/>
    </row>
    <row r="275" spans="1:27" s="304" customFormat="1" ht="17.25" x14ac:dyDescent="0.45">
      <c r="A275" s="302"/>
      <c r="B275" s="302"/>
      <c r="C275" s="302"/>
      <c r="D275" s="302"/>
      <c r="E275" s="303"/>
      <c r="F275" s="303"/>
      <c r="G275" s="303"/>
      <c r="H275" s="303"/>
      <c r="I275" s="303"/>
      <c r="J275" s="303"/>
      <c r="K275" s="303"/>
      <c r="L275" s="303"/>
      <c r="M275" s="303"/>
      <c r="N275" s="303"/>
      <c r="O275" s="303"/>
      <c r="P275" s="303"/>
      <c r="Q275" s="303"/>
      <c r="R275" s="303"/>
      <c r="S275" s="303"/>
      <c r="T275" s="303"/>
      <c r="U275" s="303"/>
      <c r="V275" s="303"/>
      <c r="W275" s="303"/>
      <c r="X275" s="303"/>
      <c r="Y275" s="303"/>
      <c r="Z275" s="303"/>
      <c r="AA275" s="303"/>
    </row>
    <row r="276" spans="1:27" s="304" customFormat="1" ht="17.25" x14ac:dyDescent="0.45">
      <c r="A276" s="302"/>
      <c r="B276" s="302"/>
      <c r="C276" s="302"/>
      <c r="D276" s="302"/>
      <c r="E276" s="303"/>
      <c r="F276" s="303"/>
      <c r="G276" s="303"/>
      <c r="H276" s="303"/>
      <c r="I276" s="303"/>
      <c r="J276" s="303"/>
      <c r="K276" s="303"/>
      <c r="L276" s="303"/>
      <c r="M276" s="303"/>
      <c r="N276" s="303"/>
      <c r="O276" s="303"/>
      <c r="P276" s="303"/>
      <c r="Q276" s="303"/>
      <c r="R276" s="303"/>
      <c r="S276" s="303"/>
      <c r="T276" s="303"/>
      <c r="U276" s="303"/>
      <c r="V276" s="303"/>
      <c r="W276" s="303"/>
      <c r="X276" s="303"/>
      <c r="Y276" s="303"/>
      <c r="Z276" s="303"/>
      <c r="AA276" s="303"/>
    </row>
    <row r="277" spans="1:27" s="304" customFormat="1" ht="17.25" x14ac:dyDescent="0.45">
      <c r="A277" s="302"/>
      <c r="B277" s="302"/>
      <c r="C277" s="302"/>
      <c r="D277" s="302"/>
      <c r="E277" s="303"/>
      <c r="F277" s="303"/>
      <c r="G277" s="303"/>
      <c r="H277" s="303"/>
      <c r="I277" s="303"/>
      <c r="J277" s="303"/>
      <c r="K277" s="303"/>
      <c r="L277" s="303"/>
      <c r="M277" s="303"/>
      <c r="N277" s="303"/>
      <c r="O277" s="303"/>
      <c r="P277" s="303"/>
      <c r="Q277" s="303"/>
      <c r="R277" s="303"/>
      <c r="S277" s="303"/>
      <c r="T277" s="303"/>
      <c r="U277" s="303"/>
      <c r="V277" s="303"/>
      <c r="W277" s="303"/>
      <c r="X277" s="303"/>
      <c r="Y277" s="303"/>
      <c r="Z277" s="303"/>
      <c r="AA277" s="303"/>
    </row>
    <row r="278" spans="1:27" s="304" customFormat="1" ht="17.25" x14ac:dyDescent="0.45">
      <c r="A278" s="302"/>
      <c r="B278" s="302"/>
      <c r="C278" s="302"/>
      <c r="D278" s="302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303"/>
      <c r="T278" s="303"/>
      <c r="U278" s="303"/>
      <c r="V278" s="303"/>
      <c r="W278" s="303"/>
      <c r="X278" s="303"/>
      <c r="Y278" s="303"/>
      <c r="Z278" s="303"/>
      <c r="AA278" s="303"/>
    </row>
    <row r="279" spans="1:27" s="304" customFormat="1" ht="17.25" x14ac:dyDescent="0.45">
      <c r="A279" s="302"/>
      <c r="B279" s="302"/>
      <c r="C279" s="302"/>
      <c r="D279" s="302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303"/>
      <c r="T279" s="303"/>
      <c r="U279" s="303"/>
      <c r="V279" s="303"/>
      <c r="W279" s="303"/>
      <c r="X279" s="303"/>
      <c r="Y279" s="303"/>
      <c r="Z279" s="303"/>
      <c r="AA279" s="303"/>
    </row>
    <row r="280" spans="1:27" s="304" customFormat="1" ht="17.25" x14ac:dyDescent="0.45">
      <c r="A280" s="302"/>
      <c r="B280" s="302"/>
      <c r="C280" s="302"/>
      <c r="D280" s="302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303"/>
      <c r="T280" s="303"/>
      <c r="U280" s="303"/>
      <c r="V280" s="303"/>
      <c r="W280" s="303"/>
      <c r="X280" s="303"/>
      <c r="Y280" s="303"/>
      <c r="Z280" s="303"/>
      <c r="AA280" s="303"/>
    </row>
    <row r="281" spans="1:27" s="304" customFormat="1" ht="17.25" x14ac:dyDescent="0.45">
      <c r="A281" s="302"/>
      <c r="B281" s="302"/>
      <c r="C281" s="302"/>
      <c r="D281" s="302"/>
      <c r="E281" s="303"/>
      <c r="F281" s="303"/>
      <c r="G281" s="303"/>
      <c r="H281" s="303"/>
      <c r="I281" s="303"/>
      <c r="J281" s="303"/>
      <c r="K281" s="303"/>
      <c r="L281" s="303"/>
      <c r="M281" s="303"/>
      <c r="N281" s="303"/>
      <c r="O281" s="303"/>
      <c r="P281" s="303"/>
      <c r="Q281" s="303"/>
      <c r="R281" s="303"/>
      <c r="S281" s="303"/>
      <c r="T281" s="303"/>
      <c r="U281" s="303"/>
      <c r="V281" s="303"/>
      <c r="W281" s="303"/>
      <c r="X281" s="303"/>
      <c r="Y281" s="303"/>
      <c r="Z281" s="303"/>
      <c r="AA281" s="303"/>
    </row>
    <row r="282" spans="1:27" s="304" customFormat="1" ht="17.25" x14ac:dyDescent="0.45">
      <c r="A282" s="302"/>
      <c r="B282" s="302"/>
      <c r="C282" s="302"/>
      <c r="D282" s="302"/>
      <c r="E282" s="303"/>
      <c r="F282" s="303"/>
      <c r="G282" s="303"/>
      <c r="H282" s="303"/>
      <c r="I282" s="303"/>
      <c r="J282" s="303"/>
      <c r="K282" s="303"/>
      <c r="L282" s="303"/>
      <c r="M282" s="303"/>
      <c r="N282" s="303"/>
      <c r="O282" s="303"/>
      <c r="P282" s="303"/>
      <c r="Q282" s="303"/>
      <c r="R282" s="303"/>
      <c r="S282" s="303"/>
      <c r="T282" s="303"/>
      <c r="U282" s="303"/>
      <c r="V282" s="303"/>
      <c r="W282" s="303"/>
      <c r="X282" s="303"/>
      <c r="Y282" s="303"/>
      <c r="Z282" s="303"/>
      <c r="AA282" s="303"/>
    </row>
    <row r="283" spans="1:27" s="304" customFormat="1" ht="17.25" x14ac:dyDescent="0.45">
      <c r="A283" s="302"/>
      <c r="B283" s="302"/>
      <c r="C283" s="302"/>
      <c r="D283" s="302"/>
      <c r="E283" s="303"/>
      <c r="F283" s="303"/>
      <c r="G283" s="303"/>
      <c r="H283" s="303"/>
      <c r="I283" s="303"/>
      <c r="J283" s="303"/>
      <c r="K283" s="303"/>
      <c r="L283" s="303"/>
      <c r="M283" s="303"/>
      <c r="N283" s="303"/>
      <c r="O283" s="303"/>
      <c r="P283" s="303"/>
      <c r="Q283" s="303"/>
      <c r="R283" s="303"/>
      <c r="S283" s="303"/>
      <c r="T283" s="303"/>
      <c r="U283" s="303"/>
      <c r="V283" s="303"/>
      <c r="W283" s="303"/>
      <c r="X283" s="303"/>
      <c r="Y283" s="303"/>
      <c r="Z283" s="303"/>
      <c r="AA283" s="303"/>
    </row>
    <row r="284" spans="1:27" s="304" customFormat="1" ht="17.25" x14ac:dyDescent="0.45">
      <c r="A284" s="302"/>
      <c r="B284" s="302"/>
      <c r="C284" s="302"/>
      <c r="D284" s="302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303"/>
      <c r="T284" s="303"/>
      <c r="U284" s="303"/>
      <c r="V284" s="303"/>
      <c r="W284" s="303"/>
      <c r="X284" s="303"/>
      <c r="Y284" s="303"/>
      <c r="Z284" s="303"/>
      <c r="AA284" s="303"/>
    </row>
    <row r="285" spans="1:27" s="304" customFormat="1" ht="17.25" x14ac:dyDescent="0.45">
      <c r="A285" s="302"/>
      <c r="B285" s="302"/>
      <c r="C285" s="302"/>
      <c r="D285" s="302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303"/>
      <c r="T285" s="303"/>
      <c r="U285" s="303"/>
      <c r="V285" s="303"/>
      <c r="W285" s="303"/>
      <c r="X285" s="303"/>
      <c r="Y285" s="303"/>
      <c r="Z285" s="303"/>
      <c r="AA285" s="303"/>
    </row>
    <row r="286" spans="1:27" s="304" customFormat="1" ht="17.25" x14ac:dyDescent="0.45">
      <c r="A286" s="302"/>
      <c r="B286" s="302"/>
      <c r="C286" s="302"/>
      <c r="D286" s="302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303"/>
      <c r="T286" s="303"/>
      <c r="U286" s="303"/>
      <c r="V286" s="303"/>
      <c r="W286" s="303"/>
      <c r="X286" s="303"/>
      <c r="Y286" s="303"/>
      <c r="Z286" s="303"/>
      <c r="AA286" s="303"/>
    </row>
    <row r="287" spans="1:27" s="304" customFormat="1" ht="17.25" x14ac:dyDescent="0.45">
      <c r="A287" s="302"/>
      <c r="B287" s="302"/>
      <c r="C287" s="302"/>
      <c r="D287" s="302"/>
      <c r="E287" s="303"/>
      <c r="F287" s="303"/>
      <c r="G287" s="303"/>
      <c r="H287" s="303"/>
      <c r="I287" s="303"/>
      <c r="J287" s="303"/>
      <c r="K287" s="303"/>
      <c r="L287" s="303"/>
      <c r="M287" s="303"/>
      <c r="N287" s="303"/>
      <c r="O287" s="303"/>
      <c r="P287" s="303"/>
      <c r="Q287" s="303"/>
      <c r="R287" s="303"/>
      <c r="S287" s="303"/>
      <c r="T287" s="303"/>
      <c r="U287" s="303"/>
      <c r="V287" s="303"/>
      <c r="W287" s="303"/>
      <c r="X287" s="303"/>
      <c r="Y287" s="303"/>
      <c r="Z287" s="303"/>
      <c r="AA287" s="303"/>
    </row>
    <row r="288" spans="1:27" s="304" customFormat="1" ht="17.25" x14ac:dyDescent="0.45">
      <c r="A288" s="302"/>
      <c r="B288" s="302"/>
      <c r="C288" s="302"/>
      <c r="D288" s="302"/>
      <c r="E288" s="303"/>
      <c r="F288" s="303"/>
      <c r="G288" s="303"/>
      <c r="H288" s="303"/>
      <c r="I288" s="303"/>
      <c r="J288" s="303"/>
      <c r="K288" s="303"/>
      <c r="L288" s="303"/>
      <c r="M288" s="303"/>
      <c r="N288" s="303"/>
      <c r="O288" s="303"/>
      <c r="P288" s="303"/>
      <c r="Q288" s="303"/>
      <c r="R288" s="303"/>
      <c r="S288" s="303"/>
      <c r="T288" s="303"/>
      <c r="U288" s="303"/>
      <c r="V288" s="303"/>
      <c r="W288" s="303"/>
      <c r="X288" s="303"/>
      <c r="Y288" s="303"/>
      <c r="Z288" s="303"/>
      <c r="AA288" s="303"/>
    </row>
    <row r="289" spans="1:27" s="304" customFormat="1" ht="17.25" x14ac:dyDescent="0.45">
      <c r="A289" s="302"/>
      <c r="B289" s="302"/>
      <c r="C289" s="302"/>
      <c r="D289" s="302"/>
      <c r="E289" s="303"/>
      <c r="F289" s="303"/>
      <c r="G289" s="303"/>
      <c r="H289" s="303"/>
      <c r="I289" s="303"/>
      <c r="J289" s="303"/>
      <c r="K289" s="303"/>
      <c r="L289" s="303"/>
      <c r="M289" s="303"/>
      <c r="N289" s="303"/>
      <c r="O289" s="303"/>
      <c r="P289" s="303"/>
      <c r="Q289" s="303"/>
      <c r="R289" s="303"/>
      <c r="S289" s="303"/>
      <c r="T289" s="303"/>
      <c r="U289" s="303"/>
      <c r="V289" s="303"/>
      <c r="W289" s="303"/>
      <c r="X289" s="303"/>
      <c r="Y289" s="303"/>
      <c r="Z289" s="303"/>
      <c r="AA289" s="303"/>
    </row>
    <row r="290" spans="1:27" s="304" customFormat="1" ht="17.25" x14ac:dyDescent="0.45">
      <c r="A290" s="302"/>
      <c r="B290" s="302"/>
      <c r="C290" s="302"/>
      <c r="D290" s="302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303"/>
      <c r="T290" s="303"/>
      <c r="U290" s="303"/>
      <c r="V290" s="303"/>
      <c r="W290" s="303"/>
      <c r="X290" s="303"/>
      <c r="Y290" s="303"/>
      <c r="Z290" s="303"/>
      <c r="AA290" s="303"/>
    </row>
    <row r="291" spans="1:27" s="304" customFormat="1" ht="17.25" x14ac:dyDescent="0.45">
      <c r="A291" s="302"/>
      <c r="B291" s="302"/>
      <c r="C291" s="302"/>
      <c r="D291" s="302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303"/>
      <c r="T291" s="303"/>
      <c r="U291" s="303"/>
      <c r="V291" s="303"/>
      <c r="W291" s="303"/>
      <c r="X291" s="303"/>
      <c r="Y291" s="303"/>
      <c r="Z291" s="303"/>
      <c r="AA291" s="303"/>
    </row>
    <row r="292" spans="1:27" s="304" customFormat="1" ht="17.25" x14ac:dyDescent="0.45">
      <c r="A292" s="302"/>
      <c r="B292" s="302"/>
      <c r="C292" s="302"/>
      <c r="D292" s="302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303"/>
      <c r="T292" s="303"/>
      <c r="U292" s="303"/>
      <c r="V292" s="303"/>
      <c r="W292" s="303"/>
      <c r="X292" s="303"/>
      <c r="Y292" s="303"/>
      <c r="Z292" s="303"/>
      <c r="AA292" s="303"/>
    </row>
    <row r="293" spans="1:27" s="304" customFormat="1" ht="17.25" x14ac:dyDescent="0.45">
      <c r="A293" s="302"/>
      <c r="B293" s="302"/>
      <c r="C293" s="302"/>
      <c r="D293" s="302"/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3"/>
      <c r="P293" s="303"/>
      <c r="Q293" s="303"/>
      <c r="R293" s="303"/>
      <c r="S293" s="303"/>
      <c r="T293" s="303"/>
      <c r="U293" s="303"/>
      <c r="V293" s="303"/>
      <c r="W293" s="303"/>
      <c r="X293" s="303"/>
      <c r="Y293" s="303"/>
      <c r="Z293" s="303"/>
      <c r="AA293" s="303"/>
    </row>
    <row r="294" spans="1:27" s="304" customFormat="1" ht="17.25" x14ac:dyDescent="0.45">
      <c r="A294" s="302"/>
      <c r="B294" s="302"/>
      <c r="C294" s="302"/>
      <c r="D294" s="302"/>
      <c r="E294" s="303"/>
      <c r="F294" s="303"/>
      <c r="G294" s="303"/>
      <c r="H294" s="303"/>
      <c r="I294" s="303"/>
      <c r="J294" s="303"/>
      <c r="K294" s="303"/>
      <c r="L294" s="303"/>
      <c r="M294" s="303"/>
      <c r="N294" s="303"/>
      <c r="O294" s="303"/>
      <c r="P294" s="303"/>
      <c r="Q294" s="303"/>
      <c r="R294" s="303"/>
      <c r="S294" s="303"/>
      <c r="T294" s="303"/>
      <c r="U294" s="303"/>
      <c r="V294" s="303"/>
      <c r="W294" s="303"/>
      <c r="X294" s="303"/>
      <c r="Y294" s="303"/>
      <c r="Z294" s="303"/>
      <c r="AA294" s="303"/>
    </row>
    <row r="295" spans="1:27" s="304" customFormat="1" ht="17.25" x14ac:dyDescent="0.45">
      <c r="A295" s="302"/>
      <c r="B295" s="302"/>
      <c r="C295" s="302"/>
      <c r="D295" s="302"/>
      <c r="E295" s="303"/>
      <c r="F295" s="303"/>
      <c r="G295" s="303"/>
      <c r="H295" s="303"/>
      <c r="I295" s="303"/>
      <c r="J295" s="303"/>
      <c r="K295" s="303"/>
      <c r="L295" s="303"/>
      <c r="M295" s="303"/>
      <c r="N295" s="303"/>
      <c r="O295" s="303"/>
      <c r="P295" s="303"/>
      <c r="Q295" s="303"/>
      <c r="R295" s="303"/>
      <c r="S295" s="303"/>
      <c r="T295" s="303"/>
      <c r="U295" s="303"/>
      <c r="V295" s="303"/>
      <c r="W295" s="303"/>
      <c r="X295" s="303"/>
      <c r="Y295" s="303"/>
      <c r="Z295" s="303"/>
      <c r="AA295" s="303"/>
    </row>
    <row r="296" spans="1:27" s="304" customFormat="1" ht="17.25" x14ac:dyDescent="0.45">
      <c r="A296" s="302"/>
      <c r="B296" s="302"/>
      <c r="C296" s="302"/>
      <c r="D296" s="302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303"/>
      <c r="T296" s="303"/>
      <c r="U296" s="303"/>
      <c r="V296" s="303"/>
      <c r="W296" s="303"/>
      <c r="X296" s="303"/>
      <c r="Y296" s="303"/>
      <c r="Z296" s="303"/>
      <c r="AA296" s="303"/>
    </row>
    <row r="297" spans="1:27" s="304" customFormat="1" ht="17.25" x14ac:dyDescent="0.45">
      <c r="A297" s="302"/>
      <c r="B297" s="302"/>
      <c r="C297" s="302"/>
      <c r="D297" s="302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303"/>
      <c r="T297" s="303"/>
      <c r="U297" s="303"/>
      <c r="V297" s="303"/>
      <c r="W297" s="303"/>
      <c r="X297" s="303"/>
      <c r="Y297" s="303"/>
      <c r="Z297" s="303"/>
      <c r="AA297" s="303"/>
    </row>
    <row r="298" spans="1:27" s="304" customFormat="1" ht="17.25" x14ac:dyDescent="0.45">
      <c r="A298" s="302"/>
      <c r="B298" s="302"/>
      <c r="C298" s="302"/>
      <c r="D298" s="302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303"/>
      <c r="T298" s="303"/>
      <c r="U298" s="303"/>
      <c r="V298" s="303"/>
      <c r="W298" s="303"/>
      <c r="X298" s="303"/>
      <c r="Y298" s="303"/>
      <c r="Z298" s="303"/>
      <c r="AA298" s="303"/>
    </row>
    <row r="299" spans="1:27" s="304" customFormat="1" ht="17.25" x14ac:dyDescent="0.45">
      <c r="A299" s="302"/>
      <c r="B299" s="302"/>
      <c r="C299" s="302"/>
      <c r="D299" s="302"/>
      <c r="E299" s="303"/>
      <c r="F299" s="303"/>
      <c r="G299" s="303"/>
      <c r="H299" s="303"/>
      <c r="I299" s="303"/>
      <c r="J299" s="303"/>
      <c r="K299" s="303"/>
      <c r="L299" s="303"/>
      <c r="M299" s="303"/>
      <c r="N299" s="303"/>
      <c r="O299" s="303"/>
      <c r="P299" s="303"/>
      <c r="Q299" s="303"/>
      <c r="R299" s="303"/>
      <c r="S299" s="303"/>
      <c r="T299" s="303"/>
      <c r="U299" s="303"/>
      <c r="V299" s="303"/>
      <c r="W299" s="303"/>
      <c r="X299" s="303"/>
      <c r="Y299" s="303"/>
      <c r="Z299" s="303"/>
      <c r="AA299" s="303"/>
    </row>
    <row r="300" spans="1:27" s="304" customFormat="1" ht="17.25" x14ac:dyDescent="0.45">
      <c r="A300" s="302"/>
      <c r="B300" s="302"/>
      <c r="C300" s="302"/>
      <c r="D300" s="302"/>
      <c r="E300" s="303"/>
      <c r="F300" s="303"/>
      <c r="G300" s="303"/>
      <c r="H300" s="303"/>
      <c r="I300" s="303"/>
      <c r="J300" s="303"/>
      <c r="K300" s="303"/>
      <c r="L300" s="303"/>
      <c r="M300" s="303"/>
      <c r="N300" s="303"/>
      <c r="O300" s="303"/>
      <c r="P300" s="303"/>
      <c r="Q300" s="303"/>
      <c r="R300" s="303"/>
      <c r="S300" s="303"/>
      <c r="T300" s="303"/>
      <c r="U300" s="303"/>
      <c r="V300" s="303"/>
      <c r="W300" s="303"/>
      <c r="X300" s="303"/>
      <c r="Y300" s="303"/>
      <c r="Z300" s="303"/>
      <c r="AA300" s="303"/>
    </row>
    <row r="301" spans="1:27" s="304" customFormat="1" ht="17.25" x14ac:dyDescent="0.45">
      <c r="A301" s="302"/>
      <c r="B301" s="302"/>
      <c r="C301" s="302"/>
      <c r="D301" s="302"/>
      <c r="E301" s="303"/>
      <c r="F301" s="303"/>
      <c r="G301" s="303"/>
      <c r="H301" s="303"/>
      <c r="I301" s="303"/>
      <c r="J301" s="303"/>
      <c r="K301" s="303"/>
      <c r="L301" s="303"/>
      <c r="M301" s="303"/>
      <c r="N301" s="303"/>
      <c r="O301" s="303"/>
      <c r="P301" s="303"/>
      <c r="Q301" s="303"/>
      <c r="R301" s="303"/>
      <c r="S301" s="303"/>
      <c r="T301" s="303"/>
      <c r="U301" s="303"/>
      <c r="V301" s="303"/>
      <c r="W301" s="303"/>
      <c r="X301" s="303"/>
      <c r="Y301" s="303"/>
      <c r="Z301" s="303"/>
      <c r="AA301" s="303"/>
    </row>
    <row r="302" spans="1:27" s="304" customFormat="1" ht="17.25" x14ac:dyDescent="0.45">
      <c r="A302" s="302"/>
      <c r="B302" s="302"/>
      <c r="C302" s="302"/>
      <c r="D302" s="302"/>
      <c r="E302" s="303"/>
      <c r="F302" s="303"/>
      <c r="G302" s="303"/>
      <c r="H302" s="303"/>
      <c r="I302" s="303"/>
      <c r="J302" s="303"/>
      <c r="K302" s="303"/>
      <c r="L302" s="303"/>
      <c r="M302" s="303"/>
      <c r="N302" s="303"/>
      <c r="O302" s="303"/>
      <c r="P302" s="303"/>
      <c r="Q302" s="303"/>
      <c r="R302" s="303"/>
      <c r="S302" s="303"/>
      <c r="T302" s="303"/>
      <c r="U302" s="303"/>
      <c r="V302" s="303"/>
      <c r="W302" s="303"/>
      <c r="X302" s="303"/>
      <c r="Y302" s="303"/>
      <c r="Z302" s="303"/>
      <c r="AA302" s="303"/>
    </row>
    <row r="303" spans="1:27" s="304" customFormat="1" ht="17.25" x14ac:dyDescent="0.45">
      <c r="A303" s="302"/>
      <c r="B303" s="302"/>
      <c r="C303" s="302"/>
      <c r="D303" s="302"/>
      <c r="E303" s="303"/>
      <c r="F303" s="303"/>
      <c r="G303" s="303"/>
      <c r="H303" s="303"/>
      <c r="I303" s="303"/>
      <c r="J303" s="303"/>
      <c r="K303" s="303"/>
      <c r="L303" s="303"/>
      <c r="M303" s="303"/>
      <c r="N303" s="303"/>
      <c r="O303" s="303"/>
      <c r="P303" s="303"/>
      <c r="Q303" s="303"/>
      <c r="R303" s="303"/>
      <c r="S303" s="303"/>
      <c r="T303" s="303"/>
      <c r="U303" s="303"/>
      <c r="V303" s="303"/>
      <c r="W303" s="303"/>
      <c r="X303" s="303"/>
      <c r="Y303" s="303"/>
      <c r="Z303" s="303"/>
      <c r="AA303" s="303"/>
    </row>
    <row r="304" spans="1:27" s="304" customFormat="1" ht="17.25" x14ac:dyDescent="0.45">
      <c r="A304" s="302"/>
      <c r="B304" s="302"/>
      <c r="C304" s="302"/>
      <c r="D304" s="302"/>
      <c r="E304" s="303"/>
      <c r="F304" s="303"/>
      <c r="G304" s="303"/>
      <c r="H304" s="303"/>
      <c r="I304" s="303"/>
      <c r="J304" s="303"/>
      <c r="K304" s="303"/>
      <c r="L304" s="303"/>
      <c r="M304" s="303"/>
      <c r="N304" s="303"/>
      <c r="O304" s="303"/>
      <c r="P304" s="303"/>
      <c r="Q304" s="303"/>
      <c r="R304" s="303"/>
      <c r="S304" s="303"/>
      <c r="T304" s="303"/>
      <c r="U304" s="303"/>
      <c r="V304" s="303"/>
      <c r="W304" s="303"/>
      <c r="X304" s="303"/>
      <c r="Y304" s="303"/>
      <c r="Z304" s="303"/>
      <c r="AA304" s="303"/>
    </row>
    <row r="305" spans="1:27" s="304" customFormat="1" ht="17.25" x14ac:dyDescent="0.45">
      <c r="A305" s="302"/>
      <c r="B305" s="302"/>
      <c r="C305" s="302"/>
      <c r="D305" s="302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303"/>
      <c r="T305" s="303"/>
      <c r="U305" s="303"/>
      <c r="V305" s="303"/>
      <c r="W305" s="303"/>
      <c r="X305" s="303"/>
      <c r="Y305" s="303"/>
      <c r="Z305" s="303"/>
      <c r="AA305" s="303"/>
    </row>
    <row r="306" spans="1:27" s="304" customFormat="1" ht="17.25" x14ac:dyDescent="0.45">
      <c r="A306" s="302"/>
      <c r="B306" s="302"/>
      <c r="C306" s="302"/>
      <c r="D306" s="302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303"/>
      <c r="T306" s="303"/>
      <c r="U306" s="303"/>
      <c r="V306" s="303"/>
      <c r="W306" s="303"/>
      <c r="X306" s="303"/>
      <c r="Y306" s="303"/>
      <c r="Z306" s="303"/>
      <c r="AA306" s="303"/>
    </row>
    <row r="307" spans="1:27" s="304" customFormat="1" ht="17.25" x14ac:dyDescent="0.45">
      <c r="A307" s="302"/>
      <c r="B307" s="302"/>
      <c r="C307" s="302"/>
      <c r="D307" s="302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303"/>
      <c r="T307" s="303"/>
      <c r="U307" s="303"/>
      <c r="V307" s="303"/>
      <c r="W307" s="303"/>
      <c r="X307" s="303"/>
      <c r="Y307" s="303"/>
      <c r="Z307" s="303"/>
      <c r="AA307" s="303"/>
    </row>
    <row r="308" spans="1:27" s="304" customFormat="1" ht="17.25" x14ac:dyDescent="0.45">
      <c r="A308" s="302"/>
      <c r="B308" s="302"/>
      <c r="C308" s="302"/>
      <c r="D308" s="302"/>
      <c r="E308" s="303"/>
      <c r="F308" s="303"/>
      <c r="G308" s="303"/>
      <c r="H308" s="303"/>
      <c r="I308" s="303"/>
      <c r="J308" s="303"/>
      <c r="K308" s="303"/>
      <c r="L308" s="303"/>
      <c r="M308" s="303"/>
      <c r="N308" s="303"/>
      <c r="O308" s="303"/>
      <c r="P308" s="303"/>
      <c r="Q308" s="303"/>
      <c r="R308" s="303"/>
      <c r="S308" s="303"/>
      <c r="T308" s="303"/>
      <c r="U308" s="303"/>
      <c r="V308" s="303"/>
      <c r="W308" s="303"/>
      <c r="X308" s="303"/>
      <c r="Y308" s="303"/>
      <c r="Z308" s="303"/>
      <c r="AA308" s="303"/>
    </row>
    <row r="309" spans="1:27" s="304" customFormat="1" ht="17.25" x14ac:dyDescent="0.45">
      <c r="A309" s="302"/>
      <c r="B309" s="302"/>
      <c r="C309" s="302"/>
      <c r="D309" s="302"/>
      <c r="E309" s="303"/>
      <c r="F309" s="303"/>
      <c r="G309" s="303"/>
      <c r="H309" s="303"/>
      <c r="I309" s="303"/>
      <c r="J309" s="303"/>
      <c r="K309" s="303"/>
      <c r="L309" s="303"/>
      <c r="M309" s="303"/>
      <c r="N309" s="303"/>
      <c r="O309" s="303"/>
      <c r="P309" s="303"/>
      <c r="Q309" s="303"/>
      <c r="R309" s="303"/>
      <c r="S309" s="303"/>
      <c r="T309" s="303"/>
      <c r="U309" s="303"/>
      <c r="V309" s="303"/>
      <c r="W309" s="303"/>
      <c r="X309" s="303"/>
      <c r="Y309" s="303"/>
      <c r="Z309" s="303"/>
      <c r="AA309" s="303"/>
    </row>
    <row r="310" spans="1:27" s="304" customFormat="1" ht="17.25" x14ac:dyDescent="0.45">
      <c r="A310" s="302"/>
      <c r="B310" s="302"/>
      <c r="C310" s="302"/>
      <c r="D310" s="302"/>
      <c r="E310" s="303"/>
      <c r="F310" s="303"/>
      <c r="G310" s="303"/>
      <c r="H310" s="303"/>
      <c r="I310" s="303"/>
      <c r="J310" s="303"/>
      <c r="K310" s="303"/>
      <c r="L310" s="303"/>
      <c r="M310" s="303"/>
      <c r="N310" s="303"/>
      <c r="O310" s="303"/>
      <c r="P310" s="303"/>
      <c r="Q310" s="303"/>
      <c r="R310" s="303"/>
      <c r="S310" s="303"/>
      <c r="T310" s="303"/>
      <c r="U310" s="303"/>
      <c r="V310" s="303"/>
      <c r="W310" s="303"/>
      <c r="X310" s="303"/>
      <c r="Y310" s="303"/>
      <c r="Z310" s="303"/>
      <c r="AA310" s="303"/>
    </row>
    <row r="311" spans="1:27" s="304" customFormat="1" ht="17.25" x14ac:dyDescent="0.45">
      <c r="A311" s="302"/>
      <c r="B311" s="302"/>
      <c r="C311" s="302"/>
      <c r="D311" s="302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303"/>
      <c r="T311" s="303"/>
      <c r="U311" s="303"/>
      <c r="V311" s="303"/>
      <c r="W311" s="303"/>
      <c r="X311" s="303"/>
      <c r="Y311" s="303"/>
      <c r="Z311" s="303"/>
      <c r="AA311" s="303"/>
    </row>
    <row r="312" spans="1:27" s="304" customFormat="1" ht="17.25" x14ac:dyDescent="0.45">
      <c r="A312" s="302"/>
      <c r="B312" s="302"/>
      <c r="C312" s="302"/>
      <c r="D312" s="302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303"/>
      <c r="T312" s="303"/>
      <c r="U312" s="303"/>
      <c r="V312" s="303"/>
      <c r="W312" s="303"/>
      <c r="X312" s="303"/>
      <c r="Y312" s="303"/>
      <c r="Z312" s="303"/>
      <c r="AA312" s="303"/>
    </row>
    <row r="313" spans="1:27" s="304" customFormat="1" ht="17.25" x14ac:dyDescent="0.45">
      <c r="A313" s="302"/>
      <c r="B313" s="302"/>
      <c r="C313" s="302"/>
      <c r="D313" s="302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303"/>
      <c r="T313" s="303"/>
      <c r="U313" s="303"/>
      <c r="V313" s="303"/>
      <c r="W313" s="303"/>
      <c r="X313" s="303"/>
      <c r="Y313" s="303"/>
      <c r="Z313" s="303"/>
      <c r="AA313" s="303"/>
    </row>
    <row r="314" spans="1:27" s="304" customFormat="1" ht="17.25" x14ac:dyDescent="0.45">
      <c r="A314" s="302"/>
      <c r="B314" s="302"/>
      <c r="C314" s="302"/>
      <c r="D314" s="302"/>
      <c r="E314" s="303"/>
      <c r="F314" s="303"/>
      <c r="G314" s="303"/>
      <c r="H314" s="303"/>
      <c r="I314" s="303"/>
      <c r="J314" s="303"/>
      <c r="K314" s="303"/>
      <c r="L314" s="303"/>
      <c r="M314" s="303"/>
      <c r="N314" s="303"/>
      <c r="O314" s="303"/>
      <c r="P314" s="303"/>
      <c r="Q314" s="303"/>
      <c r="R314" s="303"/>
      <c r="S314" s="303"/>
      <c r="T314" s="303"/>
      <c r="U314" s="303"/>
      <c r="V314" s="303"/>
      <c r="W314" s="303"/>
      <c r="X314" s="303"/>
      <c r="Y314" s="303"/>
      <c r="Z314" s="303"/>
      <c r="AA314" s="303"/>
    </row>
    <row r="315" spans="1:27" s="304" customFormat="1" ht="17.25" x14ac:dyDescent="0.45">
      <c r="A315" s="302"/>
      <c r="B315" s="302"/>
      <c r="C315" s="302"/>
      <c r="D315" s="302"/>
      <c r="E315" s="303"/>
      <c r="F315" s="303"/>
      <c r="G315" s="303"/>
      <c r="H315" s="303"/>
      <c r="I315" s="303"/>
      <c r="J315" s="303"/>
      <c r="K315" s="303"/>
      <c r="L315" s="303"/>
      <c r="M315" s="303"/>
      <c r="N315" s="303"/>
      <c r="O315" s="303"/>
      <c r="P315" s="303"/>
      <c r="Q315" s="303"/>
      <c r="R315" s="303"/>
      <c r="S315" s="303"/>
      <c r="T315" s="303"/>
      <c r="U315" s="303"/>
      <c r="V315" s="303"/>
      <c r="W315" s="303"/>
      <c r="X315" s="303"/>
      <c r="Y315" s="303"/>
      <c r="Z315" s="303"/>
      <c r="AA315" s="303"/>
    </row>
    <row r="316" spans="1:27" s="304" customFormat="1" ht="17.25" x14ac:dyDescent="0.45">
      <c r="A316" s="302"/>
      <c r="B316" s="302"/>
      <c r="C316" s="302"/>
      <c r="D316" s="302"/>
      <c r="E316" s="303"/>
      <c r="F316" s="303"/>
      <c r="G316" s="303"/>
      <c r="H316" s="303"/>
      <c r="I316" s="303"/>
      <c r="J316" s="303"/>
      <c r="K316" s="303"/>
      <c r="L316" s="303"/>
      <c r="M316" s="303"/>
      <c r="N316" s="303"/>
      <c r="O316" s="303"/>
      <c r="P316" s="303"/>
      <c r="Q316" s="303"/>
      <c r="R316" s="303"/>
      <c r="S316" s="303"/>
      <c r="T316" s="303"/>
      <c r="U316" s="303"/>
      <c r="V316" s="303"/>
      <c r="W316" s="303"/>
      <c r="X316" s="303"/>
      <c r="Y316" s="303"/>
      <c r="Z316" s="303"/>
      <c r="AA316" s="303"/>
    </row>
    <row r="317" spans="1:27" s="304" customFormat="1" ht="17.25" x14ac:dyDescent="0.45">
      <c r="A317" s="302"/>
      <c r="B317" s="302"/>
      <c r="C317" s="302"/>
      <c r="D317" s="302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303"/>
      <c r="T317" s="303"/>
      <c r="U317" s="303"/>
      <c r="V317" s="303"/>
      <c r="W317" s="303"/>
      <c r="X317" s="303"/>
      <c r="Y317" s="303"/>
      <c r="Z317" s="303"/>
      <c r="AA317" s="303"/>
    </row>
    <row r="318" spans="1:27" s="304" customFormat="1" ht="17.25" x14ac:dyDescent="0.45">
      <c r="A318" s="302"/>
      <c r="B318" s="302"/>
      <c r="C318" s="302"/>
      <c r="D318" s="302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303"/>
      <c r="T318" s="303"/>
      <c r="U318" s="303"/>
      <c r="V318" s="303"/>
      <c r="W318" s="303"/>
      <c r="X318" s="303"/>
      <c r="Y318" s="303"/>
      <c r="Z318" s="303"/>
      <c r="AA318" s="303"/>
    </row>
    <row r="319" spans="1:27" s="304" customFormat="1" ht="17.25" x14ac:dyDescent="0.45">
      <c r="A319" s="302"/>
      <c r="B319" s="302"/>
      <c r="C319" s="302"/>
      <c r="D319" s="302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303"/>
      <c r="T319" s="303"/>
      <c r="U319" s="303"/>
      <c r="V319" s="303"/>
      <c r="W319" s="303"/>
      <c r="X319" s="303"/>
      <c r="Y319" s="303"/>
      <c r="Z319" s="303"/>
      <c r="AA319" s="303"/>
    </row>
    <row r="320" spans="1:27" s="304" customFormat="1" ht="17.25" x14ac:dyDescent="0.45">
      <c r="A320" s="302"/>
      <c r="B320" s="302"/>
      <c r="C320" s="302"/>
      <c r="D320" s="302"/>
      <c r="E320" s="303"/>
      <c r="F320" s="303"/>
      <c r="G320" s="303"/>
      <c r="H320" s="303"/>
      <c r="I320" s="303"/>
      <c r="J320" s="303"/>
      <c r="K320" s="303"/>
      <c r="L320" s="303"/>
      <c r="M320" s="303"/>
      <c r="N320" s="303"/>
      <c r="O320" s="303"/>
      <c r="P320" s="303"/>
      <c r="Q320" s="303"/>
      <c r="R320" s="303"/>
      <c r="S320" s="303"/>
      <c r="T320" s="303"/>
      <c r="U320" s="303"/>
      <c r="V320" s="303"/>
      <c r="W320" s="303"/>
      <c r="X320" s="303"/>
      <c r="Y320" s="303"/>
      <c r="Z320" s="303"/>
      <c r="AA320" s="303"/>
    </row>
    <row r="321" spans="1:27" s="304" customFormat="1" ht="17.25" x14ac:dyDescent="0.45">
      <c r="A321" s="302"/>
      <c r="B321" s="302"/>
      <c r="C321" s="302"/>
      <c r="D321" s="302"/>
      <c r="E321" s="303"/>
      <c r="F321" s="303"/>
      <c r="G321" s="303"/>
      <c r="H321" s="303"/>
      <c r="I321" s="303"/>
      <c r="J321" s="303"/>
      <c r="K321" s="303"/>
      <c r="L321" s="303"/>
      <c r="M321" s="303"/>
      <c r="N321" s="303"/>
      <c r="O321" s="303"/>
      <c r="P321" s="303"/>
      <c r="Q321" s="303"/>
      <c r="R321" s="303"/>
      <c r="S321" s="303"/>
      <c r="T321" s="303"/>
      <c r="U321" s="303"/>
      <c r="V321" s="303"/>
      <c r="W321" s="303"/>
      <c r="X321" s="303"/>
      <c r="Y321" s="303"/>
      <c r="Z321" s="303"/>
      <c r="AA321" s="303"/>
    </row>
    <row r="322" spans="1:27" s="304" customFormat="1" ht="17.25" x14ac:dyDescent="0.45">
      <c r="A322" s="302"/>
      <c r="B322" s="302"/>
      <c r="C322" s="302"/>
      <c r="D322" s="302"/>
      <c r="E322" s="303"/>
      <c r="F322" s="303"/>
      <c r="G322" s="303"/>
      <c r="H322" s="303"/>
      <c r="I322" s="303"/>
      <c r="J322" s="303"/>
      <c r="K322" s="303"/>
      <c r="L322" s="303"/>
      <c r="M322" s="303"/>
      <c r="N322" s="303"/>
      <c r="O322" s="303"/>
      <c r="P322" s="303"/>
      <c r="Q322" s="303"/>
      <c r="R322" s="303"/>
      <c r="S322" s="303"/>
      <c r="T322" s="303"/>
      <c r="U322" s="303"/>
      <c r="V322" s="303"/>
      <c r="W322" s="303"/>
      <c r="X322" s="303"/>
      <c r="Y322" s="303"/>
      <c r="Z322" s="303"/>
      <c r="AA322" s="303"/>
    </row>
    <row r="323" spans="1:27" s="304" customFormat="1" ht="17.25" x14ac:dyDescent="0.45">
      <c r="A323" s="302"/>
      <c r="B323" s="302"/>
      <c r="C323" s="302"/>
      <c r="D323" s="302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303"/>
      <c r="T323" s="303"/>
      <c r="U323" s="303"/>
      <c r="V323" s="303"/>
      <c r="W323" s="303"/>
      <c r="X323" s="303"/>
      <c r="Y323" s="303"/>
      <c r="Z323" s="303"/>
      <c r="AA323" s="303"/>
    </row>
    <row r="324" spans="1:27" s="304" customFormat="1" ht="17.25" x14ac:dyDescent="0.45">
      <c r="A324" s="302"/>
      <c r="B324" s="302"/>
      <c r="C324" s="302"/>
      <c r="D324" s="302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303"/>
      <c r="T324" s="303"/>
      <c r="U324" s="303"/>
      <c r="V324" s="303"/>
      <c r="W324" s="303"/>
      <c r="X324" s="303"/>
      <c r="Y324" s="303"/>
      <c r="Z324" s="303"/>
      <c r="AA324" s="303"/>
    </row>
    <row r="325" spans="1:27" s="304" customFormat="1" ht="17.25" x14ac:dyDescent="0.45">
      <c r="A325" s="302"/>
      <c r="B325" s="302"/>
      <c r="C325" s="302"/>
      <c r="D325" s="302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303"/>
      <c r="T325" s="303"/>
      <c r="U325" s="303"/>
      <c r="V325" s="303"/>
      <c r="W325" s="303"/>
      <c r="X325" s="303"/>
      <c r="Y325" s="303"/>
      <c r="Z325" s="303"/>
      <c r="AA325" s="303"/>
    </row>
    <row r="326" spans="1:27" s="304" customFormat="1" ht="17.25" x14ac:dyDescent="0.45">
      <c r="A326" s="302"/>
      <c r="B326" s="302"/>
      <c r="C326" s="302"/>
      <c r="D326" s="302"/>
      <c r="E326" s="303"/>
      <c r="F326" s="303"/>
      <c r="G326" s="303"/>
      <c r="H326" s="303"/>
      <c r="I326" s="303"/>
      <c r="J326" s="303"/>
      <c r="K326" s="303"/>
      <c r="L326" s="303"/>
      <c r="M326" s="303"/>
      <c r="N326" s="303"/>
      <c r="O326" s="303"/>
      <c r="P326" s="303"/>
      <c r="Q326" s="303"/>
      <c r="R326" s="303"/>
      <c r="S326" s="303"/>
      <c r="T326" s="303"/>
      <c r="U326" s="303"/>
      <c r="V326" s="303"/>
      <c r="W326" s="303"/>
      <c r="X326" s="303"/>
      <c r="Y326" s="303"/>
      <c r="Z326" s="303"/>
      <c r="AA326" s="303"/>
    </row>
    <row r="327" spans="1:27" s="304" customFormat="1" ht="17.25" x14ac:dyDescent="0.45">
      <c r="A327" s="302"/>
      <c r="B327" s="302"/>
      <c r="C327" s="302"/>
      <c r="D327" s="302"/>
      <c r="E327" s="303"/>
      <c r="F327" s="303"/>
      <c r="G327" s="303"/>
      <c r="H327" s="303"/>
      <c r="I327" s="303"/>
      <c r="J327" s="303"/>
      <c r="K327" s="303"/>
      <c r="L327" s="303"/>
      <c r="M327" s="303"/>
      <c r="N327" s="303"/>
      <c r="O327" s="303"/>
      <c r="P327" s="303"/>
      <c r="Q327" s="303"/>
      <c r="R327" s="303"/>
      <c r="S327" s="303"/>
      <c r="T327" s="303"/>
      <c r="U327" s="303"/>
      <c r="V327" s="303"/>
      <c r="W327" s="303"/>
      <c r="X327" s="303"/>
      <c r="Y327" s="303"/>
      <c r="Z327" s="303"/>
      <c r="AA327" s="303"/>
    </row>
    <row r="328" spans="1:27" s="304" customFormat="1" ht="17.25" x14ac:dyDescent="0.45">
      <c r="A328" s="302"/>
      <c r="B328" s="302"/>
      <c r="C328" s="302"/>
      <c r="D328" s="302"/>
      <c r="E328" s="303"/>
      <c r="F328" s="303"/>
      <c r="G328" s="303"/>
      <c r="H328" s="303"/>
      <c r="I328" s="303"/>
      <c r="J328" s="303"/>
      <c r="K328" s="303"/>
      <c r="L328" s="303"/>
      <c r="M328" s="303"/>
      <c r="N328" s="303"/>
      <c r="O328" s="303"/>
      <c r="P328" s="303"/>
      <c r="Q328" s="303"/>
      <c r="R328" s="303"/>
      <c r="S328" s="303"/>
      <c r="T328" s="303"/>
      <c r="U328" s="303"/>
      <c r="V328" s="303"/>
      <c r="W328" s="303"/>
      <c r="X328" s="303"/>
      <c r="Y328" s="303"/>
      <c r="Z328" s="303"/>
      <c r="AA328" s="303"/>
    </row>
    <row r="329" spans="1:27" s="304" customFormat="1" ht="17.25" x14ac:dyDescent="0.45">
      <c r="A329" s="302"/>
      <c r="B329" s="302"/>
      <c r="C329" s="302"/>
      <c r="D329" s="302"/>
      <c r="E329" s="303"/>
      <c r="F329" s="303"/>
      <c r="G329" s="303"/>
      <c r="H329" s="303"/>
      <c r="I329" s="303"/>
      <c r="J329" s="303"/>
      <c r="K329" s="303"/>
      <c r="L329" s="303"/>
      <c r="M329" s="303"/>
      <c r="N329" s="303"/>
      <c r="O329" s="303"/>
      <c r="P329" s="303"/>
      <c r="Q329" s="303"/>
      <c r="R329" s="303"/>
      <c r="S329" s="303"/>
      <c r="T329" s="303"/>
      <c r="U329" s="303"/>
      <c r="V329" s="303"/>
      <c r="W329" s="303"/>
      <c r="X329" s="303"/>
      <c r="Y329" s="303"/>
      <c r="Z329" s="303"/>
      <c r="AA329" s="303"/>
    </row>
    <row r="330" spans="1:27" s="304" customFormat="1" ht="17.25" x14ac:dyDescent="0.45">
      <c r="A330" s="302"/>
      <c r="B330" s="302"/>
      <c r="C330" s="302"/>
      <c r="D330" s="302"/>
      <c r="E330" s="303"/>
      <c r="F330" s="303"/>
      <c r="G330" s="303"/>
      <c r="H330" s="303"/>
      <c r="I330" s="303"/>
      <c r="J330" s="303"/>
      <c r="K330" s="303"/>
      <c r="L330" s="303"/>
      <c r="M330" s="303"/>
      <c r="N330" s="303"/>
      <c r="O330" s="303"/>
      <c r="P330" s="303"/>
      <c r="Q330" s="303"/>
      <c r="R330" s="303"/>
      <c r="S330" s="303"/>
      <c r="T330" s="303"/>
      <c r="U330" s="303"/>
      <c r="V330" s="303"/>
      <c r="W330" s="303"/>
      <c r="X330" s="303"/>
      <c r="Y330" s="303"/>
      <c r="Z330" s="303"/>
      <c r="AA330" s="303"/>
    </row>
    <row r="331" spans="1:27" s="304" customFormat="1" ht="17.25" x14ac:dyDescent="0.45">
      <c r="A331" s="302"/>
      <c r="B331" s="302"/>
      <c r="C331" s="302"/>
      <c r="D331" s="302"/>
      <c r="E331" s="303"/>
      <c r="F331" s="303"/>
      <c r="G331" s="303"/>
      <c r="H331" s="303"/>
      <c r="I331" s="303"/>
      <c r="J331" s="303"/>
      <c r="K331" s="303"/>
      <c r="L331" s="303"/>
      <c r="M331" s="303"/>
      <c r="N331" s="303"/>
      <c r="O331" s="303"/>
      <c r="P331" s="303"/>
      <c r="Q331" s="303"/>
      <c r="R331" s="303"/>
      <c r="S331" s="303"/>
      <c r="T331" s="303"/>
      <c r="U331" s="303"/>
      <c r="V331" s="303"/>
      <c r="W331" s="303"/>
      <c r="X331" s="303"/>
      <c r="Y331" s="303"/>
      <c r="Z331" s="303"/>
      <c r="AA331" s="303"/>
    </row>
    <row r="332" spans="1:27" s="304" customFormat="1" ht="17.25" x14ac:dyDescent="0.45">
      <c r="A332" s="302"/>
      <c r="B332" s="302"/>
      <c r="C332" s="302"/>
      <c r="D332" s="302"/>
      <c r="E332" s="303"/>
      <c r="F332" s="303"/>
      <c r="G332" s="303"/>
      <c r="H332" s="303"/>
      <c r="I332" s="303"/>
      <c r="J332" s="303"/>
      <c r="K332" s="303"/>
      <c r="L332" s="303"/>
      <c r="M332" s="303"/>
      <c r="N332" s="303"/>
      <c r="O332" s="303"/>
      <c r="P332" s="303"/>
      <c r="Q332" s="303"/>
      <c r="R332" s="303"/>
      <c r="S332" s="303"/>
      <c r="T332" s="303"/>
      <c r="U332" s="303"/>
      <c r="V332" s="303"/>
      <c r="W332" s="303"/>
      <c r="X332" s="303"/>
      <c r="Y332" s="303"/>
      <c r="Z332" s="303"/>
      <c r="AA332" s="303"/>
    </row>
    <row r="333" spans="1:27" s="304" customFormat="1" ht="17.25" x14ac:dyDescent="0.45">
      <c r="A333" s="302"/>
      <c r="B333" s="302"/>
      <c r="C333" s="302"/>
      <c r="D333" s="302"/>
      <c r="E333" s="303"/>
      <c r="F333" s="303"/>
      <c r="G333" s="303"/>
      <c r="H333" s="303"/>
      <c r="I333" s="303"/>
      <c r="J333" s="303"/>
      <c r="K333" s="303"/>
      <c r="L333" s="303"/>
      <c r="M333" s="303"/>
      <c r="N333" s="303"/>
      <c r="O333" s="303"/>
      <c r="P333" s="303"/>
      <c r="Q333" s="303"/>
      <c r="R333" s="303"/>
      <c r="S333" s="303"/>
      <c r="T333" s="303"/>
      <c r="U333" s="303"/>
      <c r="V333" s="303"/>
      <c r="W333" s="303"/>
      <c r="X333" s="303"/>
      <c r="Y333" s="303"/>
      <c r="Z333" s="303"/>
      <c r="AA333" s="303"/>
    </row>
    <row r="334" spans="1:27" s="304" customFormat="1" ht="17.25" x14ac:dyDescent="0.45">
      <c r="A334" s="302"/>
      <c r="B334" s="302"/>
      <c r="C334" s="302"/>
      <c r="D334" s="302"/>
      <c r="E334" s="303"/>
      <c r="F334" s="303"/>
      <c r="G334" s="303"/>
      <c r="H334" s="303"/>
      <c r="I334" s="303"/>
      <c r="J334" s="303"/>
      <c r="K334" s="303"/>
      <c r="L334" s="303"/>
      <c r="M334" s="303"/>
      <c r="N334" s="303"/>
      <c r="O334" s="303"/>
      <c r="P334" s="303"/>
      <c r="Q334" s="303"/>
      <c r="R334" s="303"/>
      <c r="S334" s="303"/>
      <c r="T334" s="303"/>
      <c r="U334" s="303"/>
      <c r="V334" s="303"/>
      <c r="W334" s="303"/>
      <c r="X334" s="303"/>
      <c r="Y334" s="303"/>
      <c r="Z334" s="303"/>
      <c r="AA334" s="303"/>
    </row>
    <row r="335" spans="1:27" s="304" customFormat="1" ht="17.25" x14ac:dyDescent="0.45">
      <c r="A335" s="302"/>
      <c r="B335" s="302"/>
      <c r="C335" s="302"/>
      <c r="D335" s="302"/>
      <c r="E335" s="303"/>
      <c r="F335" s="303"/>
      <c r="G335" s="303"/>
      <c r="H335" s="303"/>
      <c r="I335" s="303"/>
      <c r="J335" s="303"/>
      <c r="K335" s="303"/>
      <c r="L335" s="303"/>
      <c r="M335" s="303"/>
      <c r="N335" s="303"/>
      <c r="O335" s="303"/>
      <c r="P335" s="303"/>
      <c r="Q335" s="303"/>
      <c r="R335" s="303"/>
      <c r="S335" s="303"/>
      <c r="T335" s="303"/>
      <c r="U335" s="303"/>
      <c r="V335" s="303"/>
      <c r="W335" s="303"/>
      <c r="X335" s="303"/>
      <c r="Y335" s="303"/>
      <c r="Z335" s="303"/>
      <c r="AA335" s="303"/>
    </row>
    <row r="336" spans="1:27" s="304" customFormat="1" ht="17.25" x14ac:dyDescent="0.45">
      <c r="A336" s="302"/>
      <c r="B336" s="302"/>
      <c r="C336" s="302"/>
      <c r="D336" s="302"/>
      <c r="E336" s="303"/>
      <c r="F336" s="303"/>
      <c r="G336" s="303"/>
      <c r="H336" s="303"/>
      <c r="I336" s="303"/>
      <c r="J336" s="303"/>
      <c r="K336" s="303"/>
      <c r="L336" s="303"/>
      <c r="M336" s="303"/>
      <c r="N336" s="303"/>
      <c r="O336" s="303"/>
      <c r="P336" s="303"/>
      <c r="Q336" s="303"/>
      <c r="R336" s="303"/>
      <c r="S336" s="303"/>
      <c r="T336" s="303"/>
      <c r="U336" s="303"/>
      <c r="V336" s="303"/>
      <c r="W336" s="303"/>
      <c r="X336" s="303"/>
      <c r="Y336" s="303"/>
      <c r="Z336" s="303"/>
      <c r="AA336" s="303"/>
    </row>
    <row r="337" spans="1:27" s="304" customFormat="1" ht="17.25" x14ac:dyDescent="0.45">
      <c r="A337" s="302"/>
      <c r="B337" s="302"/>
      <c r="C337" s="302"/>
      <c r="D337" s="302"/>
      <c r="E337" s="303"/>
      <c r="F337" s="303"/>
      <c r="G337" s="303"/>
      <c r="H337" s="303"/>
      <c r="I337" s="303"/>
      <c r="J337" s="303"/>
      <c r="K337" s="303"/>
      <c r="L337" s="303"/>
      <c r="M337" s="303"/>
      <c r="N337" s="303"/>
      <c r="O337" s="303"/>
      <c r="P337" s="303"/>
      <c r="Q337" s="303"/>
      <c r="R337" s="303"/>
      <c r="S337" s="303"/>
      <c r="T337" s="303"/>
      <c r="U337" s="303"/>
      <c r="V337" s="303"/>
      <c r="W337" s="303"/>
      <c r="X337" s="303"/>
      <c r="Y337" s="303"/>
      <c r="Z337" s="303"/>
      <c r="AA337" s="303"/>
    </row>
    <row r="338" spans="1:27" s="304" customFormat="1" ht="17.25" x14ac:dyDescent="0.45">
      <c r="A338" s="302"/>
      <c r="B338" s="302"/>
      <c r="C338" s="302"/>
      <c r="D338" s="302"/>
      <c r="E338" s="303"/>
      <c r="F338" s="303"/>
      <c r="G338" s="303"/>
      <c r="H338" s="303"/>
      <c r="I338" s="303"/>
      <c r="J338" s="303"/>
      <c r="K338" s="303"/>
      <c r="L338" s="303"/>
      <c r="M338" s="303"/>
      <c r="N338" s="303"/>
      <c r="O338" s="303"/>
      <c r="P338" s="303"/>
      <c r="Q338" s="303"/>
      <c r="R338" s="303"/>
      <c r="S338" s="303"/>
      <c r="T338" s="303"/>
      <c r="U338" s="303"/>
      <c r="V338" s="303"/>
      <c r="W338" s="303"/>
      <c r="X338" s="303"/>
      <c r="Y338" s="303"/>
      <c r="Z338" s="303"/>
      <c r="AA338" s="303"/>
    </row>
    <row r="339" spans="1:27" s="304" customFormat="1" ht="17.25" x14ac:dyDescent="0.45">
      <c r="A339" s="302"/>
      <c r="B339" s="302"/>
      <c r="C339" s="302"/>
      <c r="D339" s="302"/>
      <c r="E339" s="303"/>
      <c r="F339" s="303"/>
      <c r="G339" s="303"/>
      <c r="H339" s="303"/>
      <c r="I339" s="303"/>
      <c r="J339" s="303"/>
      <c r="K339" s="303"/>
      <c r="L339" s="303"/>
      <c r="M339" s="303"/>
      <c r="N339" s="303"/>
      <c r="O339" s="303"/>
      <c r="P339" s="303"/>
      <c r="Q339" s="303"/>
      <c r="R339" s="303"/>
      <c r="S339" s="303"/>
      <c r="T339" s="303"/>
      <c r="U339" s="303"/>
      <c r="V339" s="303"/>
      <c r="W339" s="303"/>
      <c r="X339" s="303"/>
      <c r="Y339" s="303"/>
      <c r="Z339" s="303"/>
      <c r="AA339" s="303"/>
    </row>
    <row r="340" spans="1:27" s="304" customFormat="1" ht="17.25" x14ac:dyDescent="0.45">
      <c r="A340" s="302"/>
      <c r="B340" s="302"/>
      <c r="C340" s="302"/>
      <c r="D340" s="302"/>
      <c r="E340" s="303"/>
      <c r="F340" s="303"/>
      <c r="G340" s="303"/>
      <c r="H340" s="303"/>
      <c r="I340" s="303"/>
      <c r="J340" s="303"/>
      <c r="K340" s="303"/>
      <c r="L340" s="303"/>
      <c r="M340" s="303"/>
      <c r="N340" s="303"/>
      <c r="O340" s="303"/>
      <c r="P340" s="303"/>
      <c r="Q340" s="303"/>
      <c r="R340" s="303"/>
      <c r="S340" s="303"/>
      <c r="T340" s="303"/>
      <c r="U340" s="303"/>
      <c r="V340" s="303"/>
      <c r="W340" s="303"/>
      <c r="X340" s="303"/>
      <c r="Y340" s="303"/>
      <c r="Z340" s="303"/>
      <c r="AA340" s="303"/>
    </row>
    <row r="341" spans="1:27" s="304" customFormat="1" ht="17.25" x14ac:dyDescent="0.45">
      <c r="A341" s="302"/>
      <c r="B341" s="302"/>
      <c r="C341" s="302"/>
      <c r="D341" s="302"/>
      <c r="E341" s="303"/>
      <c r="F341" s="303"/>
      <c r="G341" s="303"/>
      <c r="H341" s="303"/>
      <c r="I341" s="303"/>
      <c r="J341" s="303"/>
      <c r="K341" s="303"/>
      <c r="L341" s="303"/>
      <c r="M341" s="303"/>
      <c r="N341" s="303"/>
      <c r="O341" s="303"/>
      <c r="P341" s="303"/>
      <c r="Q341" s="303"/>
      <c r="R341" s="303"/>
      <c r="S341" s="303"/>
      <c r="T341" s="303"/>
      <c r="U341" s="303"/>
      <c r="V341" s="303"/>
      <c r="W341" s="303"/>
      <c r="X341" s="303"/>
      <c r="Y341" s="303"/>
      <c r="Z341" s="303"/>
      <c r="AA341" s="303"/>
    </row>
    <row r="342" spans="1:27" s="304" customFormat="1" ht="17.25" x14ac:dyDescent="0.45">
      <c r="A342" s="302"/>
      <c r="B342" s="302"/>
      <c r="C342" s="302"/>
      <c r="D342" s="302"/>
      <c r="E342" s="303"/>
      <c r="F342" s="303"/>
      <c r="G342" s="303"/>
      <c r="H342" s="303"/>
      <c r="I342" s="303"/>
      <c r="J342" s="303"/>
      <c r="K342" s="303"/>
      <c r="L342" s="303"/>
      <c r="M342" s="303"/>
      <c r="N342" s="303"/>
      <c r="O342" s="303"/>
      <c r="P342" s="303"/>
      <c r="Q342" s="303"/>
      <c r="R342" s="303"/>
      <c r="S342" s="303"/>
      <c r="T342" s="303"/>
      <c r="U342" s="303"/>
      <c r="V342" s="303"/>
      <c r="W342" s="303"/>
      <c r="X342" s="303"/>
      <c r="Y342" s="303"/>
      <c r="Z342" s="303"/>
      <c r="AA342" s="303"/>
    </row>
    <row r="343" spans="1:27" s="304" customFormat="1" ht="17.25" x14ac:dyDescent="0.45">
      <c r="A343" s="302"/>
      <c r="B343" s="302"/>
      <c r="C343" s="302"/>
      <c r="D343" s="302"/>
      <c r="E343" s="303"/>
      <c r="F343" s="303"/>
      <c r="G343" s="303"/>
      <c r="H343" s="303"/>
      <c r="I343" s="303"/>
      <c r="J343" s="303"/>
      <c r="K343" s="303"/>
      <c r="L343" s="303"/>
      <c r="M343" s="303"/>
      <c r="N343" s="303"/>
      <c r="O343" s="303"/>
      <c r="P343" s="303"/>
      <c r="Q343" s="303"/>
      <c r="R343" s="303"/>
      <c r="S343" s="303"/>
      <c r="T343" s="303"/>
      <c r="U343" s="303"/>
      <c r="V343" s="303"/>
      <c r="W343" s="303"/>
      <c r="X343" s="303"/>
      <c r="Y343" s="303"/>
      <c r="Z343" s="303"/>
      <c r="AA343" s="303"/>
    </row>
    <row r="344" spans="1:27" s="304" customFormat="1" ht="17.25" x14ac:dyDescent="0.45">
      <c r="A344" s="302"/>
      <c r="B344" s="302"/>
      <c r="C344" s="302"/>
      <c r="D344" s="302"/>
      <c r="E344" s="303"/>
      <c r="F344" s="303"/>
      <c r="G344" s="303"/>
      <c r="H344" s="303"/>
      <c r="I344" s="303"/>
      <c r="J344" s="303"/>
      <c r="K344" s="303"/>
      <c r="L344" s="303"/>
      <c r="M344" s="303"/>
      <c r="N344" s="303"/>
      <c r="O344" s="303"/>
      <c r="P344" s="303"/>
      <c r="Q344" s="303"/>
      <c r="R344" s="303"/>
      <c r="S344" s="303"/>
      <c r="T344" s="303"/>
      <c r="U344" s="303"/>
      <c r="V344" s="303"/>
      <c r="W344" s="303"/>
      <c r="X344" s="303"/>
      <c r="Y344" s="303"/>
      <c r="Z344" s="303"/>
      <c r="AA344" s="303"/>
    </row>
    <row r="345" spans="1:27" s="304" customFormat="1" ht="17.25" x14ac:dyDescent="0.45">
      <c r="A345" s="302"/>
      <c r="B345" s="302"/>
      <c r="C345" s="302"/>
      <c r="D345" s="302"/>
      <c r="E345" s="303"/>
      <c r="F345" s="303"/>
      <c r="G345" s="303"/>
      <c r="H345" s="303"/>
      <c r="I345" s="303"/>
      <c r="J345" s="303"/>
      <c r="K345" s="303"/>
      <c r="L345" s="303"/>
      <c r="M345" s="303"/>
      <c r="N345" s="303"/>
      <c r="O345" s="303"/>
      <c r="P345" s="303"/>
      <c r="Q345" s="303"/>
      <c r="R345" s="303"/>
      <c r="S345" s="303"/>
      <c r="T345" s="303"/>
      <c r="U345" s="303"/>
      <c r="V345" s="303"/>
      <c r="W345" s="303"/>
      <c r="X345" s="303"/>
      <c r="Y345" s="303"/>
      <c r="Z345" s="303"/>
      <c r="AA345" s="303"/>
    </row>
    <row r="346" spans="1:27" s="304" customFormat="1" ht="17.25" x14ac:dyDescent="0.45">
      <c r="A346" s="302"/>
      <c r="B346" s="302"/>
      <c r="C346" s="302"/>
      <c r="D346" s="302"/>
      <c r="E346" s="303"/>
      <c r="F346" s="303"/>
      <c r="G346" s="303"/>
      <c r="H346" s="303"/>
      <c r="I346" s="303"/>
      <c r="J346" s="303"/>
      <c r="K346" s="303"/>
      <c r="L346" s="303"/>
      <c r="M346" s="303"/>
      <c r="N346" s="303"/>
      <c r="O346" s="303"/>
      <c r="P346" s="303"/>
      <c r="Q346" s="303"/>
      <c r="R346" s="303"/>
      <c r="S346" s="303"/>
      <c r="T346" s="303"/>
      <c r="U346" s="303"/>
      <c r="V346" s="303"/>
      <c r="W346" s="303"/>
      <c r="X346" s="303"/>
      <c r="Y346" s="303"/>
      <c r="Z346" s="303"/>
      <c r="AA346" s="303"/>
    </row>
    <row r="347" spans="1:27" s="304" customFormat="1" ht="17.25" x14ac:dyDescent="0.45">
      <c r="A347" s="302"/>
      <c r="B347" s="302"/>
      <c r="C347" s="302"/>
      <c r="D347" s="302"/>
      <c r="E347" s="303"/>
      <c r="F347" s="303"/>
      <c r="G347" s="303"/>
      <c r="H347" s="303"/>
      <c r="I347" s="303"/>
      <c r="J347" s="303"/>
      <c r="K347" s="303"/>
      <c r="L347" s="303"/>
      <c r="M347" s="303"/>
      <c r="N347" s="303"/>
      <c r="O347" s="303"/>
      <c r="P347" s="303"/>
      <c r="Q347" s="303"/>
      <c r="R347" s="303"/>
      <c r="S347" s="303"/>
      <c r="T347" s="303"/>
      <c r="U347" s="303"/>
      <c r="V347" s="303"/>
      <c r="W347" s="303"/>
      <c r="X347" s="303"/>
      <c r="Y347" s="303"/>
      <c r="Z347" s="303"/>
      <c r="AA347" s="303"/>
    </row>
    <row r="348" spans="1:27" s="304" customFormat="1" ht="17.25" x14ac:dyDescent="0.45">
      <c r="A348" s="302"/>
      <c r="B348" s="302"/>
      <c r="C348" s="302"/>
      <c r="D348" s="302"/>
      <c r="E348" s="303"/>
      <c r="F348" s="303"/>
      <c r="G348" s="303"/>
      <c r="H348" s="303"/>
      <c r="I348" s="303"/>
      <c r="J348" s="303"/>
      <c r="K348" s="303"/>
      <c r="L348" s="303"/>
      <c r="M348" s="303"/>
      <c r="N348" s="303"/>
      <c r="O348" s="303"/>
      <c r="P348" s="303"/>
      <c r="Q348" s="303"/>
      <c r="R348" s="303"/>
      <c r="S348" s="303"/>
      <c r="T348" s="303"/>
      <c r="U348" s="303"/>
      <c r="V348" s="303"/>
      <c r="W348" s="303"/>
      <c r="X348" s="303"/>
      <c r="Y348" s="303"/>
      <c r="Z348" s="303"/>
      <c r="AA348" s="303"/>
    </row>
    <row r="349" spans="1:27" s="304" customFormat="1" ht="17.25" x14ac:dyDescent="0.45">
      <c r="A349" s="302"/>
      <c r="B349" s="302"/>
      <c r="C349" s="302"/>
      <c r="D349" s="302"/>
      <c r="E349" s="303"/>
      <c r="F349" s="303"/>
      <c r="G349" s="303"/>
      <c r="H349" s="303"/>
      <c r="I349" s="303"/>
      <c r="J349" s="303"/>
      <c r="K349" s="303"/>
      <c r="L349" s="303"/>
      <c r="M349" s="303"/>
      <c r="N349" s="303"/>
      <c r="O349" s="303"/>
      <c r="P349" s="303"/>
      <c r="Q349" s="303"/>
      <c r="R349" s="303"/>
      <c r="S349" s="303"/>
      <c r="T349" s="303"/>
      <c r="U349" s="303"/>
      <c r="V349" s="303"/>
      <c r="W349" s="303"/>
      <c r="X349" s="303"/>
      <c r="Y349" s="303"/>
      <c r="Z349" s="303"/>
      <c r="AA349" s="303"/>
    </row>
    <row r="350" spans="1:27" s="304" customFormat="1" ht="17.25" x14ac:dyDescent="0.45">
      <c r="A350" s="302"/>
      <c r="B350" s="302"/>
      <c r="C350" s="302"/>
      <c r="D350" s="302"/>
      <c r="E350" s="303"/>
      <c r="F350" s="303"/>
      <c r="G350" s="303"/>
      <c r="H350" s="303"/>
      <c r="I350" s="303"/>
      <c r="J350" s="303"/>
      <c r="K350" s="303"/>
      <c r="L350" s="303"/>
      <c r="M350" s="303"/>
      <c r="N350" s="303"/>
      <c r="O350" s="303"/>
      <c r="P350" s="303"/>
      <c r="Q350" s="303"/>
      <c r="R350" s="303"/>
      <c r="S350" s="303"/>
      <c r="T350" s="303"/>
      <c r="U350" s="303"/>
      <c r="V350" s="303"/>
      <c r="W350" s="303"/>
      <c r="X350" s="303"/>
      <c r="Y350" s="303"/>
      <c r="Z350" s="303"/>
      <c r="AA350" s="303"/>
    </row>
    <row r="351" spans="1:27" s="304" customFormat="1" ht="17.25" x14ac:dyDescent="0.45">
      <c r="A351" s="302"/>
      <c r="B351" s="302"/>
      <c r="C351" s="302"/>
      <c r="D351" s="302"/>
      <c r="E351" s="303"/>
      <c r="F351" s="303"/>
      <c r="G351" s="303"/>
      <c r="H351" s="303"/>
      <c r="I351" s="303"/>
      <c r="J351" s="303"/>
      <c r="K351" s="303"/>
      <c r="L351" s="303"/>
      <c r="M351" s="303"/>
      <c r="N351" s="303"/>
      <c r="O351" s="303"/>
      <c r="P351" s="303"/>
      <c r="Q351" s="303"/>
      <c r="R351" s="303"/>
      <c r="S351" s="303"/>
      <c r="T351" s="303"/>
      <c r="U351" s="303"/>
      <c r="V351" s="303"/>
      <c r="W351" s="303"/>
      <c r="X351" s="303"/>
      <c r="Y351" s="303"/>
      <c r="Z351" s="303"/>
      <c r="AA351" s="303"/>
    </row>
    <row r="352" spans="1:27" s="304" customFormat="1" ht="17.25" x14ac:dyDescent="0.45">
      <c r="A352" s="302"/>
      <c r="B352" s="302"/>
      <c r="C352" s="302"/>
      <c r="D352" s="302"/>
      <c r="E352" s="303"/>
      <c r="F352" s="303"/>
      <c r="G352" s="303"/>
      <c r="H352" s="303"/>
      <c r="I352" s="303"/>
      <c r="J352" s="303"/>
      <c r="K352" s="303"/>
      <c r="L352" s="303"/>
      <c r="M352" s="303"/>
      <c r="N352" s="303"/>
      <c r="O352" s="303"/>
      <c r="P352" s="303"/>
      <c r="Q352" s="303"/>
      <c r="R352" s="303"/>
      <c r="S352" s="303"/>
      <c r="T352" s="303"/>
      <c r="U352" s="303"/>
      <c r="V352" s="303"/>
      <c r="W352" s="303"/>
      <c r="X352" s="303"/>
      <c r="Y352" s="303"/>
      <c r="Z352" s="303"/>
      <c r="AA352" s="303"/>
    </row>
    <row r="353" spans="1:27" s="304" customFormat="1" ht="17.25" x14ac:dyDescent="0.45">
      <c r="A353" s="302"/>
      <c r="B353" s="302"/>
      <c r="C353" s="302"/>
      <c r="D353" s="302"/>
      <c r="E353" s="303"/>
      <c r="F353" s="303"/>
      <c r="G353" s="303"/>
      <c r="H353" s="303"/>
      <c r="I353" s="303"/>
      <c r="J353" s="303"/>
      <c r="K353" s="303"/>
      <c r="L353" s="303"/>
      <c r="M353" s="303"/>
      <c r="N353" s="303"/>
      <c r="O353" s="303"/>
      <c r="P353" s="303"/>
      <c r="Q353" s="303"/>
      <c r="R353" s="303"/>
      <c r="S353" s="303"/>
      <c r="T353" s="303"/>
      <c r="U353" s="303"/>
      <c r="V353" s="303"/>
      <c r="W353" s="303"/>
      <c r="X353" s="303"/>
      <c r="Y353" s="303"/>
      <c r="Z353" s="303"/>
      <c r="AA353" s="303"/>
    </row>
    <row r="354" spans="1:27" s="304" customFormat="1" ht="17.25" x14ac:dyDescent="0.45">
      <c r="A354" s="302"/>
      <c r="B354" s="302"/>
      <c r="C354" s="302"/>
      <c r="D354" s="302"/>
      <c r="E354" s="303"/>
      <c r="F354" s="303"/>
      <c r="G354" s="303"/>
      <c r="H354" s="303"/>
      <c r="I354" s="303"/>
      <c r="J354" s="303"/>
      <c r="K354" s="303"/>
      <c r="L354" s="303"/>
      <c r="M354" s="303"/>
      <c r="N354" s="303"/>
      <c r="O354" s="303"/>
      <c r="P354" s="303"/>
      <c r="Q354" s="303"/>
      <c r="R354" s="303"/>
      <c r="S354" s="303"/>
      <c r="T354" s="303"/>
      <c r="U354" s="303"/>
      <c r="V354" s="303"/>
      <c r="W354" s="303"/>
      <c r="X354" s="303"/>
      <c r="Y354" s="303"/>
      <c r="Z354" s="303"/>
      <c r="AA354" s="303"/>
    </row>
    <row r="355" spans="1:27" s="304" customFormat="1" ht="17.25" x14ac:dyDescent="0.45">
      <c r="A355" s="302"/>
      <c r="B355" s="302"/>
      <c r="C355" s="302"/>
      <c r="D355" s="302"/>
      <c r="E355" s="303"/>
      <c r="F355" s="303"/>
      <c r="G355" s="303"/>
      <c r="H355" s="303"/>
      <c r="I355" s="303"/>
      <c r="J355" s="303"/>
      <c r="K355" s="303"/>
      <c r="L355" s="303"/>
      <c r="M355" s="303"/>
      <c r="N355" s="303"/>
      <c r="O355" s="303"/>
      <c r="P355" s="303"/>
      <c r="Q355" s="303"/>
      <c r="R355" s="303"/>
      <c r="S355" s="303"/>
      <c r="T355" s="303"/>
      <c r="U355" s="303"/>
      <c r="V355" s="303"/>
      <c r="W355" s="303"/>
      <c r="X355" s="303"/>
      <c r="Y355" s="303"/>
      <c r="Z355" s="303"/>
      <c r="AA355" s="303"/>
    </row>
    <row r="356" spans="1:27" s="304" customFormat="1" ht="17.25" x14ac:dyDescent="0.45">
      <c r="A356" s="302"/>
      <c r="B356" s="302"/>
      <c r="C356" s="302"/>
      <c r="D356" s="302"/>
      <c r="E356" s="303"/>
      <c r="F356" s="303"/>
      <c r="G356" s="303"/>
      <c r="H356" s="303"/>
      <c r="I356" s="303"/>
      <c r="J356" s="303"/>
      <c r="K356" s="303"/>
      <c r="L356" s="303"/>
      <c r="M356" s="303"/>
      <c r="N356" s="303"/>
      <c r="O356" s="303"/>
      <c r="P356" s="303"/>
      <c r="Q356" s="303"/>
      <c r="R356" s="303"/>
      <c r="S356" s="303"/>
      <c r="T356" s="303"/>
      <c r="U356" s="303"/>
      <c r="V356" s="303"/>
      <c r="W356" s="303"/>
      <c r="X356" s="303"/>
      <c r="Y356" s="303"/>
      <c r="Z356" s="303"/>
      <c r="AA356" s="303"/>
    </row>
    <row r="357" spans="1:27" s="304" customFormat="1" ht="17.25" x14ac:dyDescent="0.45">
      <c r="A357" s="302"/>
      <c r="B357" s="302"/>
      <c r="C357" s="302"/>
      <c r="D357" s="302"/>
      <c r="E357" s="303"/>
      <c r="F357" s="303"/>
      <c r="G357" s="303"/>
      <c r="H357" s="303"/>
      <c r="I357" s="303"/>
      <c r="J357" s="303"/>
      <c r="K357" s="303"/>
      <c r="L357" s="303"/>
      <c r="M357" s="303"/>
      <c r="N357" s="303"/>
      <c r="O357" s="303"/>
      <c r="P357" s="303"/>
      <c r="Q357" s="303"/>
      <c r="R357" s="303"/>
      <c r="S357" s="303"/>
      <c r="T357" s="303"/>
      <c r="U357" s="303"/>
      <c r="V357" s="303"/>
      <c r="W357" s="303"/>
      <c r="X357" s="303"/>
      <c r="Y357" s="303"/>
      <c r="Z357" s="303"/>
      <c r="AA357" s="303"/>
    </row>
    <row r="358" spans="1:27" s="304" customFormat="1" ht="17.25" x14ac:dyDescent="0.45">
      <c r="A358" s="302"/>
      <c r="B358" s="302"/>
      <c r="C358" s="302"/>
      <c r="D358" s="302"/>
      <c r="E358" s="303"/>
      <c r="F358" s="303"/>
      <c r="G358" s="303"/>
      <c r="H358" s="303"/>
      <c r="I358" s="303"/>
      <c r="J358" s="303"/>
      <c r="K358" s="303"/>
      <c r="L358" s="303"/>
      <c r="M358" s="303"/>
      <c r="N358" s="303"/>
      <c r="O358" s="303"/>
      <c r="P358" s="303"/>
      <c r="Q358" s="303"/>
      <c r="R358" s="303"/>
      <c r="S358" s="303"/>
      <c r="T358" s="303"/>
      <c r="U358" s="303"/>
      <c r="V358" s="303"/>
      <c r="W358" s="303"/>
      <c r="X358" s="303"/>
      <c r="Y358" s="303"/>
      <c r="Z358" s="303"/>
      <c r="AA358" s="303"/>
    </row>
    <row r="359" spans="1:27" s="304" customFormat="1" ht="17.25" x14ac:dyDescent="0.45">
      <c r="A359" s="302"/>
      <c r="B359" s="302"/>
      <c r="C359" s="302"/>
      <c r="D359" s="302"/>
      <c r="E359" s="303"/>
      <c r="F359" s="303"/>
      <c r="G359" s="303"/>
      <c r="H359" s="303"/>
      <c r="I359" s="303"/>
      <c r="J359" s="303"/>
      <c r="K359" s="303"/>
      <c r="L359" s="303"/>
      <c r="M359" s="303"/>
      <c r="N359" s="303"/>
      <c r="O359" s="303"/>
      <c r="P359" s="303"/>
      <c r="Q359" s="303"/>
      <c r="R359" s="303"/>
      <c r="S359" s="303"/>
      <c r="T359" s="303"/>
      <c r="U359" s="303"/>
      <c r="V359" s="303"/>
      <c r="W359" s="303"/>
      <c r="X359" s="303"/>
      <c r="Y359" s="303"/>
      <c r="Z359" s="303"/>
      <c r="AA359" s="303"/>
    </row>
    <row r="360" spans="1:27" s="304" customFormat="1" ht="17.25" x14ac:dyDescent="0.45">
      <c r="A360" s="302"/>
      <c r="B360" s="302"/>
      <c r="C360" s="302"/>
      <c r="D360" s="302"/>
      <c r="E360" s="303"/>
      <c r="F360" s="303"/>
      <c r="G360" s="303"/>
      <c r="H360" s="303"/>
      <c r="I360" s="303"/>
      <c r="J360" s="303"/>
      <c r="K360" s="303"/>
      <c r="L360" s="303"/>
      <c r="M360" s="303"/>
      <c r="N360" s="303"/>
      <c r="O360" s="303"/>
      <c r="P360" s="303"/>
      <c r="Q360" s="303"/>
      <c r="R360" s="303"/>
      <c r="S360" s="303"/>
      <c r="T360" s="303"/>
      <c r="U360" s="303"/>
      <c r="V360" s="303"/>
      <c r="W360" s="303"/>
      <c r="X360" s="303"/>
      <c r="Y360" s="303"/>
      <c r="Z360" s="303"/>
      <c r="AA360" s="303"/>
    </row>
    <row r="361" spans="1:27" s="304" customFormat="1" ht="17.25" x14ac:dyDescent="0.45">
      <c r="A361" s="302"/>
      <c r="B361" s="302"/>
      <c r="C361" s="302"/>
      <c r="D361" s="302"/>
      <c r="E361" s="303"/>
      <c r="F361" s="303"/>
      <c r="G361" s="303"/>
      <c r="H361" s="303"/>
      <c r="I361" s="303"/>
      <c r="J361" s="303"/>
      <c r="K361" s="303"/>
      <c r="L361" s="303"/>
      <c r="M361" s="303"/>
      <c r="N361" s="303"/>
      <c r="O361" s="303"/>
      <c r="P361" s="303"/>
      <c r="Q361" s="303"/>
      <c r="R361" s="303"/>
      <c r="S361" s="303"/>
      <c r="T361" s="303"/>
      <c r="U361" s="303"/>
      <c r="V361" s="303"/>
      <c r="W361" s="303"/>
      <c r="X361" s="303"/>
      <c r="Y361" s="303"/>
      <c r="Z361" s="303"/>
      <c r="AA361" s="303"/>
    </row>
    <row r="362" spans="1:27" s="304" customFormat="1" ht="17.25" x14ac:dyDescent="0.45">
      <c r="A362" s="302"/>
      <c r="B362" s="302"/>
      <c r="C362" s="302"/>
      <c r="D362" s="302"/>
      <c r="E362" s="303"/>
      <c r="F362" s="303"/>
      <c r="G362" s="303"/>
      <c r="H362" s="303"/>
      <c r="I362" s="303"/>
      <c r="J362" s="303"/>
      <c r="K362" s="303"/>
      <c r="L362" s="303"/>
      <c r="M362" s="303"/>
      <c r="N362" s="303"/>
      <c r="O362" s="303"/>
      <c r="P362" s="303"/>
      <c r="Q362" s="303"/>
      <c r="R362" s="303"/>
      <c r="S362" s="303"/>
      <c r="T362" s="303"/>
      <c r="U362" s="303"/>
      <c r="V362" s="303"/>
      <c r="W362" s="303"/>
      <c r="X362" s="303"/>
      <c r="Y362" s="303"/>
      <c r="Z362" s="303"/>
      <c r="AA362" s="303"/>
    </row>
    <row r="363" spans="1:27" s="304" customFormat="1" ht="17.25" x14ac:dyDescent="0.45">
      <c r="A363" s="302"/>
      <c r="B363" s="302"/>
      <c r="C363" s="302"/>
      <c r="D363" s="302"/>
      <c r="E363" s="303"/>
      <c r="F363" s="303"/>
      <c r="G363" s="303"/>
      <c r="H363" s="303"/>
      <c r="I363" s="303"/>
      <c r="J363" s="303"/>
      <c r="K363" s="303"/>
      <c r="L363" s="303"/>
      <c r="M363" s="303"/>
      <c r="N363" s="303"/>
      <c r="O363" s="303"/>
      <c r="P363" s="303"/>
      <c r="Q363" s="303"/>
      <c r="R363" s="303"/>
      <c r="S363" s="303"/>
      <c r="T363" s="303"/>
      <c r="U363" s="303"/>
      <c r="V363" s="303"/>
      <c r="W363" s="303"/>
      <c r="X363" s="303"/>
      <c r="Y363" s="303"/>
      <c r="Z363" s="303"/>
      <c r="AA363" s="303"/>
    </row>
    <row r="364" spans="1:27" s="304" customFormat="1" ht="17.25" x14ac:dyDescent="0.45">
      <c r="A364" s="302"/>
      <c r="B364" s="302"/>
      <c r="C364" s="302"/>
      <c r="D364" s="302"/>
      <c r="E364" s="303"/>
      <c r="F364" s="303"/>
      <c r="G364" s="303"/>
      <c r="H364" s="303"/>
      <c r="I364" s="303"/>
      <c r="J364" s="303"/>
      <c r="K364" s="303"/>
      <c r="L364" s="303"/>
      <c r="M364" s="303"/>
      <c r="N364" s="303"/>
      <c r="O364" s="303"/>
      <c r="P364" s="303"/>
      <c r="Q364" s="303"/>
      <c r="R364" s="303"/>
      <c r="S364" s="303"/>
      <c r="T364" s="303"/>
      <c r="U364" s="303"/>
      <c r="V364" s="303"/>
      <c r="W364" s="303"/>
      <c r="X364" s="303"/>
      <c r="Y364" s="303"/>
      <c r="Z364" s="303"/>
      <c r="AA364" s="303"/>
    </row>
    <row r="365" spans="1:27" s="304" customFormat="1" ht="17.25" x14ac:dyDescent="0.45">
      <c r="A365" s="302"/>
      <c r="B365" s="302"/>
      <c r="C365" s="302"/>
      <c r="D365" s="302"/>
      <c r="E365" s="303"/>
      <c r="F365" s="303"/>
      <c r="G365" s="303"/>
      <c r="H365" s="303"/>
      <c r="I365" s="303"/>
      <c r="J365" s="303"/>
      <c r="K365" s="303"/>
      <c r="L365" s="303"/>
      <c r="M365" s="303"/>
      <c r="N365" s="303"/>
      <c r="O365" s="303"/>
      <c r="P365" s="303"/>
      <c r="Q365" s="303"/>
      <c r="R365" s="303"/>
      <c r="S365" s="303"/>
      <c r="T365" s="303"/>
      <c r="U365" s="303"/>
      <c r="V365" s="303"/>
      <c r="W365" s="303"/>
      <c r="X365" s="303"/>
      <c r="Y365" s="303"/>
      <c r="Z365" s="303"/>
      <c r="AA365" s="303"/>
    </row>
    <row r="366" spans="1:27" s="304" customFormat="1" ht="17.25" x14ac:dyDescent="0.45">
      <c r="A366" s="302"/>
      <c r="B366" s="302"/>
      <c r="C366" s="302"/>
      <c r="D366" s="302"/>
      <c r="E366" s="303"/>
      <c r="F366" s="303"/>
      <c r="G366" s="303"/>
      <c r="H366" s="303"/>
      <c r="I366" s="303"/>
      <c r="J366" s="303"/>
      <c r="K366" s="303"/>
      <c r="L366" s="303"/>
      <c r="M366" s="303"/>
      <c r="N366" s="303"/>
      <c r="O366" s="303"/>
      <c r="P366" s="303"/>
      <c r="Q366" s="303"/>
      <c r="R366" s="303"/>
      <c r="S366" s="303"/>
      <c r="T366" s="303"/>
      <c r="U366" s="303"/>
      <c r="V366" s="303"/>
      <c r="W366" s="303"/>
      <c r="X366" s="303"/>
      <c r="Y366" s="303"/>
      <c r="Z366" s="303"/>
      <c r="AA366" s="303"/>
    </row>
    <row r="367" spans="1:27" s="304" customFormat="1" ht="17.25" x14ac:dyDescent="0.45">
      <c r="A367" s="302"/>
      <c r="B367" s="302"/>
      <c r="C367" s="302"/>
      <c r="D367" s="302"/>
      <c r="E367" s="303"/>
      <c r="F367" s="303"/>
      <c r="G367" s="303"/>
      <c r="H367" s="303"/>
      <c r="I367" s="303"/>
      <c r="J367" s="303"/>
      <c r="K367" s="303"/>
      <c r="L367" s="303"/>
      <c r="M367" s="303"/>
      <c r="N367" s="303"/>
      <c r="O367" s="303"/>
      <c r="P367" s="303"/>
      <c r="Q367" s="303"/>
      <c r="R367" s="303"/>
      <c r="S367" s="303"/>
      <c r="T367" s="303"/>
      <c r="U367" s="303"/>
      <c r="V367" s="303"/>
      <c r="W367" s="303"/>
      <c r="X367" s="303"/>
      <c r="Y367" s="303"/>
      <c r="Z367" s="303"/>
      <c r="AA367" s="303"/>
    </row>
    <row r="368" spans="1:27" s="304" customFormat="1" ht="17.25" x14ac:dyDescent="0.45">
      <c r="A368" s="302"/>
      <c r="B368" s="302"/>
      <c r="C368" s="302"/>
      <c r="D368" s="302"/>
      <c r="E368" s="303"/>
      <c r="F368" s="303"/>
      <c r="G368" s="303"/>
      <c r="H368" s="303"/>
      <c r="I368" s="303"/>
      <c r="J368" s="303"/>
      <c r="K368" s="303"/>
      <c r="L368" s="303"/>
      <c r="M368" s="303"/>
      <c r="N368" s="303"/>
      <c r="O368" s="303"/>
      <c r="P368" s="303"/>
      <c r="Q368" s="303"/>
      <c r="R368" s="303"/>
      <c r="S368" s="303"/>
      <c r="T368" s="303"/>
      <c r="U368" s="303"/>
      <c r="V368" s="303"/>
      <c r="W368" s="303"/>
      <c r="X368" s="303"/>
      <c r="Y368" s="303"/>
      <c r="Z368" s="303"/>
      <c r="AA368" s="303"/>
    </row>
    <row r="369" spans="1:27" s="304" customFormat="1" ht="17.25" x14ac:dyDescent="0.45">
      <c r="A369" s="302"/>
      <c r="B369" s="302"/>
      <c r="C369" s="302"/>
      <c r="D369" s="302"/>
      <c r="E369" s="303"/>
      <c r="F369" s="303"/>
      <c r="G369" s="303"/>
      <c r="H369" s="303"/>
      <c r="I369" s="303"/>
      <c r="J369" s="303"/>
      <c r="K369" s="303"/>
      <c r="L369" s="303"/>
      <c r="M369" s="303"/>
      <c r="N369" s="303"/>
      <c r="O369" s="303"/>
      <c r="P369" s="303"/>
      <c r="Q369" s="303"/>
      <c r="R369" s="303"/>
      <c r="S369" s="303"/>
      <c r="T369" s="303"/>
      <c r="U369" s="303"/>
      <c r="V369" s="303"/>
      <c r="W369" s="303"/>
      <c r="X369" s="303"/>
      <c r="Y369" s="303"/>
      <c r="Z369" s="303"/>
      <c r="AA369" s="303"/>
    </row>
    <row r="370" spans="1:27" s="304" customFormat="1" ht="17.25" x14ac:dyDescent="0.45">
      <c r="A370" s="302"/>
      <c r="B370" s="302"/>
      <c r="C370" s="302"/>
      <c r="D370" s="302"/>
      <c r="E370" s="303"/>
      <c r="F370" s="303"/>
      <c r="G370" s="303"/>
      <c r="H370" s="303"/>
      <c r="I370" s="303"/>
      <c r="J370" s="303"/>
      <c r="K370" s="303"/>
      <c r="L370" s="303"/>
      <c r="M370" s="303"/>
      <c r="N370" s="303"/>
      <c r="O370" s="303"/>
      <c r="P370" s="303"/>
      <c r="Q370" s="303"/>
      <c r="R370" s="303"/>
      <c r="S370" s="303"/>
      <c r="T370" s="303"/>
      <c r="U370" s="303"/>
      <c r="V370" s="303"/>
      <c r="W370" s="303"/>
      <c r="X370" s="303"/>
      <c r="Y370" s="303"/>
      <c r="Z370" s="303"/>
      <c r="AA370" s="303"/>
    </row>
    <row r="371" spans="1:27" s="304" customFormat="1" ht="17.25" x14ac:dyDescent="0.45">
      <c r="A371" s="302"/>
      <c r="B371" s="302"/>
      <c r="C371" s="302"/>
      <c r="D371" s="302"/>
      <c r="E371" s="303"/>
      <c r="F371" s="303"/>
      <c r="G371" s="303"/>
      <c r="H371" s="303"/>
      <c r="I371" s="303"/>
      <c r="J371" s="303"/>
      <c r="K371" s="303"/>
      <c r="L371" s="303"/>
      <c r="M371" s="303"/>
      <c r="N371" s="303"/>
      <c r="O371" s="303"/>
      <c r="P371" s="303"/>
      <c r="Q371" s="303"/>
      <c r="R371" s="303"/>
      <c r="S371" s="303"/>
      <c r="T371" s="303"/>
      <c r="U371" s="303"/>
      <c r="V371" s="303"/>
      <c r="W371" s="303"/>
      <c r="X371" s="303"/>
      <c r="Y371" s="303"/>
      <c r="Z371" s="303"/>
      <c r="AA371" s="303"/>
    </row>
    <row r="372" spans="1:27" s="304" customFormat="1" ht="17.25" x14ac:dyDescent="0.45">
      <c r="A372" s="302"/>
      <c r="B372" s="302"/>
      <c r="C372" s="302"/>
      <c r="D372" s="302"/>
      <c r="E372" s="303"/>
      <c r="F372" s="303"/>
      <c r="G372" s="303"/>
      <c r="H372" s="303"/>
      <c r="I372" s="303"/>
      <c r="J372" s="303"/>
      <c r="K372" s="303"/>
      <c r="L372" s="303"/>
      <c r="M372" s="303"/>
      <c r="N372" s="303"/>
      <c r="O372" s="303"/>
      <c r="P372" s="303"/>
      <c r="Q372" s="303"/>
      <c r="R372" s="303"/>
      <c r="S372" s="303"/>
      <c r="T372" s="303"/>
      <c r="U372" s="303"/>
      <c r="V372" s="303"/>
      <c r="W372" s="303"/>
      <c r="X372" s="303"/>
      <c r="Y372" s="303"/>
      <c r="Z372" s="303"/>
      <c r="AA372" s="303"/>
    </row>
    <row r="373" spans="1:27" s="304" customFormat="1" ht="17.25" x14ac:dyDescent="0.45">
      <c r="A373" s="302"/>
      <c r="B373" s="302"/>
      <c r="C373" s="302"/>
      <c r="D373" s="302"/>
      <c r="E373" s="303"/>
      <c r="F373" s="303"/>
      <c r="G373" s="303"/>
      <c r="H373" s="303"/>
      <c r="I373" s="303"/>
      <c r="J373" s="303"/>
      <c r="K373" s="303"/>
      <c r="L373" s="303"/>
      <c r="M373" s="303"/>
      <c r="N373" s="303"/>
      <c r="O373" s="303"/>
      <c r="P373" s="303"/>
      <c r="Q373" s="303"/>
      <c r="R373" s="303"/>
      <c r="S373" s="303"/>
      <c r="T373" s="303"/>
      <c r="U373" s="303"/>
      <c r="V373" s="303"/>
      <c r="W373" s="303"/>
      <c r="X373" s="303"/>
      <c r="Y373" s="303"/>
      <c r="Z373" s="303"/>
      <c r="AA373" s="303"/>
    </row>
    <row r="374" spans="1:27" s="304" customFormat="1" ht="17.25" x14ac:dyDescent="0.45">
      <c r="A374" s="302"/>
      <c r="B374" s="302"/>
      <c r="C374" s="302"/>
      <c r="D374" s="302"/>
      <c r="E374" s="303"/>
      <c r="F374" s="303"/>
      <c r="G374" s="303"/>
      <c r="H374" s="303"/>
      <c r="I374" s="303"/>
      <c r="J374" s="303"/>
      <c r="K374" s="303"/>
      <c r="L374" s="303"/>
      <c r="M374" s="303"/>
      <c r="N374" s="303"/>
      <c r="O374" s="303"/>
      <c r="P374" s="303"/>
      <c r="Q374" s="303"/>
      <c r="R374" s="303"/>
      <c r="S374" s="303"/>
      <c r="T374" s="303"/>
      <c r="U374" s="303"/>
      <c r="V374" s="303"/>
      <c r="W374" s="303"/>
      <c r="X374" s="303"/>
      <c r="Y374" s="303"/>
      <c r="Z374" s="303"/>
      <c r="AA374" s="303"/>
    </row>
    <row r="375" spans="1:27" s="304" customFormat="1" ht="17.25" x14ac:dyDescent="0.45">
      <c r="A375" s="302"/>
      <c r="B375" s="302"/>
      <c r="C375" s="302"/>
      <c r="D375" s="302"/>
      <c r="E375" s="303"/>
      <c r="F375" s="303"/>
      <c r="G375" s="303"/>
      <c r="H375" s="303"/>
      <c r="I375" s="303"/>
      <c r="J375" s="303"/>
      <c r="K375" s="303"/>
      <c r="L375" s="303"/>
      <c r="M375" s="303"/>
      <c r="N375" s="303"/>
      <c r="O375" s="303"/>
      <c r="P375" s="303"/>
      <c r="Q375" s="303"/>
      <c r="R375" s="303"/>
      <c r="S375" s="303"/>
      <c r="T375" s="303"/>
      <c r="U375" s="303"/>
      <c r="V375" s="303"/>
      <c r="W375" s="303"/>
      <c r="X375" s="303"/>
      <c r="Y375" s="303"/>
      <c r="Z375" s="303"/>
      <c r="AA375" s="303"/>
    </row>
    <row r="376" spans="1:27" s="304" customFormat="1" ht="17.25" x14ac:dyDescent="0.45">
      <c r="A376" s="302"/>
      <c r="B376" s="302"/>
      <c r="C376" s="302"/>
      <c r="D376" s="302"/>
      <c r="E376" s="303"/>
      <c r="F376" s="303"/>
      <c r="G376" s="303"/>
      <c r="H376" s="303"/>
      <c r="I376" s="303"/>
      <c r="J376" s="303"/>
      <c r="K376" s="303"/>
      <c r="L376" s="303"/>
      <c r="M376" s="303"/>
      <c r="N376" s="303"/>
      <c r="O376" s="303"/>
      <c r="P376" s="303"/>
      <c r="Q376" s="303"/>
      <c r="R376" s="303"/>
      <c r="S376" s="303"/>
      <c r="T376" s="303"/>
      <c r="U376" s="303"/>
      <c r="V376" s="303"/>
      <c r="W376" s="303"/>
      <c r="X376" s="303"/>
      <c r="Y376" s="303"/>
      <c r="Z376" s="303"/>
      <c r="AA376" s="303"/>
    </row>
    <row r="377" spans="1:27" s="304" customFormat="1" ht="17.25" x14ac:dyDescent="0.45">
      <c r="A377" s="302"/>
      <c r="B377" s="302"/>
      <c r="C377" s="302"/>
      <c r="D377" s="302"/>
      <c r="E377" s="303"/>
      <c r="F377" s="303"/>
      <c r="G377" s="303"/>
      <c r="H377" s="303"/>
      <c r="I377" s="303"/>
      <c r="J377" s="303"/>
      <c r="K377" s="303"/>
      <c r="L377" s="303"/>
      <c r="M377" s="303"/>
      <c r="N377" s="303"/>
      <c r="O377" s="303"/>
      <c r="P377" s="303"/>
      <c r="Q377" s="303"/>
      <c r="R377" s="303"/>
      <c r="S377" s="303"/>
      <c r="T377" s="303"/>
      <c r="U377" s="303"/>
      <c r="V377" s="303"/>
      <c r="W377" s="303"/>
      <c r="X377" s="303"/>
      <c r="Y377" s="303"/>
      <c r="Z377" s="303"/>
      <c r="AA377" s="303"/>
    </row>
    <row r="378" spans="1:27" s="304" customFormat="1" ht="17.25" x14ac:dyDescent="0.45">
      <c r="A378" s="302"/>
      <c r="B378" s="302"/>
      <c r="C378" s="302"/>
      <c r="D378" s="302"/>
      <c r="E378" s="303"/>
      <c r="F378" s="303"/>
      <c r="G378" s="303"/>
      <c r="H378" s="303"/>
      <c r="I378" s="303"/>
      <c r="J378" s="303"/>
      <c r="K378" s="303"/>
      <c r="L378" s="303"/>
      <c r="M378" s="303"/>
      <c r="N378" s="303"/>
      <c r="O378" s="303"/>
      <c r="P378" s="303"/>
      <c r="Q378" s="303"/>
      <c r="R378" s="303"/>
      <c r="S378" s="303"/>
      <c r="T378" s="303"/>
      <c r="U378" s="303"/>
      <c r="V378" s="303"/>
      <c r="W378" s="303"/>
      <c r="X378" s="303"/>
      <c r="Y378" s="303"/>
      <c r="Z378" s="303"/>
      <c r="AA378" s="303"/>
    </row>
    <row r="379" spans="1:27" s="304" customFormat="1" ht="17.25" x14ac:dyDescent="0.45">
      <c r="A379" s="302"/>
      <c r="B379" s="302"/>
      <c r="C379" s="302"/>
      <c r="D379" s="302"/>
      <c r="E379" s="303"/>
      <c r="F379" s="303"/>
      <c r="G379" s="303"/>
      <c r="H379" s="303"/>
      <c r="I379" s="303"/>
      <c r="J379" s="303"/>
      <c r="K379" s="303"/>
      <c r="L379" s="303"/>
      <c r="M379" s="303"/>
      <c r="N379" s="303"/>
      <c r="O379" s="303"/>
      <c r="P379" s="303"/>
      <c r="Q379" s="303"/>
      <c r="R379" s="303"/>
      <c r="S379" s="303"/>
      <c r="T379" s="303"/>
      <c r="U379" s="303"/>
      <c r="V379" s="303"/>
      <c r="W379" s="303"/>
      <c r="X379" s="303"/>
      <c r="Y379" s="303"/>
      <c r="Z379" s="303"/>
      <c r="AA379" s="303"/>
    </row>
    <row r="380" spans="1:27" s="304" customFormat="1" ht="17.25" x14ac:dyDescent="0.45">
      <c r="A380" s="302"/>
      <c r="B380" s="302"/>
      <c r="C380" s="302"/>
      <c r="D380" s="302"/>
      <c r="E380" s="303"/>
      <c r="F380" s="303"/>
      <c r="G380" s="303"/>
      <c r="H380" s="303"/>
      <c r="I380" s="303"/>
      <c r="J380" s="303"/>
      <c r="K380" s="303"/>
      <c r="L380" s="303"/>
      <c r="M380" s="303"/>
      <c r="N380" s="303"/>
      <c r="O380" s="303"/>
      <c r="P380" s="303"/>
      <c r="Q380" s="303"/>
      <c r="R380" s="303"/>
      <c r="S380" s="303"/>
      <c r="T380" s="303"/>
      <c r="U380" s="303"/>
      <c r="V380" s="303"/>
      <c r="W380" s="303"/>
      <c r="X380" s="303"/>
      <c r="Y380" s="303"/>
      <c r="Z380" s="303"/>
      <c r="AA380" s="303"/>
    </row>
    <row r="381" spans="1:27" s="304" customFormat="1" ht="17.25" x14ac:dyDescent="0.45">
      <c r="A381" s="302"/>
      <c r="B381" s="302"/>
      <c r="C381" s="302"/>
      <c r="D381" s="302"/>
      <c r="E381" s="303"/>
      <c r="F381" s="303"/>
      <c r="G381" s="303"/>
      <c r="H381" s="303"/>
      <c r="I381" s="303"/>
      <c r="J381" s="303"/>
      <c r="K381" s="303"/>
      <c r="L381" s="303"/>
      <c r="M381" s="303"/>
      <c r="N381" s="303"/>
      <c r="O381" s="303"/>
      <c r="P381" s="303"/>
      <c r="Q381" s="303"/>
      <c r="R381" s="303"/>
      <c r="S381" s="303"/>
      <c r="T381" s="303"/>
      <c r="U381" s="303"/>
      <c r="V381" s="303"/>
      <c r="W381" s="303"/>
      <c r="X381" s="303"/>
      <c r="Y381" s="303"/>
      <c r="Z381" s="303"/>
      <c r="AA381" s="303"/>
    </row>
    <row r="382" spans="1:27" s="304" customFormat="1" ht="17.25" x14ac:dyDescent="0.45">
      <c r="A382" s="302"/>
      <c r="B382" s="302"/>
      <c r="C382" s="302"/>
      <c r="D382" s="302"/>
      <c r="E382" s="303"/>
      <c r="F382" s="303"/>
      <c r="G382" s="303"/>
      <c r="H382" s="303"/>
      <c r="I382" s="303"/>
      <c r="J382" s="303"/>
      <c r="K382" s="303"/>
      <c r="L382" s="303"/>
      <c r="M382" s="303"/>
      <c r="N382" s="303"/>
      <c r="O382" s="303"/>
      <c r="P382" s="303"/>
      <c r="Q382" s="303"/>
      <c r="R382" s="303"/>
      <c r="S382" s="303"/>
      <c r="T382" s="303"/>
      <c r="U382" s="303"/>
      <c r="V382" s="303"/>
      <c r="W382" s="303"/>
      <c r="X382" s="303"/>
      <c r="Y382" s="303"/>
      <c r="Z382" s="303"/>
      <c r="AA382" s="303"/>
    </row>
    <row r="383" spans="1:27" s="304" customFormat="1" ht="17.25" x14ac:dyDescent="0.45">
      <c r="A383" s="302"/>
      <c r="B383" s="302"/>
      <c r="C383" s="302"/>
      <c r="D383" s="302"/>
      <c r="E383" s="303"/>
      <c r="F383" s="303"/>
      <c r="G383" s="303"/>
      <c r="H383" s="303"/>
      <c r="I383" s="303"/>
      <c r="J383" s="303"/>
      <c r="K383" s="303"/>
      <c r="L383" s="303"/>
      <c r="M383" s="303"/>
      <c r="N383" s="303"/>
      <c r="O383" s="303"/>
      <c r="P383" s="303"/>
      <c r="Q383" s="303"/>
      <c r="R383" s="303"/>
      <c r="S383" s="303"/>
      <c r="T383" s="303"/>
      <c r="U383" s="303"/>
      <c r="V383" s="303"/>
      <c r="W383" s="303"/>
      <c r="X383" s="303"/>
      <c r="Y383" s="303"/>
      <c r="Z383" s="303"/>
      <c r="AA383" s="303"/>
    </row>
    <row r="384" spans="1:27" s="304" customFormat="1" ht="17.25" x14ac:dyDescent="0.45">
      <c r="A384" s="302"/>
      <c r="B384" s="302"/>
      <c r="C384" s="302"/>
      <c r="D384" s="302"/>
      <c r="E384" s="303"/>
      <c r="F384" s="303"/>
      <c r="G384" s="303"/>
      <c r="H384" s="303"/>
      <c r="I384" s="303"/>
      <c r="J384" s="303"/>
      <c r="K384" s="303"/>
      <c r="L384" s="303"/>
      <c r="M384" s="303"/>
      <c r="N384" s="303"/>
      <c r="O384" s="303"/>
      <c r="P384" s="303"/>
      <c r="Q384" s="303"/>
      <c r="R384" s="303"/>
      <c r="S384" s="303"/>
      <c r="T384" s="303"/>
      <c r="U384" s="303"/>
      <c r="V384" s="303"/>
      <c r="W384" s="303"/>
      <c r="X384" s="303"/>
      <c r="Y384" s="303"/>
      <c r="Z384" s="303"/>
      <c r="AA384" s="303"/>
    </row>
    <row r="385" spans="1:27" s="304" customFormat="1" ht="17.25" x14ac:dyDescent="0.45">
      <c r="A385" s="302"/>
      <c r="B385" s="302"/>
      <c r="C385" s="302"/>
      <c r="D385" s="302"/>
      <c r="E385" s="303"/>
      <c r="F385" s="303"/>
      <c r="G385" s="303"/>
      <c r="H385" s="303"/>
      <c r="I385" s="303"/>
      <c r="J385" s="303"/>
      <c r="K385" s="303"/>
      <c r="L385" s="303"/>
      <c r="M385" s="303"/>
      <c r="N385" s="303"/>
      <c r="O385" s="303"/>
      <c r="P385" s="303"/>
      <c r="Q385" s="303"/>
      <c r="R385" s="303"/>
      <c r="S385" s="303"/>
      <c r="T385" s="303"/>
      <c r="U385" s="303"/>
      <c r="V385" s="303"/>
      <c r="W385" s="303"/>
      <c r="X385" s="303"/>
      <c r="Y385" s="303"/>
      <c r="Z385" s="303"/>
      <c r="AA385" s="303"/>
    </row>
    <row r="386" spans="1:27" s="304" customFormat="1" ht="17.25" x14ac:dyDescent="0.45">
      <c r="A386" s="302"/>
      <c r="B386" s="302"/>
      <c r="C386" s="302"/>
      <c r="D386" s="302"/>
      <c r="E386" s="303"/>
      <c r="F386" s="303"/>
      <c r="G386" s="303"/>
      <c r="H386" s="303"/>
      <c r="I386" s="303"/>
      <c r="J386" s="303"/>
      <c r="K386" s="303"/>
      <c r="L386" s="303"/>
      <c r="M386" s="303"/>
      <c r="N386" s="303"/>
      <c r="O386" s="303"/>
      <c r="P386" s="303"/>
      <c r="Q386" s="303"/>
      <c r="R386" s="303"/>
      <c r="S386" s="303"/>
      <c r="T386" s="303"/>
      <c r="U386" s="303"/>
      <c r="V386" s="303"/>
      <c r="W386" s="303"/>
      <c r="X386" s="303"/>
      <c r="Y386" s="303"/>
      <c r="Z386" s="303"/>
      <c r="AA386" s="303"/>
    </row>
    <row r="387" spans="1:27" s="304" customFormat="1" ht="17.25" x14ac:dyDescent="0.45">
      <c r="A387" s="302"/>
      <c r="B387" s="302"/>
      <c r="C387" s="302"/>
      <c r="D387" s="302"/>
      <c r="E387" s="303"/>
      <c r="F387" s="303"/>
      <c r="G387" s="303"/>
      <c r="H387" s="303"/>
      <c r="I387" s="303"/>
      <c r="J387" s="303"/>
      <c r="K387" s="303"/>
      <c r="L387" s="303"/>
      <c r="M387" s="303"/>
      <c r="N387" s="303"/>
      <c r="O387" s="303"/>
      <c r="P387" s="303"/>
      <c r="Q387" s="303"/>
      <c r="R387" s="303"/>
      <c r="S387" s="303"/>
      <c r="T387" s="303"/>
      <c r="U387" s="303"/>
      <c r="V387" s="303"/>
      <c r="W387" s="303"/>
      <c r="X387" s="303"/>
      <c r="Y387" s="303"/>
      <c r="Z387" s="303"/>
      <c r="AA387" s="303"/>
    </row>
    <row r="388" spans="1:27" s="304" customFormat="1" ht="17.25" x14ac:dyDescent="0.45">
      <c r="A388" s="302"/>
      <c r="B388" s="302"/>
      <c r="C388" s="302"/>
      <c r="D388" s="302"/>
      <c r="E388" s="303"/>
      <c r="F388" s="303"/>
      <c r="G388" s="303"/>
      <c r="H388" s="303"/>
      <c r="I388" s="303"/>
      <c r="J388" s="303"/>
      <c r="K388" s="303"/>
      <c r="L388" s="303"/>
      <c r="M388" s="303"/>
      <c r="N388" s="303"/>
      <c r="O388" s="303"/>
      <c r="P388" s="303"/>
      <c r="Q388" s="303"/>
      <c r="R388" s="303"/>
      <c r="S388" s="303"/>
      <c r="T388" s="303"/>
      <c r="U388" s="303"/>
      <c r="V388" s="303"/>
      <c r="W388" s="303"/>
      <c r="X388" s="303"/>
      <c r="Y388" s="303"/>
      <c r="Z388" s="303"/>
      <c r="AA388" s="303"/>
    </row>
    <row r="389" spans="1:27" s="304" customFormat="1" ht="17.25" x14ac:dyDescent="0.45">
      <c r="A389" s="302"/>
      <c r="B389" s="302"/>
      <c r="C389" s="302"/>
      <c r="D389" s="302"/>
      <c r="E389" s="303"/>
      <c r="F389" s="303"/>
      <c r="G389" s="303"/>
      <c r="H389" s="303"/>
      <c r="I389" s="303"/>
      <c r="J389" s="303"/>
      <c r="K389" s="303"/>
      <c r="L389" s="303"/>
      <c r="M389" s="303"/>
      <c r="N389" s="303"/>
      <c r="O389" s="303"/>
      <c r="P389" s="303"/>
      <c r="Q389" s="303"/>
      <c r="R389" s="303"/>
      <c r="S389" s="303"/>
      <c r="T389" s="303"/>
      <c r="U389" s="303"/>
      <c r="V389" s="303"/>
      <c r="W389" s="303"/>
      <c r="X389" s="303"/>
      <c r="Y389" s="303"/>
      <c r="Z389" s="303"/>
      <c r="AA389" s="303"/>
    </row>
    <row r="390" spans="1:27" s="304" customFormat="1" ht="17.25" x14ac:dyDescent="0.45">
      <c r="A390" s="302"/>
      <c r="B390" s="302"/>
      <c r="C390" s="302"/>
      <c r="D390" s="302"/>
      <c r="E390" s="303"/>
      <c r="F390" s="303"/>
      <c r="G390" s="303"/>
      <c r="H390" s="303"/>
      <c r="I390" s="303"/>
      <c r="J390" s="303"/>
      <c r="K390" s="303"/>
      <c r="L390" s="303"/>
      <c r="M390" s="303"/>
      <c r="N390" s="303"/>
      <c r="O390" s="303"/>
      <c r="P390" s="303"/>
      <c r="Q390" s="303"/>
      <c r="R390" s="303"/>
      <c r="S390" s="303"/>
      <c r="T390" s="303"/>
      <c r="U390" s="303"/>
      <c r="V390" s="303"/>
      <c r="W390" s="303"/>
      <c r="X390" s="303"/>
      <c r="Y390" s="303"/>
      <c r="Z390" s="303"/>
      <c r="AA390" s="303"/>
    </row>
    <row r="391" spans="1:27" s="304" customFormat="1" ht="17.25" x14ac:dyDescent="0.45">
      <c r="A391" s="302"/>
      <c r="B391" s="302"/>
      <c r="C391" s="302"/>
      <c r="D391" s="302"/>
      <c r="E391" s="303"/>
      <c r="F391" s="303"/>
      <c r="G391" s="303"/>
      <c r="H391" s="303"/>
      <c r="I391" s="303"/>
      <c r="J391" s="303"/>
      <c r="K391" s="303"/>
      <c r="L391" s="303"/>
      <c r="M391" s="303"/>
      <c r="N391" s="303"/>
      <c r="O391" s="303"/>
      <c r="P391" s="303"/>
      <c r="Q391" s="303"/>
      <c r="R391" s="303"/>
      <c r="S391" s="303"/>
      <c r="T391" s="303"/>
      <c r="U391" s="303"/>
      <c r="V391" s="303"/>
      <c r="W391" s="303"/>
      <c r="X391" s="303"/>
      <c r="Y391" s="303"/>
      <c r="Z391" s="303"/>
      <c r="AA391" s="303"/>
    </row>
    <row r="392" spans="1:27" s="304" customFormat="1" ht="17.25" x14ac:dyDescent="0.45">
      <c r="A392" s="302"/>
      <c r="B392" s="302"/>
      <c r="C392" s="302"/>
      <c r="D392" s="302"/>
      <c r="E392" s="303"/>
      <c r="F392" s="303"/>
      <c r="G392" s="303"/>
      <c r="H392" s="303"/>
      <c r="I392" s="303"/>
      <c r="J392" s="303"/>
      <c r="K392" s="303"/>
      <c r="L392" s="303"/>
      <c r="M392" s="303"/>
      <c r="N392" s="303"/>
      <c r="O392" s="303"/>
      <c r="P392" s="303"/>
      <c r="Q392" s="303"/>
      <c r="R392" s="303"/>
      <c r="S392" s="303"/>
      <c r="T392" s="303"/>
      <c r="U392" s="303"/>
      <c r="V392" s="303"/>
      <c r="W392" s="303"/>
      <c r="X392" s="303"/>
      <c r="Y392" s="303"/>
      <c r="Z392" s="303"/>
      <c r="AA392" s="303"/>
    </row>
    <row r="393" spans="1:27" s="304" customFormat="1" ht="17.25" x14ac:dyDescent="0.45">
      <c r="A393" s="302"/>
      <c r="B393" s="302"/>
      <c r="C393" s="302"/>
      <c r="D393" s="302"/>
      <c r="E393" s="303"/>
      <c r="F393" s="303"/>
      <c r="G393" s="303"/>
      <c r="H393" s="303"/>
      <c r="I393" s="303"/>
      <c r="J393" s="303"/>
      <c r="K393" s="303"/>
      <c r="L393" s="303"/>
      <c r="M393" s="303"/>
      <c r="N393" s="303"/>
      <c r="O393" s="303"/>
      <c r="P393" s="303"/>
      <c r="Q393" s="303"/>
      <c r="R393" s="303"/>
      <c r="S393" s="303"/>
      <c r="T393" s="303"/>
      <c r="U393" s="303"/>
      <c r="V393" s="303"/>
      <c r="W393" s="303"/>
      <c r="X393" s="303"/>
      <c r="Y393" s="303"/>
      <c r="Z393" s="303"/>
      <c r="AA393" s="303"/>
    </row>
    <row r="394" spans="1:27" s="304" customFormat="1" ht="17.25" x14ac:dyDescent="0.45">
      <c r="A394" s="302"/>
      <c r="B394" s="302"/>
      <c r="C394" s="302"/>
      <c r="D394" s="302"/>
      <c r="E394" s="303"/>
      <c r="F394" s="303"/>
      <c r="G394" s="303"/>
      <c r="H394" s="303"/>
      <c r="I394" s="303"/>
      <c r="J394" s="303"/>
      <c r="K394" s="303"/>
      <c r="L394" s="303"/>
      <c r="M394" s="303"/>
      <c r="N394" s="303"/>
      <c r="O394" s="303"/>
      <c r="P394" s="303"/>
      <c r="Q394" s="303"/>
      <c r="R394" s="303"/>
      <c r="S394" s="303"/>
      <c r="T394" s="303"/>
      <c r="U394" s="303"/>
      <c r="V394" s="303"/>
      <c r="W394" s="303"/>
      <c r="X394" s="303"/>
      <c r="Y394" s="303"/>
      <c r="Z394" s="303"/>
      <c r="AA394" s="303"/>
    </row>
    <row r="395" spans="1:27" s="304" customFormat="1" ht="17.25" x14ac:dyDescent="0.45">
      <c r="A395" s="302"/>
      <c r="B395" s="302"/>
      <c r="C395" s="302"/>
      <c r="D395" s="302"/>
      <c r="E395" s="303"/>
      <c r="F395" s="303"/>
      <c r="G395" s="303"/>
      <c r="H395" s="303"/>
      <c r="I395" s="303"/>
      <c r="J395" s="303"/>
      <c r="K395" s="303"/>
      <c r="L395" s="303"/>
      <c r="M395" s="303"/>
      <c r="N395" s="303"/>
      <c r="O395" s="303"/>
      <c r="P395" s="303"/>
      <c r="Q395" s="303"/>
      <c r="R395" s="303"/>
      <c r="S395" s="303"/>
      <c r="T395" s="303"/>
      <c r="U395" s="303"/>
      <c r="V395" s="303"/>
      <c r="W395" s="303"/>
      <c r="X395" s="303"/>
      <c r="Y395" s="303"/>
      <c r="Z395" s="303"/>
      <c r="AA395" s="303"/>
    </row>
    <row r="396" spans="1:27" s="304" customFormat="1" ht="17.25" x14ac:dyDescent="0.45">
      <c r="A396" s="302"/>
      <c r="B396" s="302"/>
      <c r="C396" s="302"/>
      <c r="D396" s="302"/>
      <c r="E396" s="303"/>
      <c r="F396" s="303"/>
      <c r="G396" s="303"/>
      <c r="H396" s="303"/>
      <c r="I396" s="303"/>
      <c r="J396" s="303"/>
      <c r="K396" s="303"/>
      <c r="L396" s="303"/>
      <c r="M396" s="303"/>
      <c r="N396" s="303"/>
      <c r="O396" s="303"/>
      <c r="P396" s="303"/>
      <c r="Q396" s="303"/>
      <c r="R396" s="303"/>
      <c r="S396" s="303"/>
      <c r="T396" s="303"/>
      <c r="U396" s="303"/>
      <c r="V396" s="303"/>
      <c r="W396" s="303"/>
      <c r="X396" s="303"/>
      <c r="Y396" s="303"/>
      <c r="Z396" s="303"/>
      <c r="AA396" s="303"/>
    </row>
    <row r="397" spans="1:27" s="304" customFormat="1" ht="17.25" x14ac:dyDescent="0.45">
      <c r="A397" s="302"/>
      <c r="B397" s="302"/>
      <c r="C397" s="302"/>
      <c r="D397" s="302"/>
      <c r="E397" s="303"/>
      <c r="F397" s="303"/>
      <c r="G397" s="303"/>
      <c r="H397" s="303"/>
      <c r="I397" s="303"/>
      <c r="J397" s="303"/>
      <c r="K397" s="303"/>
      <c r="L397" s="303"/>
      <c r="M397" s="303"/>
      <c r="N397" s="303"/>
      <c r="O397" s="303"/>
      <c r="P397" s="303"/>
      <c r="Q397" s="303"/>
      <c r="R397" s="303"/>
      <c r="S397" s="303"/>
      <c r="T397" s="303"/>
      <c r="U397" s="303"/>
      <c r="V397" s="303"/>
      <c r="W397" s="303"/>
      <c r="X397" s="303"/>
      <c r="Y397" s="303"/>
      <c r="Z397" s="303"/>
      <c r="AA397" s="303"/>
    </row>
    <row r="398" spans="1:27" s="304" customFormat="1" ht="17.25" x14ac:dyDescent="0.45">
      <c r="A398" s="302"/>
      <c r="B398" s="302"/>
      <c r="C398" s="302"/>
      <c r="D398" s="302"/>
      <c r="E398" s="303"/>
      <c r="F398" s="303"/>
      <c r="G398" s="303"/>
      <c r="H398" s="303"/>
      <c r="I398" s="303"/>
      <c r="J398" s="303"/>
      <c r="K398" s="303"/>
      <c r="L398" s="303"/>
      <c r="M398" s="303"/>
      <c r="N398" s="303"/>
      <c r="O398" s="303"/>
      <c r="P398" s="303"/>
      <c r="Q398" s="303"/>
      <c r="R398" s="303"/>
      <c r="S398" s="303"/>
      <c r="T398" s="303"/>
      <c r="U398" s="303"/>
      <c r="V398" s="303"/>
      <c r="W398" s="303"/>
      <c r="X398" s="303"/>
      <c r="Y398" s="303"/>
      <c r="Z398" s="303"/>
      <c r="AA398" s="303"/>
    </row>
    <row r="399" spans="1:27" s="304" customFormat="1" ht="17.25" x14ac:dyDescent="0.45">
      <c r="A399" s="302"/>
      <c r="B399" s="302"/>
      <c r="C399" s="302"/>
      <c r="D399" s="302"/>
      <c r="E399" s="303"/>
      <c r="F399" s="303"/>
      <c r="G399" s="303"/>
      <c r="H399" s="303"/>
      <c r="I399" s="303"/>
      <c r="J399" s="303"/>
      <c r="K399" s="303"/>
      <c r="L399" s="303"/>
      <c r="M399" s="303"/>
      <c r="N399" s="303"/>
      <c r="O399" s="303"/>
      <c r="P399" s="303"/>
      <c r="Q399" s="303"/>
      <c r="R399" s="303"/>
      <c r="S399" s="303"/>
      <c r="T399" s="303"/>
      <c r="U399" s="303"/>
      <c r="V399" s="303"/>
      <c r="W399" s="303"/>
      <c r="X399" s="303"/>
      <c r="Y399" s="303"/>
      <c r="Z399" s="303"/>
      <c r="AA399" s="303"/>
    </row>
    <row r="400" spans="1:27" s="304" customFormat="1" ht="17.25" x14ac:dyDescent="0.45">
      <c r="A400" s="302"/>
      <c r="B400" s="302"/>
      <c r="C400" s="302"/>
      <c r="D400" s="302"/>
      <c r="E400" s="303"/>
      <c r="F400" s="303"/>
      <c r="G400" s="303"/>
      <c r="H400" s="303"/>
      <c r="I400" s="303"/>
      <c r="J400" s="303"/>
      <c r="K400" s="303"/>
      <c r="L400" s="303"/>
      <c r="M400" s="303"/>
      <c r="N400" s="303"/>
      <c r="O400" s="303"/>
      <c r="P400" s="303"/>
      <c r="Q400" s="303"/>
      <c r="R400" s="303"/>
      <c r="S400" s="303"/>
      <c r="T400" s="303"/>
      <c r="U400" s="303"/>
      <c r="V400" s="303"/>
      <c r="W400" s="303"/>
      <c r="X400" s="303"/>
      <c r="Y400" s="303"/>
      <c r="Z400" s="303"/>
      <c r="AA400" s="303"/>
    </row>
    <row r="401" spans="1:27" s="304" customFormat="1" ht="17.25" x14ac:dyDescent="0.45">
      <c r="A401" s="302"/>
      <c r="B401" s="302"/>
      <c r="C401" s="302"/>
      <c r="D401" s="302"/>
      <c r="E401" s="303"/>
      <c r="F401" s="303"/>
      <c r="G401" s="303"/>
      <c r="H401" s="303"/>
      <c r="I401" s="303"/>
      <c r="J401" s="303"/>
      <c r="K401" s="303"/>
      <c r="L401" s="303"/>
      <c r="M401" s="303"/>
      <c r="N401" s="303"/>
      <c r="O401" s="303"/>
      <c r="P401" s="303"/>
      <c r="Q401" s="303"/>
      <c r="R401" s="303"/>
      <c r="S401" s="303"/>
      <c r="T401" s="303"/>
      <c r="U401" s="303"/>
      <c r="V401" s="303"/>
      <c r="W401" s="303"/>
      <c r="X401" s="303"/>
      <c r="Y401" s="303"/>
      <c r="Z401" s="303"/>
      <c r="AA401" s="303"/>
    </row>
    <row r="402" spans="1:27" s="304" customFormat="1" ht="17.25" x14ac:dyDescent="0.45">
      <c r="A402" s="302"/>
      <c r="B402" s="302"/>
      <c r="C402" s="302"/>
      <c r="D402" s="302"/>
      <c r="E402" s="303"/>
      <c r="F402" s="303"/>
      <c r="G402" s="303"/>
      <c r="H402" s="303"/>
      <c r="I402" s="303"/>
      <c r="J402" s="303"/>
      <c r="K402" s="303"/>
      <c r="L402" s="303"/>
      <c r="M402" s="303"/>
      <c r="N402" s="303"/>
      <c r="O402" s="303"/>
      <c r="P402" s="303"/>
      <c r="Q402" s="303"/>
      <c r="R402" s="303"/>
      <c r="S402" s="303"/>
      <c r="T402" s="303"/>
      <c r="U402" s="303"/>
      <c r="V402" s="303"/>
      <c r="W402" s="303"/>
      <c r="X402" s="303"/>
      <c r="Y402" s="303"/>
      <c r="Z402" s="303"/>
      <c r="AA402" s="303"/>
    </row>
    <row r="403" spans="1:27" s="304" customFormat="1" ht="17.25" x14ac:dyDescent="0.45">
      <c r="A403" s="302"/>
      <c r="B403" s="302"/>
      <c r="C403" s="302"/>
      <c r="D403" s="302"/>
      <c r="E403" s="303"/>
      <c r="F403" s="303"/>
      <c r="G403" s="303"/>
      <c r="H403" s="303"/>
      <c r="I403" s="303"/>
      <c r="J403" s="303"/>
      <c r="K403" s="303"/>
      <c r="L403" s="303"/>
      <c r="M403" s="303"/>
      <c r="N403" s="303"/>
      <c r="O403" s="303"/>
      <c r="P403" s="303"/>
      <c r="Q403" s="303"/>
      <c r="R403" s="303"/>
      <c r="S403" s="303"/>
      <c r="T403" s="303"/>
      <c r="U403" s="303"/>
      <c r="V403" s="303"/>
      <c r="W403" s="303"/>
      <c r="X403" s="303"/>
      <c r="Y403" s="303"/>
      <c r="Z403" s="303"/>
      <c r="AA403" s="303"/>
    </row>
    <row r="404" spans="1:27" s="304" customFormat="1" ht="17.25" x14ac:dyDescent="0.45">
      <c r="A404" s="302"/>
      <c r="B404" s="302"/>
      <c r="C404" s="302"/>
      <c r="D404" s="302"/>
      <c r="E404" s="303"/>
      <c r="F404" s="303"/>
      <c r="G404" s="303"/>
      <c r="H404" s="303"/>
      <c r="I404" s="303"/>
      <c r="J404" s="303"/>
      <c r="K404" s="303"/>
      <c r="L404" s="303"/>
      <c r="M404" s="303"/>
      <c r="N404" s="303"/>
      <c r="O404" s="303"/>
      <c r="P404" s="303"/>
      <c r="Q404" s="303"/>
      <c r="R404" s="303"/>
      <c r="S404" s="303"/>
      <c r="T404" s="303"/>
      <c r="U404" s="303"/>
      <c r="V404" s="303"/>
      <c r="W404" s="303"/>
      <c r="X404" s="303"/>
      <c r="Y404" s="303"/>
      <c r="Z404" s="303"/>
      <c r="AA404" s="303"/>
    </row>
    <row r="405" spans="1:27" s="304" customFormat="1" ht="17.25" x14ac:dyDescent="0.45">
      <c r="A405" s="302"/>
      <c r="B405" s="302"/>
      <c r="C405" s="302"/>
      <c r="D405" s="302"/>
      <c r="E405" s="303"/>
      <c r="F405" s="303"/>
      <c r="G405" s="303"/>
      <c r="H405" s="303"/>
      <c r="I405" s="303"/>
      <c r="J405" s="303"/>
      <c r="K405" s="303"/>
      <c r="L405" s="303"/>
      <c r="M405" s="303"/>
      <c r="N405" s="303"/>
      <c r="O405" s="303"/>
      <c r="P405" s="303"/>
      <c r="Q405" s="303"/>
      <c r="R405" s="303"/>
      <c r="S405" s="303"/>
      <c r="T405" s="303"/>
      <c r="U405" s="303"/>
      <c r="V405" s="303"/>
      <c r="W405" s="303"/>
      <c r="X405" s="303"/>
      <c r="Y405" s="303"/>
      <c r="Z405" s="303"/>
      <c r="AA405" s="303"/>
    </row>
    <row r="406" spans="1:27" s="304" customFormat="1" ht="17.25" x14ac:dyDescent="0.45">
      <c r="A406" s="302"/>
      <c r="B406" s="302"/>
      <c r="C406" s="302"/>
      <c r="D406" s="302"/>
      <c r="E406" s="303"/>
      <c r="F406" s="303"/>
      <c r="G406" s="303"/>
      <c r="H406" s="303"/>
      <c r="I406" s="303"/>
      <c r="J406" s="303"/>
      <c r="K406" s="303"/>
      <c r="L406" s="303"/>
      <c r="M406" s="303"/>
      <c r="N406" s="303"/>
      <c r="O406" s="303"/>
      <c r="P406" s="303"/>
      <c r="Q406" s="303"/>
      <c r="R406" s="303"/>
      <c r="S406" s="303"/>
      <c r="T406" s="303"/>
      <c r="U406" s="303"/>
      <c r="V406" s="303"/>
      <c r="W406" s="303"/>
      <c r="X406" s="303"/>
      <c r="Y406" s="303"/>
      <c r="Z406" s="303"/>
      <c r="AA406" s="303"/>
    </row>
    <row r="407" spans="1:27" s="304" customFormat="1" ht="17.25" x14ac:dyDescent="0.45">
      <c r="A407" s="302"/>
      <c r="B407" s="302"/>
      <c r="C407" s="302"/>
      <c r="D407" s="302"/>
      <c r="E407" s="303"/>
      <c r="F407" s="303"/>
      <c r="G407" s="303"/>
      <c r="H407" s="303"/>
      <c r="I407" s="303"/>
      <c r="J407" s="303"/>
      <c r="K407" s="303"/>
      <c r="L407" s="303"/>
      <c r="M407" s="303"/>
      <c r="N407" s="303"/>
      <c r="O407" s="303"/>
      <c r="P407" s="303"/>
      <c r="Q407" s="303"/>
      <c r="R407" s="303"/>
      <c r="S407" s="303"/>
      <c r="T407" s="303"/>
      <c r="U407" s="303"/>
      <c r="V407" s="303"/>
      <c r="W407" s="303"/>
      <c r="X407" s="303"/>
      <c r="Y407" s="303"/>
      <c r="Z407" s="303"/>
      <c r="AA407" s="303"/>
    </row>
    <row r="408" spans="1:27" s="304" customFormat="1" ht="17.25" x14ac:dyDescent="0.45">
      <c r="A408" s="302"/>
      <c r="B408" s="302"/>
      <c r="C408" s="302"/>
      <c r="D408" s="302"/>
      <c r="E408" s="303"/>
      <c r="F408" s="303"/>
      <c r="G408" s="303"/>
      <c r="H408" s="303"/>
      <c r="I408" s="303"/>
      <c r="J408" s="303"/>
      <c r="K408" s="303"/>
      <c r="L408" s="303"/>
      <c r="M408" s="303"/>
      <c r="N408" s="303"/>
      <c r="O408" s="303"/>
      <c r="P408" s="303"/>
      <c r="Q408" s="303"/>
      <c r="R408" s="303"/>
      <c r="S408" s="303"/>
      <c r="T408" s="303"/>
      <c r="U408" s="303"/>
      <c r="V408" s="303"/>
      <c r="W408" s="303"/>
      <c r="X408" s="303"/>
      <c r="Y408" s="303"/>
      <c r="Z408" s="303"/>
      <c r="AA408" s="303"/>
    </row>
    <row r="409" spans="1:27" s="304" customFormat="1" ht="17.25" x14ac:dyDescent="0.45">
      <c r="A409" s="302"/>
      <c r="B409" s="302"/>
      <c r="C409" s="302"/>
      <c r="D409" s="302"/>
      <c r="E409" s="303"/>
      <c r="F409" s="303"/>
      <c r="G409" s="303"/>
      <c r="H409" s="303"/>
      <c r="I409" s="303"/>
      <c r="J409" s="303"/>
      <c r="K409" s="303"/>
      <c r="L409" s="303"/>
      <c r="M409" s="303"/>
      <c r="N409" s="303"/>
      <c r="O409" s="303"/>
      <c r="P409" s="303"/>
      <c r="Q409" s="303"/>
      <c r="R409" s="303"/>
      <c r="S409" s="303"/>
      <c r="T409" s="303"/>
      <c r="U409" s="303"/>
      <c r="V409" s="303"/>
      <c r="W409" s="303"/>
      <c r="X409" s="303"/>
      <c r="Y409" s="303"/>
      <c r="Z409" s="303"/>
      <c r="AA409" s="303"/>
    </row>
    <row r="410" spans="1:27" s="304" customFormat="1" ht="17.25" x14ac:dyDescent="0.45">
      <c r="A410" s="302"/>
      <c r="B410" s="302"/>
      <c r="C410" s="302"/>
      <c r="D410" s="302"/>
      <c r="E410" s="303"/>
      <c r="F410" s="303"/>
      <c r="G410" s="303"/>
      <c r="H410" s="303"/>
      <c r="I410" s="303"/>
      <c r="J410" s="303"/>
      <c r="K410" s="303"/>
      <c r="L410" s="303"/>
      <c r="M410" s="303"/>
      <c r="N410" s="303"/>
      <c r="O410" s="303"/>
      <c r="P410" s="303"/>
      <c r="Q410" s="303"/>
      <c r="R410" s="303"/>
      <c r="S410" s="303"/>
      <c r="T410" s="303"/>
      <c r="U410" s="303"/>
      <c r="V410" s="303"/>
      <c r="W410" s="303"/>
      <c r="X410" s="303"/>
      <c r="Y410" s="303"/>
      <c r="Z410" s="303"/>
      <c r="AA410" s="303"/>
    </row>
    <row r="411" spans="1:27" s="304" customFormat="1" ht="17.25" x14ac:dyDescent="0.45">
      <c r="A411" s="302"/>
      <c r="B411" s="302"/>
      <c r="C411" s="302"/>
      <c r="D411" s="302"/>
      <c r="E411" s="303"/>
      <c r="F411" s="303"/>
      <c r="G411" s="303"/>
      <c r="H411" s="303"/>
      <c r="I411" s="303"/>
      <c r="J411" s="303"/>
      <c r="K411" s="303"/>
      <c r="L411" s="303"/>
      <c r="M411" s="303"/>
      <c r="N411" s="303"/>
      <c r="O411" s="303"/>
      <c r="P411" s="303"/>
      <c r="Q411" s="303"/>
      <c r="R411" s="303"/>
      <c r="S411" s="303"/>
      <c r="T411" s="303"/>
      <c r="U411" s="303"/>
      <c r="V411" s="303"/>
      <c r="W411" s="303"/>
      <c r="X411" s="303"/>
      <c r="Y411" s="303"/>
      <c r="Z411" s="303"/>
      <c r="AA411" s="303"/>
    </row>
    <row r="412" spans="1:27" s="304" customFormat="1" ht="17.25" x14ac:dyDescent="0.45">
      <c r="A412" s="302"/>
      <c r="B412" s="302"/>
      <c r="C412" s="302"/>
      <c r="D412" s="302"/>
      <c r="E412" s="303"/>
      <c r="F412" s="303"/>
      <c r="G412" s="303"/>
      <c r="H412" s="303"/>
      <c r="I412" s="303"/>
      <c r="J412" s="303"/>
      <c r="K412" s="303"/>
      <c r="L412" s="303"/>
      <c r="M412" s="303"/>
      <c r="N412" s="303"/>
      <c r="O412" s="303"/>
      <c r="P412" s="303"/>
      <c r="Q412" s="303"/>
      <c r="R412" s="303"/>
      <c r="S412" s="303"/>
      <c r="T412" s="303"/>
      <c r="U412" s="303"/>
      <c r="V412" s="303"/>
      <c r="W412" s="303"/>
      <c r="X412" s="303"/>
      <c r="Y412" s="303"/>
      <c r="Z412" s="303"/>
      <c r="AA412" s="303"/>
    </row>
    <row r="413" spans="1:27" s="304" customFormat="1" ht="17.25" x14ac:dyDescent="0.45">
      <c r="A413" s="302"/>
      <c r="B413" s="302"/>
      <c r="C413" s="302"/>
      <c r="D413" s="302"/>
      <c r="E413" s="303"/>
      <c r="F413" s="303"/>
      <c r="G413" s="303"/>
      <c r="H413" s="303"/>
      <c r="I413" s="303"/>
      <c r="J413" s="303"/>
      <c r="K413" s="303"/>
      <c r="L413" s="303"/>
      <c r="M413" s="303"/>
      <c r="N413" s="303"/>
      <c r="O413" s="303"/>
      <c r="P413" s="303"/>
      <c r="Q413" s="303"/>
      <c r="R413" s="303"/>
      <c r="S413" s="303"/>
      <c r="T413" s="303"/>
      <c r="U413" s="303"/>
      <c r="V413" s="303"/>
      <c r="W413" s="303"/>
      <c r="X413" s="303"/>
      <c r="Y413" s="303"/>
      <c r="Z413" s="303"/>
      <c r="AA413" s="303"/>
    </row>
    <row r="414" spans="1:27" s="304" customFormat="1" ht="17.25" x14ac:dyDescent="0.45">
      <c r="A414" s="302"/>
      <c r="B414" s="302"/>
      <c r="C414" s="302"/>
      <c r="D414" s="302"/>
      <c r="E414" s="303"/>
      <c r="F414" s="303"/>
      <c r="G414" s="303"/>
      <c r="H414" s="303"/>
      <c r="I414" s="303"/>
      <c r="J414" s="303"/>
      <c r="K414" s="303"/>
      <c r="L414" s="303"/>
      <c r="M414" s="303"/>
      <c r="N414" s="303"/>
      <c r="O414" s="303"/>
      <c r="P414" s="303"/>
      <c r="Q414" s="303"/>
      <c r="R414" s="303"/>
      <c r="S414" s="303"/>
      <c r="T414" s="303"/>
      <c r="U414" s="303"/>
      <c r="V414" s="303"/>
      <c r="W414" s="303"/>
      <c r="X414" s="303"/>
      <c r="Y414" s="303"/>
      <c r="Z414" s="303"/>
      <c r="AA414" s="303"/>
    </row>
    <row r="415" spans="1:27" s="304" customFormat="1" ht="17.25" x14ac:dyDescent="0.45">
      <c r="A415" s="302"/>
      <c r="B415" s="302"/>
      <c r="C415" s="302"/>
      <c r="D415" s="302"/>
      <c r="E415" s="303"/>
      <c r="F415" s="303"/>
      <c r="G415" s="303"/>
      <c r="H415" s="303"/>
      <c r="I415" s="303"/>
      <c r="J415" s="303"/>
      <c r="K415" s="303"/>
      <c r="L415" s="303"/>
      <c r="M415" s="303"/>
      <c r="N415" s="303"/>
      <c r="O415" s="303"/>
      <c r="P415" s="303"/>
      <c r="Q415" s="303"/>
      <c r="R415" s="303"/>
      <c r="S415" s="303"/>
      <c r="T415" s="303"/>
      <c r="U415" s="303"/>
      <c r="V415" s="303"/>
      <c r="W415" s="303"/>
      <c r="X415" s="303"/>
      <c r="Y415" s="303"/>
      <c r="Z415" s="303"/>
      <c r="AA415" s="303"/>
    </row>
    <row r="416" spans="1:27" s="304" customFormat="1" ht="17.25" x14ac:dyDescent="0.45">
      <c r="A416" s="302"/>
      <c r="B416" s="302"/>
      <c r="C416" s="302"/>
      <c r="D416" s="302"/>
      <c r="E416" s="303"/>
      <c r="F416" s="303"/>
      <c r="G416" s="303"/>
      <c r="H416" s="303"/>
      <c r="I416" s="303"/>
      <c r="J416" s="303"/>
      <c r="K416" s="303"/>
      <c r="L416" s="303"/>
      <c r="M416" s="303"/>
      <c r="N416" s="303"/>
      <c r="O416" s="303"/>
      <c r="P416" s="303"/>
      <c r="Q416" s="303"/>
      <c r="R416" s="303"/>
      <c r="S416" s="303"/>
      <c r="T416" s="303"/>
      <c r="U416" s="303"/>
      <c r="V416" s="303"/>
      <c r="W416" s="303"/>
      <c r="X416" s="303"/>
      <c r="Y416" s="303"/>
      <c r="Z416" s="303"/>
      <c r="AA416" s="303"/>
    </row>
    <row r="417" spans="1:27" s="304" customFormat="1" ht="17.25" x14ac:dyDescent="0.45">
      <c r="A417" s="302"/>
      <c r="B417" s="302"/>
      <c r="C417" s="302"/>
      <c r="D417" s="302"/>
      <c r="E417" s="303"/>
      <c r="F417" s="303"/>
      <c r="G417" s="303"/>
      <c r="H417" s="303"/>
      <c r="I417" s="303"/>
      <c r="J417" s="303"/>
      <c r="K417" s="303"/>
      <c r="L417" s="303"/>
      <c r="M417" s="303"/>
      <c r="N417" s="303"/>
      <c r="O417" s="303"/>
      <c r="P417" s="303"/>
      <c r="Q417" s="303"/>
      <c r="R417" s="303"/>
      <c r="S417" s="303"/>
      <c r="T417" s="303"/>
      <c r="U417" s="303"/>
      <c r="V417" s="303"/>
      <c r="W417" s="303"/>
      <c r="X417" s="303"/>
      <c r="Y417" s="303"/>
      <c r="Z417" s="303"/>
      <c r="AA417" s="303"/>
    </row>
    <row r="418" spans="1:27" s="304" customFormat="1" ht="17.25" x14ac:dyDescent="0.45">
      <c r="A418" s="302"/>
      <c r="B418" s="302"/>
      <c r="C418" s="302"/>
      <c r="D418" s="302"/>
      <c r="E418" s="303"/>
      <c r="F418" s="303"/>
      <c r="G418" s="303"/>
      <c r="H418" s="303"/>
      <c r="I418" s="303"/>
      <c r="J418" s="303"/>
      <c r="K418" s="303"/>
      <c r="L418" s="303"/>
      <c r="M418" s="303"/>
      <c r="N418" s="303"/>
      <c r="O418" s="303"/>
      <c r="P418" s="303"/>
      <c r="Q418" s="303"/>
      <c r="R418" s="303"/>
      <c r="S418" s="303"/>
      <c r="T418" s="303"/>
      <c r="U418" s="303"/>
      <c r="V418" s="303"/>
      <c r="W418" s="303"/>
      <c r="X418" s="303"/>
      <c r="Y418" s="303"/>
      <c r="Z418" s="303"/>
      <c r="AA418" s="303"/>
    </row>
    <row r="419" spans="1:27" s="304" customFormat="1" ht="17.25" x14ac:dyDescent="0.45">
      <c r="A419" s="302"/>
      <c r="B419" s="302"/>
      <c r="C419" s="302"/>
      <c r="D419" s="302"/>
      <c r="E419" s="303"/>
      <c r="F419" s="303"/>
      <c r="G419" s="303"/>
      <c r="H419" s="303"/>
      <c r="I419" s="303"/>
      <c r="J419" s="303"/>
      <c r="K419" s="303"/>
      <c r="L419" s="303"/>
      <c r="M419" s="303"/>
      <c r="N419" s="303"/>
      <c r="O419" s="303"/>
      <c r="P419" s="303"/>
      <c r="Q419" s="303"/>
      <c r="R419" s="303"/>
      <c r="S419" s="303"/>
      <c r="T419" s="303"/>
      <c r="U419" s="303"/>
      <c r="V419" s="303"/>
      <c r="W419" s="303"/>
      <c r="X419" s="303"/>
      <c r="Y419" s="303"/>
      <c r="Z419" s="303"/>
      <c r="AA419" s="303"/>
    </row>
    <row r="420" spans="1:27" s="304" customFormat="1" ht="17.25" x14ac:dyDescent="0.45">
      <c r="A420" s="302"/>
      <c r="B420" s="302"/>
      <c r="C420" s="302"/>
      <c r="D420" s="302"/>
      <c r="E420" s="303"/>
      <c r="F420" s="303"/>
      <c r="G420" s="303"/>
      <c r="H420" s="303"/>
      <c r="I420" s="303"/>
      <c r="J420" s="303"/>
      <c r="K420" s="303"/>
      <c r="L420" s="303"/>
      <c r="M420" s="303"/>
      <c r="N420" s="303"/>
      <c r="O420" s="303"/>
      <c r="P420" s="303"/>
      <c r="Q420" s="303"/>
      <c r="R420" s="303"/>
      <c r="S420" s="303"/>
      <c r="T420" s="303"/>
      <c r="U420" s="303"/>
      <c r="V420" s="303"/>
      <c r="W420" s="303"/>
      <c r="X420" s="303"/>
      <c r="Y420" s="303"/>
      <c r="Z420" s="303"/>
      <c r="AA420" s="303"/>
    </row>
    <row r="421" spans="1:27" s="304" customFormat="1" ht="17.25" x14ac:dyDescent="0.45">
      <c r="A421" s="302"/>
      <c r="B421" s="302"/>
      <c r="C421" s="302"/>
      <c r="D421" s="302"/>
      <c r="E421" s="303"/>
      <c r="F421" s="303"/>
      <c r="G421" s="303"/>
      <c r="H421" s="303"/>
      <c r="I421" s="303"/>
      <c r="J421" s="303"/>
      <c r="K421" s="303"/>
      <c r="L421" s="303"/>
      <c r="M421" s="303"/>
      <c r="N421" s="303"/>
      <c r="O421" s="303"/>
      <c r="P421" s="303"/>
      <c r="Q421" s="303"/>
      <c r="R421" s="303"/>
      <c r="S421" s="303"/>
      <c r="T421" s="303"/>
      <c r="U421" s="303"/>
      <c r="V421" s="303"/>
      <c r="W421" s="303"/>
      <c r="X421" s="303"/>
      <c r="Y421" s="303"/>
      <c r="Z421" s="303"/>
      <c r="AA421" s="303"/>
    </row>
    <row r="422" spans="1:27" s="304" customFormat="1" ht="17.25" x14ac:dyDescent="0.45">
      <c r="A422" s="302"/>
      <c r="B422" s="302"/>
      <c r="C422" s="302"/>
      <c r="D422" s="302"/>
      <c r="E422" s="303"/>
      <c r="F422" s="303"/>
      <c r="G422" s="303"/>
      <c r="H422" s="303"/>
      <c r="I422" s="303"/>
      <c r="J422" s="303"/>
      <c r="K422" s="303"/>
      <c r="L422" s="303"/>
      <c r="M422" s="303"/>
      <c r="N422" s="303"/>
      <c r="O422" s="303"/>
      <c r="P422" s="303"/>
      <c r="Q422" s="303"/>
      <c r="R422" s="303"/>
      <c r="S422" s="303"/>
      <c r="T422" s="303"/>
      <c r="U422" s="303"/>
      <c r="V422" s="303"/>
      <c r="W422" s="303"/>
      <c r="X422" s="303"/>
      <c r="Y422" s="303"/>
      <c r="Z422" s="303"/>
      <c r="AA422" s="303"/>
    </row>
    <row r="423" spans="1:27" s="304" customFormat="1" ht="17.25" x14ac:dyDescent="0.45">
      <c r="A423" s="302"/>
      <c r="B423" s="302"/>
      <c r="C423" s="302"/>
      <c r="D423" s="302"/>
      <c r="E423" s="303"/>
      <c r="F423" s="303"/>
      <c r="G423" s="303"/>
      <c r="H423" s="303"/>
      <c r="I423" s="303"/>
      <c r="J423" s="303"/>
      <c r="K423" s="303"/>
      <c r="L423" s="303"/>
      <c r="M423" s="303"/>
      <c r="N423" s="303"/>
      <c r="O423" s="303"/>
      <c r="P423" s="303"/>
      <c r="Q423" s="303"/>
      <c r="R423" s="303"/>
      <c r="S423" s="303"/>
      <c r="T423" s="303"/>
      <c r="U423" s="303"/>
      <c r="V423" s="303"/>
      <c r="W423" s="303"/>
      <c r="X423" s="303"/>
      <c r="Y423" s="303"/>
      <c r="Z423" s="303"/>
      <c r="AA423" s="303"/>
    </row>
    <row r="424" spans="1:27" s="304" customFormat="1" ht="17.25" x14ac:dyDescent="0.45">
      <c r="A424" s="302"/>
      <c r="B424" s="302"/>
      <c r="C424" s="302"/>
      <c r="D424" s="302"/>
      <c r="E424" s="303"/>
      <c r="F424" s="303"/>
      <c r="G424" s="303"/>
      <c r="H424" s="303"/>
      <c r="I424" s="303"/>
      <c r="J424" s="303"/>
      <c r="K424" s="303"/>
      <c r="L424" s="303"/>
      <c r="M424" s="303"/>
      <c r="N424" s="303"/>
      <c r="O424" s="303"/>
      <c r="P424" s="303"/>
      <c r="Q424" s="303"/>
      <c r="R424" s="303"/>
      <c r="S424" s="303"/>
      <c r="T424" s="303"/>
      <c r="U424" s="303"/>
      <c r="V424" s="303"/>
      <c r="W424" s="303"/>
      <c r="X424" s="303"/>
      <c r="Y424" s="303"/>
      <c r="Z424" s="303"/>
      <c r="AA424" s="303"/>
    </row>
    <row r="425" spans="1:27" s="304" customFormat="1" ht="17.25" x14ac:dyDescent="0.45">
      <c r="A425" s="302"/>
      <c r="B425" s="302"/>
      <c r="C425" s="302"/>
      <c r="D425" s="302"/>
      <c r="E425" s="303"/>
      <c r="F425" s="303"/>
      <c r="G425" s="303"/>
      <c r="H425" s="303"/>
      <c r="I425" s="303"/>
      <c r="J425" s="303"/>
      <c r="K425" s="303"/>
      <c r="L425" s="303"/>
      <c r="M425" s="303"/>
      <c r="N425" s="303"/>
      <c r="O425" s="303"/>
      <c r="P425" s="303"/>
      <c r="Q425" s="303"/>
      <c r="R425" s="303"/>
      <c r="S425" s="303"/>
      <c r="T425" s="303"/>
      <c r="U425" s="303"/>
      <c r="V425" s="303"/>
      <c r="W425" s="303"/>
      <c r="X425" s="303"/>
      <c r="Y425" s="303"/>
      <c r="Z425" s="303"/>
      <c r="AA425" s="303"/>
    </row>
    <row r="426" spans="1:27" s="304" customFormat="1" ht="17.25" x14ac:dyDescent="0.45">
      <c r="A426" s="302"/>
      <c r="B426" s="302"/>
      <c r="C426" s="302"/>
      <c r="D426" s="302"/>
      <c r="E426" s="303"/>
      <c r="F426" s="303"/>
      <c r="G426" s="303"/>
      <c r="H426" s="303"/>
      <c r="I426" s="303"/>
      <c r="J426" s="303"/>
      <c r="K426" s="303"/>
      <c r="L426" s="303"/>
      <c r="M426" s="303"/>
      <c r="N426" s="303"/>
      <c r="O426" s="303"/>
      <c r="P426" s="303"/>
      <c r="Q426" s="303"/>
      <c r="R426" s="303"/>
      <c r="S426" s="303"/>
      <c r="T426" s="303"/>
      <c r="U426" s="303"/>
      <c r="V426" s="303"/>
      <c r="W426" s="303"/>
      <c r="X426" s="303"/>
      <c r="Y426" s="303"/>
      <c r="Z426" s="303"/>
      <c r="AA426" s="303"/>
    </row>
    <row r="427" spans="1:27" s="304" customFormat="1" ht="17.25" x14ac:dyDescent="0.45">
      <c r="A427" s="302"/>
      <c r="B427" s="302"/>
      <c r="C427" s="302"/>
      <c r="D427" s="302"/>
      <c r="E427" s="303"/>
      <c r="F427" s="303"/>
      <c r="G427" s="303"/>
      <c r="H427" s="303"/>
      <c r="I427" s="303"/>
      <c r="J427" s="303"/>
      <c r="K427" s="303"/>
      <c r="L427" s="303"/>
      <c r="M427" s="303"/>
      <c r="N427" s="303"/>
      <c r="O427" s="303"/>
      <c r="P427" s="303"/>
      <c r="Q427" s="303"/>
      <c r="R427" s="303"/>
      <c r="S427" s="303"/>
      <c r="T427" s="303"/>
      <c r="U427" s="303"/>
      <c r="V427" s="303"/>
      <c r="W427" s="303"/>
      <c r="X427" s="303"/>
      <c r="Y427" s="303"/>
      <c r="Z427" s="303"/>
      <c r="AA427" s="303"/>
    </row>
    <row r="428" spans="1:27" s="304" customFormat="1" ht="17.25" x14ac:dyDescent="0.45">
      <c r="A428" s="302"/>
      <c r="B428" s="302"/>
      <c r="C428" s="302"/>
      <c r="D428" s="302"/>
      <c r="E428" s="303"/>
      <c r="F428" s="303"/>
      <c r="G428" s="303"/>
      <c r="H428" s="303"/>
      <c r="I428" s="303"/>
      <c r="J428" s="303"/>
      <c r="K428" s="303"/>
      <c r="L428" s="303"/>
      <c r="M428" s="303"/>
      <c r="N428" s="303"/>
      <c r="O428" s="303"/>
      <c r="P428" s="303"/>
      <c r="Q428" s="303"/>
      <c r="R428" s="303"/>
      <c r="S428" s="303"/>
      <c r="T428" s="303"/>
      <c r="U428" s="303"/>
      <c r="V428" s="303"/>
      <c r="W428" s="303"/>
      <c r="X428" s="303"/>
      <c r="Y428" s="303"/>
      <c r="Z428" s="303"/>
      <c r="AA428" s="303"/>
    </row>
    <row r="429" spans="1:27" s="304" customFormat="1" ht="17.25" x14ac:dyDescent="0.45">
      <c r="A429" s="302"/>
      <c r="B429" s="302"/>
      <c r="C429" s="302"/>
      <c r="D429" s="302"/>
      <c r="E429" s="303"/>
      <c r="F429" s="303"/>
      <c r="G429" s="303"/>
      <c r="H429" s="303"/>
      <c r="I429" s="303"/>
      <c r="J429" s="303"/>
      <c r="K429" s="303"/>
      <c r="L429" s="303"/>
      <c r="M429" s="303"/>
      <c r="N429" s="303"/>
      <c r="O429" s="303"/>
      <c r="P429" s="303"/>
      <c r="Q429" s="303"/>
      <c r="R429" s="303"/>
      <c r="S429" s="303"/>
      <c r="T429" s="303"/>
      <c r="U429" s="303"/>
      <c r="V429" s="303"/>
      <c r="W429" s="303"/>
      <c r="X429" s="303"/>
      <c r="Y429" s="303"/>
      <c r="Z429" s="303"/>
      <c r="AA429" s="303"/>
    </row>
    <row r="430" spans="1:27" s="304" customFormat="1" ht="17.25" x14ac:dyDescent="0.45">
      <c r="A430" s="302"/>
      <c r="B430" s="302"/>
      <c r="C430" s="302"/>
      <c r="D430" s="302"/>
      <c r="E430" s="303"/>
      <c r="F430" s="303"/>
      <c r="G430" s="303"/>
      <c r="H430" s="303"/>
      <c r="I430" s="303"/>
      <c r="J430" s="303"/>
      <c r="K430" s="303"/>
      <c r="L430" s="303"/>
      <c r="M430" s="303"/>
      <c r="N430" s="303"/>
      <c r="O430" s="303"/>
      <c r="P430" s="303"/>
      <c r="Q430" s="303"/>
      <c r="R430" s="303"/>
      <c r="S430" s="303"/>
      <c r="T430" s="303"/>
      <c r="U430" s="303"/>
      <c r="V430" s="303"/>
      <c r="W430" s="303"/>
      <c r="X430" s="303"/>
      <c r="Y430" s="303"/>
      <c r="Z430" s="303"/>
      <c r="AA430" s="303"/>
    </row>
    <row r="431" spans="1:27" s="304" customFormat="1" ht="17.25" x14ac:dyDescent="0.45">
      <c r="A431" s="302"/>
      <c r="B431" s="302"/>
      <c r="C431" s="302"/>
      <c r="D431" s="302"/>
      <c r="E431" s="303"/>
      <c r="F431" s="303"/>
      <c r="G431" s="303"/>
      <c r="H431" s="303"/>
      <c r="I431" s="303"/>
      <c r="J431" s="303"/>
      <c r="K431" s="303"/>
      <c r="L431" s="303"/>
      <c r="M431" s="303"/>
      <c r="N431" s="303"/>
      <c r="O431" s="303"/>
      <c r="P431" s="303"/>
      <c r="Q431" s="303"/>
      <c r="R431" s="303"/>
      <c r="S431" s="303"/>
      <c r="T431" s="303"/>
      <c r="U431" s="303"/>
      <c r="V431" s="303"/>
      <c r="W431" s="303"/>
      <c r="X431" s="303"/>
      <c r="Y431" s="303"/>
      <c r="Z431" s="303"/>
      <c r="AA431" s="303"/>
    </row>
    <row r="432" spans="1:27" s="304" customFormat="1" ht="17.25" x14ac:dyDescent="0.45">
      <c r="A432" s="302"/>
      <c r="B432" s="302"/>
      <c r="C432" s="302"/>
      <c r="D432" s="302"/>
      <c r="E432" s="303"/>
      <c r="F432" s="303"/>
      <c r="G432" s="303"/>
      <c r="H432" s="303"/>
      <c r="I432" s="303"/>
      <c r="J432" s="303"/>
      <c r="K432" s="303"/>
      <c r="L432" s="303"/>
      <c r="M432" s="303"/>
      <c r="N432" s="303"/>
      <c r="O432" s="303"/>
      <c r="P432" s="303"/>
      <c r="Q432" s="303"/>
      <c r="R432" s="303"/>
      <c r="S432" s="303"/>
      <c r="T432" s="303"/>
      <c r="U432" s="303"/>
      <c r="V432" s="303"/>
      <c r="W432" s="303"/>
      <c r="X432" s="303"/>
      <c r="Y432" s="303"/>
      <c r="Z432" s="303"/>
      <c r="AA432" s="303"/>
    </row>
    <row r="433" spans="1:27" s="304" customFormat="1" ht="17.25" x14ac:dyDescent="0.45">
      <c r="A433" s="302"/>
      <c r="B433" s="302"/>
      <c r="C433" s="302"/>
      <c r="D433" s="302"/>
      <c r="E433" s="303"/>
      <c r="F433" s="303"/>
      <c r="G433" s="303"/>
      <c r="H433" s="303"/>
      <c r="I433" s="303"/>
      <c r="J433" s="303"/>
      <c r="K433" s="303"/>
      <c r="L433" s="303"/>
      <c r="M433" s="303"/>
      <c r="N433" s="303"/>
      <c r="O433" s="303"/>
      <c r="P433" s="303"/>
      <c r="Q433" s="303"/>
      <c r="R433" s="303"/>
      <c r="S433" s="303"/>
      <c r="T433" s="303"/>
      <c r="U433" s="303"/>
      <c r="V433" s="303"/>
      <c r="W433" s="303"/>
      <c r="X433" s="303"/>
      <c r="Y433" s="303"/>
      <c r="Z433" s="303"/>
      <c r="AA433" s="303"/>
    </row>
    <row r="434" spans="1:27" s="304" customFormat="1" ht="17.25" x14ac:dyDescent="0.45">
      <c r="A434" s="302"/>
      <c r="B434" s="302"/>
      <c r="C434" s="302"/>
      <c r="D434" s="302"/>
      <c r="E434" s="303"/>
      <c r="F434" s="303"/>
      <c r="G434" s="303"/>
      <c r="H434" s="303"/>
      <c r="I434" s="303"/>
      <c r="J434" s="303"/>
      <c r="K434" s="303"/>
      <c r="L434" s="303"/>
      <c r="M434" s="303"/>
      <c r="N434" s="303"/>
      <c r="O434" s="303"/>
      <c r="P434" s="303"/>
      <c r="Q434" s="303"/>
      <c r="R434" s="303"/>
      <c r="S434" s="303"/>
      <c r="T434" s="303"/>
      <c r="U434" s="303"/>
      <c r="V434" s="303"/>
      <c r="W434" s="303"/>
      <c r="X434" s="303"/>
      <c r="Y434" s="303"/>
      <c r="Z434" s="303"/>
      <c r="AA434" s="303"/>
    </row>
    <row r="435" spans="1:27" s="304" customFormat="1" ht="17.25" x14ac:dyDescent="0.45">
      <c r="A435" s="302"/>
      <c r="B435" s="302"/>
      <c r="C435" s="302"/>
      <c r="D435" s="302"/>
      <c r="E435" s="303"/>
      <c r="F435" s="303"/>
      <c r="G435" s="303"/>
      <c r="H435" s="303"/>
      <c r="I435" s="303"/>
      <c r="J435" s="303"/>
      <c r="K435" s="303"/>
      <c r="L435" s="303"/>
      <c r="M435" s="303"/>
      <c r="N435" s="303"/>
      <c r="O435" s="303"/>
      <c r="P435" s="303"/>
      <c r="Q435" s="303"/>
      <c r="R435" s="303"/>
      <c r="S435" s="303"/>
      <c r="T435" s="303"/>
      <c r="U435" s="303"/>
      <c r="V435" s="303"/>
      <c r="W435" s="303"/>
      <c r="X435" s="303"/>
      <c r="Y435" s="303"/>
      <c r="Z435" s="303"/>
      <c r="AA435" s="303"/>
    </row>
    <row r="436" spans="1:27" s="304" customFormat="1" ht="17.25" x14ac:dyDescent="0.45">
      <c r="A436" s="302"/>
      <c r="B436" s="302"/>
      <c r="C436" s="302"/>
      <c r="D436" s="302"/>
      <c r="E436" s="303"/>
      <c r="F436" s="303"/>
      <c r="G436" s="303"/>
      <c r="H436" s="303"/>
      <c r="I436" s="303"/>
      <c r="J436" s="303"/>
      <c r="K436" s="303"/>
      <c r="L436" s="303"/>
      <c r="M436" s="303"/>
      <c r="N436" s="303"/>
      <c r="O436" s="303"/>
      <c r="P436" s="303"/>
      <c r="Q436" s="303"/>
      <c r="R436" s="303"/>
      <c r="S436" s="303"/>
      <c r="T436" s="303"/>
      <c r="U436" s="303"/>
      <c r="V436" s="303"/>
      <c r="W436" s="303"/>
      <c r="X436" s="303"/>
      <c r="Y436" s="303"/>
      <c r="Z436" s="303"/>
      <c r="AA436" s="303"/>
    </row>
    <row r="437" spans="1:27" s="304" customFormat="1" ht="17.25" x14ac:dyDescent="0.45">
      <c r="A437" s="302"/>
      <c r="B437" s="302"/>
      <c r="C437" s="302"/>
      <c r="D437" s="302"/>
      <c r="E437" s="303"/>
      <c r="F437" s="303"/>
      <c r="G437" s="303"/>
      <c r="H437" s="303"/>
      <c r="I437" s="303"/>
      <c r="J437" s="303"/>
      <c r="K437" s="303"/>
      <c r="L437" s="303"/>
      <c r="M437" s="303"/>
      <c r="N437" s="303"/>
      <c r="O437" s="303"/>
      <c r="P437" s="303"/>
      <c r="Q437" s="303"/>
      <c r="R437" s="303"/>
      <c r="S437" s="303"/>
      <c r="T437" s="303"/>
      <c r="U437" s="303"/>
      <c r="V437" s="303"/>
      <c r="W437" s="303"/>
      <c r="X437" s="303"/>
      <c r="Y437" s="303"/>
      <c r="Z437" s="303"/>
      <c r="AA437" s="303"/>
    </row>
    <row r="438" spans="1:27" s="304" customFormat="1" ht="17.25" x14ac:dyDescent="0.45">
      <c r="A438" s="302"/>
      <c r="B438" s="302"/>
      <c r="C438" s="302"/>
      <c r="D438" s="302"/>
      <c r="E438" s="303"/>
      <c r="F438" s="303"/>
      <c r="G438" s="303"/>
      <c r="H438" s="303"/>
      <c r="I438" s="303"/>
      <c r="J438" s="303"/>
      <c r="K438" s="303"/>
      <c r="L438" s="303"/>
      <c r="M438" s="303"/>
      <c r="N438" s="303"/>
      <c r="O438" s="303"/>
      <c r="P438" s="303"/>
      <c r="Q438" s="303"/>
      <c r="R438" s="303"/>
      <c r="S438" s="303"/>
      <c r="T438" s="303"/>
      <c r="U438" s="303"/>
      <c r="V438" s="303"/>
      <c r="W438" s="303"/>
      <c r="X438" s="303"/>
      <c r="Y438" s="303"/>
      <c r="Z438" s="303"/>
      <c r="AA438" s="303"/>
    </row>
    <row r="439" spans="1:27" s="304" customFormat="1" ht="17.25" x14ac:dyDescent="0.45">
      <c r="A439" s="302"/>
      <c r="B439" s="302"/>
      <c r="C439" s="302"/>
      <c r="D439" s="302"/>
      <c r="E439" s="303"/>
      <c r="F439" s="303"/>
      <c r="G439" s="303"/>
      <c r="H439" s="303"/>
      <c r="I439" s="303"/>
      <c r="J439" s="303"/>
      <c r="K439" s="303"/>
      <c r="L439" s="303"/>
      <c r="M439" s="303"/>
      <c r="N439" s="303"/>
      <c r="O439" s="303"/>
      <c r="P439" s="303"/>
      <c r="Q439" s="303"/>
      <c r="R439" s="303"/>
      <c r="S439" s="303"/>
      <c r="T439" s="303"/>
      <c r="U439" s="303"/>
      <c r="V439" s="303"/>
      <c r="W439" s="303"/>
      <c r="X439" s="303"/>
      <c r="Y439" s="303"/>
      <c r="Z439" s="303"/>
      <c r="AA439" s="303"/>
    </row>
    <row r="440" spans="1:27" s="304" customFormat="1" ht="17.25" x14ac:dyDescent="0.45">
      <c r="A440" s="302"/>
      <c r="B440" s="302"/>
      <c r="C440" s="302"/>
      <c r="D440" s="302"/>
      <c r="E440" s="303"/>
      <c r="F440" s="303"/>
      <c r="G440" s="303"/>
      <c r="H440" s="303"/>
      <c r="I440" s="303"/>
      <c r="J440" s="303"/>
      <c r="K440" s="303"/>
      <c r="L440" s="303"/>
      <c r="M440" s="303"/>
      <c r="N440" s="303"/>
      <c r="O440" s="303"/>
      <c r="P440" s="303"/>
      <c r="Q440" s="303"/>
      <c r="R440" s="303"/>
      <c r="S440" s="303"/>
      <c r="T440" s="303"/>
      <c r="U440" s="303"/>
      <c r="V440" s="303"/>
      <c r="W440" s="303"/>
      <c r="X440" s="303"/>
      <c r="Y440" s="303"/>
      <c r="Z440" s="303"/>
      <c r="AA440" s="303"/>
    </row>
    <row r="441" spans="1:27" s="304" customFormat="1" ht="17.25" x14ac:dyDescent="0.45">
      <c r="A441" s="302"/>
      <c r="B441" s="302"/>
      <c r="C441" s="302"/>
      <c r="D441" s="302"/>
      <c r="E441" s="303"/>
      <c r="F441" s="303"/>
      <c r="G441" s="303"/>
      <c r="H441" s="303"/>
      <c r="I441" s="303"/>
      <c r="J441" s="303"/>
      <c r="K441" s="303"/>
      <c r="L441" s="303"/>
      <c r="M441" s="303"/>
      <c r="N441" s="303"/>
      <c r="O441" s="303"/>
      <c r="P441" s="303"/>
      <c r="Q441" s="303"/>
      <c r="R441" s="303"/>
      <c r="S441" s="303"/>
      <c r="T441" s="303"/>
      <c r="U441" s="303"/>
      <c r="V441" s="303"/>
      <c r="W441" s="303"/>
      <c r="X441" s="303"/>
      <c r="Y441" s="303"/>
      <c r="Z441" s="303"/>
      <c r="AA441" s="303"/>
    </row>
    <row r="442" spans="1:27" s="304" customFormat="1" ht="17.25" x14ac:dyDescent="0.45">
      <c r="A442" s="302"/>
      <c r="B442" s="302"/>
      <c r="C442" s="302"/>
      <c r="D442" s="302"/>
      <c r="E442" s="303"/>
      <c r="F442" s="303"/>
      <c r="G442" s="303"/>
      <c r="H442" s="303"/>
      <c r="I442" s="303"/>
      <c r="J442" s="303"/>
      <c r="K442" s="303"/>
      <c r="L442" s="303"/>
      <c r="M442" s="303"/>
      <c r="N442" s="303"/>
      <c r="O442" s="303"/>
      <c r="P442" s="303"/>
      <c r="Q442" s="303"/>
      <c r="R442" s="303"/>
      <c r="S442" s="303"/>
      <c r="T442" s="303"/>
      <c r="U442" s="303"/>
      <c r="V442" s="303"/>
      <c r="W442" s="303"/>
      <c r="X442" s="303"/>
      <c r="Y442" s="303"/>
      <c r="Z442" s="303"/>
      <c r="AA442" s="303"/>
    </row>
    <row r="443" spans="1:27" s="304" customFormat="1" ht="17.25" x14ac:dyDescent="0.45">
      <c r="A443" s="302"/>
      <c r="B443" s="302"/>
      <c r="C443" s="302"/>
      <c r="D443" s="302"/>
      <c r="E443" s="303"/>
      <c r="F443" s="303"/>
      <c r="G443" s="303"/>
      <c r="H443" s="303"/>
      <c r="I443" s="303"/>
      <c r="J443" s="303"/>
      <c r="K443" s="303"/>
      <c r="L443" s="303"/>
      <c r="M443" s="303"/>
      <c r="N443" s="303"/>
      <c r="O443" s="303"/>
      <c r="P443" s="303"/>
      <c r="Q443" s="303"/>
      <c r="R443" s="303"/>
      <c r="S443" s="303"/>
      <c r="T443" s="303"/>
      <c r="U443" s="303"/>
      <c r="V443" s="303"/>
      <c r="W443" s="303"/>
      <c r="X443" s="303"/>
      <c r="Y443" s="303"/>
      <c r="Z443" s="303"/>
      <c r="AA443" s="303"/>
    </row>
    <row r="444" spans="1:27" s="304" customFormat="1" ht="17.25" x14ac:dyDescent="0.45">
      <c r="A444" s="302"/>
      <c r="B444" s="302"/>
      <c r="C444" s="302"/>
      <c r="D444" s="302"/>
      <c r="E444" s="303"/>
      <c r="F444" s="303"/>
      <c r="G444" s="303"/>
      <c r="H444" s="303"/>
      <c r="I444" s="303"/>
      <c r="J444" s="303"/>
      <c r="K444" s="303"/>
      <c r="L444" s="303"/>
      <c r="M444" s="303"/>
      <c r="N444" s="303"/>
      <c r="O444" s="303"/>
      <c r="P444" s="303"/>
      <c r="Q444" s="303"/>
      <c r="R444" s="303"/>
      <c r="S444" s="303"/>
      <c r="T444" s="303"/>
      <c r="U444" s="303"/>
      <c r="V444" s="303"/>
      <c r="W444" s="303"/>
      <c r="X444" s="303"/>
      <c r="Y444" s="303"/>
      <c r="Z444" s="303"/>
      <c r="AA444" s="303"/>
    </row>
    <row r="445" spans="1:27" s="304" customFormat="1" ht="17.25" x14ac:dyDescent="0.45">
      <c r="A445" s="302"/>
      <c r="B445" s="302"/>
      <c r="C445" s="302"/>
      <c r="D445" s="302"/>
      <c r="E445" s="303"/>
      <c r="F445" s="303"/>
      <c r="G445" s="303"/>
      <c r="H445" s="303"/>
      <c r="I445" s="303"/>
      <c r="J445" s="303"/>
      <c r="K445" s="303"/>
      <c r="L445" s="303"/>
      <c r="M445" s="303"/>
      <c r="N445" s="303"/>
      <c r="O445" s="303"/>
      <c r="P445" s="303"/>
      <c r="Q445" s="303"/>
      <c r="R445" s="303"/>
      <c r="S445" s="303"/>
      <c r="T445" s="303"/>
      <c r="U445" s="303"/>
      <c r="V445" s="303"/>
      <c r="W445" s="303"/>
      <c r="X445" s="303"/>
      <c r="Y445" s="303"/>
      <c r="Z445" s="303"/>
      <c r="AA445" s="303"/>
    </row>
    <row r="446" spans="1:27" s="304" customFormat="1" ht="17.25" x14ac:dyDescent="0.45">
      <c r="A446" s="302"/>
      <c r="B446" s="302"/>
      <c r="C446" s="302"/>
      <c r="D446" s="302"/>
      <c r="E446" s="303"/>
      <c r="F446" s="303"/>
      <c r="G446" s="303"/>
      <c r="H446" s="303"/>
      <c r="I446" s="303"/>
      <c r="J446" s="303"/>
      <c r="K446" s="303"/>
      <c r="L446" s="303"/>
      <c r="M446" s="303"/>
      <c r="N446" s="303"/>
      <c r="O446" s="303"/>
      <c r="P446" s="303"/>
      <c r="Q446" s="303"/>
      <c r="R446" s="303"/>
      <c r="S446" s="303"/>
      <c r="T446" s="303"/>
      <c r="U446" s="303"/>
      <c r="V446" s="303"/>
      <c r="W446" s="303"/>
      <c r="X446" s="303"/>
      <c r="Y446" s="303"/>
      <c r="Z446" s="303"/>
      <c r="AA446" s="303"/>
    </row>
    <row r="447" spans="1:27" s="304" customFormat="1" ht="17.25" x14ac:dyDescent="0.45">
      <c r="A447" s="302"/>
      <c r="B447" s="302"/>
      <c r="C447" s="302"/>
      <c r="D447" s="302"/>
      <c r="E447" s="303"/>
      <c r="F447" s="303"/>
      <c r="G447" s="303"/>
      <c r="H447" s="303"/>
      <c r="I447" s="303"/>
      <c r="J447" s="303"/>
      <c r="K447" s="303"/>
      <c r="L447" s="303"/>
      <c r="M447" s="303"/>
      <c r="N447" s="303"/>
      <c r="O447" s="303"/>
      <c r="P447" s="303"/>
      <c r="Q447" s="303"/>
      <c r="R447" s="303"/>
      <c r="S447" s="303"/>
      <c r="T447" s="303"/>
      <c r="U447" s="303"/>
      <c r="V447" s="303"/>
      <c r="W447" s="303"/>
      <c r="X447" s="303"/>
      <c r="Y447" s="303"/>
      <c r="Z447" s="303"/>
      <c r="AA447" s="303"/>
    </row>
    <row r="448" spans="1:27" s="304" customFormat="1" ht="17.25" x14ac:dyDescent="0.45">
      <c r="A448" s="302"/>
      <c r="B448" s="302"/>
      <c r="C448" s="302"/>
      <c r="D448" s="302"/>
      <c r="E448" s="303"/>
      <c r="F448" s="303"/>
      <c r="G448" s="303"/>
      <c r="H448" s="303"/>
      <c r="I448" s="303"/>
      <c r="J448" s="303"/>
      <c r="K448" s="303"/>
      <c r="L448" s="303"/>
      <c r="M448" s="303"/>
      <c r="N448" s="303"/>
      <c r="O448" s="303"/>
      <c r="P448" s="303"/>
      <c r="Q448" s="303"/>
      <c r="R448" s="303"/>
      <c r="S448" s="303"/>
      <c r="T448" s="303"/>
      <c r="U448" s="303"/>
      <c r="V448" s="303"/>
      <c r="W448" s="303"/>
      <c r="X448" s="303"/>
      <c r="Y448" s="303"/>
      <c r="Z448" s="303"/>
      <c r="AA448" s="303"/>
    </row>
    <row r="449" spans="1:27" s="304" customFormat="1" ht="17.25" x14ac:dyDescent="0.45">
      <c r="A449" s="302"/>
      <c r="B449" s="302"/>
      <c r="C449" s="302"/>
      <c r="D449" s="302"/>
      <c r="E449" s="303"/>
      <c r="F449" s="303"/>
      <c r="G449" s="303"/>
      <c r="H449" s="303"/>
      <c r="I449" s="303"/>
      <c r="J449" s="303"/>
      <c r="K449" s="303"/>
      <c r="L449" s="303"/>
      <c r="M449" s="303"/>
      <c r="N449" s="303"/>
      <c r="O449" s="303"/>
      <c r="P449" s="303"/>
      <c r="Q449" s="303"/>
      <c r="R449" s="303"/>
      <c r="S449" s="303"/>
      <c r="T449" s="303"/>
      <c r="U449" s="303"/>
      <c r="V449" s="303"/>
      <c r="W449" s="303"/>
      <c r="X449" s="303"/>
      <c r="Y449" s="303"/>
      <c r="Z449" s="303"/>
      <c r="AA449" s="303"/>
    </row>
    <row r="450" spans="1:27" s="304" customFormat="1" ht="17.25" x14ac:dyDescent="0.45">
      <c r="A450" s="302"/>
      <c r="B450" s="302"/>
      <c r="C450" s="302"/>
      <c r="D450" s="302"/>
      <c r="E450" s="303"/>
      <c r="F450" s="303"/>
      <c r="G450" s="303"/>
      <c r="H450" s="303"/>
      <c r="I450" s="303"/>
      <c r="J450" s="303"/>
      <c r="K450" s="303"/>
      <c r="L450" s="303"/>
      <c r="M450" s="303"/>
      <c r="N450" s="303"/>
      <c r="O450" s="303"/>
      <c r="P450" s="303"/>
      <c r="Q450" s="303"/>
      <c r="R450" s="303"/>
      <c r="S450" s="303"/>
      <c r="T450" s="303"/>
      <c r="U450" s="303"/>
      <c r="V450" s="303"/>
      <c r="W450" s="303"/>
      <c r="X450" s="303"/>
      <c r="Y450" s="303"/>
      <c r="Z450" s="303"/>
      <c r="AA450" s="303"/>
    </row>
    <row r="451" spans="1:27" s="304" customFormat="1" ht="17.25" x14ac:dyDescent="0.45">
      <c r="A451" s="302"/>
      <c r="B451" s="302"/>
      <c r="C451" s="302"/>
      <c r="D451" s="302"/>
      <c r="E451" s="303"/>
      <c r="F451" s="303"/>
      <c r="G451" s="303"/>
      <c r="H451" s="303"/>
      <c r="I451" s="303"/>
      <c r="J451" s="303"/>
      <c r="K451" s="303"/>
      <c r="L451" s="303"/>
      <c r="M451" s="303"/>
      <c r="N451" s="303"/>
      <c r="O451" s="303"/>
      <c r="P451" s="303"/>
      <c r="Q451" s="303"/>
      <c r="R451" s="303"/>
      <c r="S451" s="303"/>
      <c r="T451" s="303"/>
      <c r="U451" s="303"/>
      <c r="V451" s="303"/>
      <c r="W451" s="303"/>
      <c r="X451" s="303"/>
      <c r="Y451" s="303"/>
      <c r="Z451" s="303"/>
      <c r="AA451" s="303"/>
    </row>
    <row r="452" spans="1:27" s="304" customFormat="1" ht="17.25" x14ac:dyDescent="0.45">
      <c r="A452" s="302"/>
      <c r="B452" s="302"/>
      <c r="C452" s="302"/>
      <c r="D452" s="302"/>
      <c r="E452" s="303"/>
      <c r="F452" s="303"/>
      <c r="G452" s="303"/>
      <c r="H452" s="303"/>
      <c r="I452" s="303"/>
      <c r="J452" s="303"/>
      <c r="K452" s="303"/>
      <c r="L452" s="303"/>
      <c r="M452" s="303"/>
      <c r="N452" s="303"/>
      <c r="O452" s="303"/>
      <c r="P452" s="303"/>
      <c r="Q452" s="303"/>
      <c r="R452" s="303"/>
      <c r="S452" s="303"/>
      <c r="T452" s="303"/>
      <c r="U452" s="303"/>
      <c r="V452" s="303"/>
      <c r="W452" s="303"/>
      <c r="X452" s="303"/>
      <c r="Y452" s="303"/>
      <c r="Z452" s="303"/>
      <c r="AA452" s="303"/>
    </row>
    <row r="453" spans="1:27" s="304" customFormat="1" ht="17.25" x14ac:dyDescent="0.45">
      <c r="A453" s="302"/>
      <c r="B453" s="302"/>
      <c r="C453" s="302"/>
      <c r="D453" s="302"/>
      <c r="E453" s="303"/>
      <c r="F453" s="303"/>
      <c r="G453" s="303"/>
      <c r="H453" s="303"/>
      <c r="I453" s="303"/>
      <c r="J453" s="303"/>
      <c r="K453" s="303"/>
      <c r="L453" s="303"/>
      <c r="M453" s="303"/>
      <c r="N453" s="303"/>
      <c r="O453" s="303"/>
      <c r="P453" s="303"/>
      <c r="Q453" s="303"/>
      <c r="R453" s="303"/>
      <c r="S453" s="303"/>
      <c r="T453" s="303"/>
      <c r="U453" s="303"/>
      <c r="V453" s="303"/>
      <c r="W453" s="303"/>
      <c r="X453" s="303"/>
      <c r="Y453" s="303"/>
      <c r="Z453" s="303"/>
      <c r="AA453" s="303"/>
    </row>
    <row r="454" spans="1:27" s="304" customFormat="1" ht="17.25" x14ac:dyDescent="0.45">
      <c r="A454" s="302"/>
      <c r="B454" s="302"/>
      <c r="C454" s="302"/>
      <c r="D454" s="302"/>
      <c r="E454" s="303"/>
      <c r="F454" s="303"/>
      <c r="G454" s="303"/>
      <c r="H454" s="303"/>
      <c r="I454" s="303"/>
      <c r="J454" s="303"/>
      <c r="K454" s="303"/>
      <c r="L454" s="303"/>
      <c r="M454" s="303"/>
      <c r="N454" s="303"/>
      <c r="O454" s="303"/>
      <c r="P454" s="303"/>
      <c r="Q454" s="303"/>
      <c r="R454" s="303"/>
      <c r="S454" s="303"/>
      <c r="T454" s="303"/>
      <c r="U454" s="303"/>
      <c r="V454" s="303"/>
      <c r="W454" s="303"/>
      <c r="X454" s="303"/>
      <c r="Y454" s="303"/>
      <c r="Z454" s="303"/>
      <c r="AA454" s="303"/>
    </row>
    <row r="455" spans="1:27" s="304" customFormat="1" ht="17.25" x14ac:dyDescent="0.45">
      <c r="A455" s="302"/>
      <c r="B455" s="302"/>
      <c r="C455" s="302"/>
      <c r="D455" s="302"/>
      <c r="E455" s="303"/>
      <c r="F455" s="303"/>
      <c r="G455" s="303"/>
      <c r="H455" s="303"/>
      <c r="I455" s="303"/>
      <c r="J455" s="303"/>
      <c r="K455" s="303"/>
      <c r="L455" s="303"/>
      <c r="M455" s="303"/>
      <c r="N455" s="303"/>
      <c r="O455" s="303"/>
      <c r="P455" s="303"/>
      <c r="Q455" s="303"/>
      <c r="R455" s="303"/>
      <c r="S455" s="303"/>
      <c r="T455" s="303"/>
      <c r="U455" s="303"/>
      <c r="V455" s="303"/>
      <c r="W455" s="303"/>
      <c r="X455" s="303"/>
      <c r="Y455" s="303"/>
      <c r="Z455" s="303"/>
      <c r="AA455" s="303"/>
    </row>
    <row r="456" spans="1:27" s="304" customFormat="1" ht="17.25" x14ac:dyDescent="0.45">
      <c r="A456" s="302"/>
      <c r="B456" s="302"/>
      <c r="C456" s="302"/>
      <c r="D456" s="302"/>
      <c r="E456" s="303"/>
      <c r="F456" s="303"/>
      <c r="G456" s="303"/>
      <c r="H456" s="303"/>
      <c r="I456" s="303"/>
      <c r="J456" s="303"/>
      <c r="K456" s="303"/>
      <c r="L456" s="303"/>
      <c r="M456" s="303"/>
      <c r="N456" s="303"/>
      <c r="O456" s="303"/>
      <c r="P456" s="303"/>
      <c r="Q456" s="303"/>
      <c r="R456" s="303"/>
      <c r="S456" s="303"/>
      <c r="T456" s="303"/>
      <c r="U456" s="303"/>
      <c r="V456" s="303"/>
      <c r="W456" s="303"/>
      <c r="X456" s="303"/>
      <c r="Y456" s="303"/>
      <c r="Z456" s="303"/>
      <c r="AA456" s="303"/>
    </row>
    <row r="457" spans="1:27" s="304" customFormat="1" ht="17.25" x14ac:dyDescent="0.45">
      <c r="A457" s="302"/>
      <c r="B457" s="302"/>
      <c r="C457" s="302"/>
      <c r="D457" s="302"/>
      <c r="E457" s="303"/>
      <c r="F457" s="303"/>
      <c r="G457" s="303"/>
      <c r="H457" s="303"/>
      <c r="I457" s="303"/>
      <c r="J457" s="303"/>
      <c r="K457" s="303"/>
      <c r="L457" s="303"/>
      <c r="M457" s="303"/>
      <c r="N457" s="303"/>
      <c r="O457" s="303"/>
      <c r="P457" s="303"/>
      <c r="Q457" s="303"/>
      <c r="R457" s="303"/>
      <c r="S457" s="303"/>
      <c r="T457" s="303"/>
      <c r="U457" s="303"/>
      <c r="V457" s="303"/>
      <c r="W457" s="303"/>
      <c r="X457" s="303"/>
      <c r="Y457" s="303"/>
      <c r="Z457" s="303"/>
      <c r="AA457" s="303"/>
    </row>
    <row r="458" spans="1:27" s="304" customFormat="1" ht="17.25" x14ac:dyDescent="0.45">
      <c r="A458" s="302"/>
      <c r="B458" s="302"/>
      <c r="C458" s="302"/>
      <c r="D458" s="302"/>
      <c r="E458" s="303"/>
      <c r="F458" s="303"/>
      <c r="G458" s="303"/>
      <c r="H458" s="303"/>
      <c r="I458" s="303"/>
      <c r="J458" s="303"/>
      <c r="K458" s="303"/>
      <c r="L458" s="303"/>
      <c r="M458" s="303"/>
      <c r="N458" s="303"/>
      <c r="O458" s="303"/>
      <c r="P458" s="303"/>
      <c r="Q458" s="303"/>
      <c r="R458" s="303"/>
      <c r="S458" s="303"/>
      <c r="T458" s="303"/>
      <c r="U458" s="303"/>
      <c r="V458" s="303"/>
      <c r="W458" s="303"/>
      <c r="X458" s="303"/>
      <c r="Y458" s="303"/>
      <c r="Z458" s="303"/>
      <c r="AA458" s="303"/>
    </row>
    <row r="459" spans="1:27" s="304" customFormat="1" ht="17.25" x14ac:dyDescent="0.45">
      <c r="A459" s="302"/>
      <c r="B459" s="302"/>
      <c r="C459" s="302"/>
      <c r="D459" s="302"/>
      <c r="E459" s="303"/>
      <c r="F459" s="303"/>
      <c r="G459" s="303"/>
      <c r="H459" s="303"/>
      <c r="I459" s="303"/>
      <c r="J459" s="303"/>
      <c r="K459" s="303"/>
      <c r="L459" s="303"/>
      <c r="M459" s="303"/>
      <c r="N459" s="303"/>
      <c r="O459" s="303"/>
      <c r="P459" s="303"/>
      <c r="Q459" s="303"/>
      <c r="R459" s="303"/>
      <c r="S459" s="303"/>
      <c r="T459" s="303"/>
      <c r="U459" s="303"/>
      <c r="V459" s="303"/>
      <c r="W459" s="303"/>
      <c r="X459" s="303"/>
      <c r="Y459" s="303"/>
      <c r="Z459" s="303"/>
      <c r="AA459" s="303"/>
    </row>
    <row r="460" spans="1:27" s="304" customFormat="1" ht="17.25" x14ac:dyDescent="0.45">
      <c r="A460" s="302"/>
      <c r="B460" s="302"/>
      <c r="C460" s="302"/>
      <c r="D460" s="302"/>
      <c r="E460" s="303"/>
      <c r="F460" s="303"/>
      <c r="G460" s="303"/>
      <c r="H460" s="303"/>
      <c r="I460" s="303"/>
      <c r="J460" s="303"/>
      <c r="K460" s="303"/>
      <c r="L460" s="303"/>
      <c r="M460" s="303"/>
      <c r="N460" s="303"/>
      <c r="O460" s="303"/>
      <c r="P460" s="303"/>
      <c r="Q460" s="303"/>
      <c r="R460" s="303"/>
      <c r="S460" s="303"/>
      <c r="T460" s="303"/>
      <c r="U460" s="303"/>
      <c r="V460" s="303"/>
      <c r="W460" s="303"/>
      <c r="X460" s="303"/>
      <c r="Y460" s="303"/>
      <c r="Z460" s="303"/>
      <c r="AA460" s="303"/>
    </row>
    <row r="461" spans="1:27" s="304" customFormat="1" ht="17.25" x14ac:dyDescent="0.45">
      <c r="A461" s="302"/>
      <c r="B461" s="302"/>
      <c r="C461" s="302"/>
      <c r="D461" s="302"/>
      <c r="E461" s="303"/>
      <c r="F461" s="303"/>
      <c r="G461" s="303"/>
      <c r="H461" s="303"/>
      <c r="I461" s="303"/>
      <c r="J461" s="303"/>
      <c r="K461" s="303"/>
      <c r="L461" s="303"/>
      <c r="M461" s="303"/>
      <c r="N461" s="303"/>
      <c r="O461" s="303"/>
      <c r="P461" s="303"/>
      <c r="Q461" s="303"/>
      <c r="R461" s="303"/>
      <c r="S461" s="303"/>
      <c r="T461" s="303"/>
      <c r="U461" s="303"/>
      <c r="V461" s="303"/>
      <c r="W461" s="303"/>
      <c r="X461" s="303"/>
      <c r="Y461" s="303"/>
      <c r="Z461" s="303"/>
      <c r="AA461" s="303"/>
    </row>
    <row r="462" spans="1:27" s="304" customFormat="1" ht="17.25" x14ac:dyDescent="0.45">
      <c r="A462" s="302"/>
      <c r="B462" s="302"/>
      <c r="C462" s="302"/>
      <c r="D462" s="302"/>
      <c r="E462" s="303"/>
      <c r="F462" s="303"/>
      <c r="G462" s="303"/>
      <c r="H462" s="303"/>
      <c r="I462" s="303"/>
      <c r="J462" s="303"/>
      <c r="K462" s="303"/>
      <c r="L462" s="303"/>
      <c r="M462" s="303"/>
      <c r="N462" s="303"/>
      <c r="O462" s="303"/>
      <c r="P462" s="303"/>
      <c r="Q462" s="303"/>
      <c r="R462" s="303"/>
      <c r="S462" s="303"/>
      <c r="T462" s="303"/>
      <c r="U462" s="303"/>
      <c r="V462" s="303"/>
      <c r="W462" s="303"/>
      <c r="X462" s="303"/>
      <c r="Y462" s="303"/>
      <c r="Z462" s="303"/>
      <c r="AA462" s="303"/>
    </row>
    <row r="463" spans="1:27" s="304" customFormat="1" ht="17.25" x14ac:dyDescent="0.45">
      <c r="A463" s="302"/>
      <c r="B463" s="302"/>
      <c r="C463" s="302"/>
      <c r="D463" s="302"/>
      <c r="E463" s="303"/>
      <c r="F463" s="303"/>
      <c r="G463" s="303"/>
      <c r="H463" s="303"/>
      <c r="I463" s="303"/>
      <c r="J463" s="303"/>
      <c r="K463" s="303"/>
      <c r="L463" s="303"/>
      <c r="M463" s="303"/>
      <c r="N463" s="303"/>
      <c r="O463" s="303"/>
      <c r="P463" s="303"/>
      <c r="Q463" s="303"/>
      <c r="R463" s="303"/>
      <c r="S463" s="303"/>
      <c r="T463" s="303"/>
      <c r="U463" s="303"/>
      <c r="V463" s="303"/>
      <c r="W463" s="303"/>
      <c r="X463" s="303"/>
      <c r="Y463" s="303"/>
      <c r="Z463" s="303"/>
      <c r="AA463" s="303"/>
    </row>
    <row r="464" spans="1:27" s="304" customFormat="1" ht="17.25" x14ac:dyDescent="0.45">
      <c r="A464" s="302"/>
      <c r="B464" s="302"/>
      <c r="C464" s="302"/>
      <c r="D464" s="302"/>
      <c r="E464" s="303"/>
      <c r="F464" s="303"/>
      <c r="G464" s="303"/>
      <c r="H464" s="303"/>
      <c r="I464" s="303"/>
      <c r="J464" s="303"/>
      <c r="K464" s="303"/>
      <c r="L464" s="303"/>
      <c r="M464" s="303"/>
      <c r="N464" s="303"/>
      <c r="O464" s="303"/>
      <c r="P464" s="303"/>
      <c r="Q464" s="303"/>
      <c r="R464" s="303"/>
      <c r="S464" s="303"/>
      <c r="T464" s="303"/>
      <c r="U464" s="303"/>
      <c r="V464" s="303"/>
      <c r="W464" s="303"/>
      <c r="X464" s="303"/>
      <c r="Y464" s="303"/>
      <c r="Z464" s="303"/>
      <c r="AA464" s="303"/>
    </row>
    <row r="465" spans="1:27" s="304" customFormat="1" ht="17.25" x14ac:dyDescent="0.45">
      <c r="A465" s="302"/>
      <c r="B465" s="302"/>
      <c r="C465" s="302"/>
      <c r="D465" s="302"/>
      <c r="E465" s="303"/>
      <c r="F465" s="303"/>
      <c r="G465" s="303"/>
      <c r="H465" s="303"/>
      <c r="I465" s="303"/>
      <c r="J465" s="303"/>
      <c r="K465" s="303"/>
      <c r="L465" s="303"/>
      <c r="M465" s="303"/>
      <c r="N465" s="303"/>
      <c r="O465" s="303"/>
      <c r="P465" s="303"/>
      <c r="Q465" s="303"/>
      <c r="R465" s="303"/>
      <c r="S465" s="303"/>
      <c r="T465" s="303"/>
      <c r="U465" s="303"/>
      <c r="V465" s="303"/>
      <c r="W465" s="303"/>
      <c r="X465" s="303"/>
      <c r="Y465" s="303"/>
      <c r="Z465" s="303"/>
      <c r="AA465" s="303"/>
    </row>
    <row r="466" spans="1:27" s="304" customFormat="1" ht="17.25" x14ac:dyDescent="0.45">
      <c r="A466" s="302"/>
      <c r="B466" s="302"/>
      <c r="C466" s="302"/>
      <c r="D466" s="302"/>
      <c r="E466" s="303"/>
      <c r="F466" s="303"/>
      <c r="G466" s="303"/>
      <c r="H466" s="303"/>
      <c r="I466" s="303"/>
      <c r="J466" s="303"/>
      <c r="K466" s="303"/>
      <c r="L466" s="303"/>
      <c r="M466" s="303"/>
      <c r="N466" s="303"/>
      <c r="O466" s="303"/>
      <c r="P466" s="303"/>
      <c r="Q466" s="303"/>
      <c r="R466" s="303"/>
      <c r="S466" s="303"/>
      <c r="T466" s="303"/>
      <c r="U466" s="303"/>
      <c r="V466" s="303"/>
      <c r="W466" s="303"/>
      <c r="X466" s="303"/>
      <c r="Y466" s="303"/>
      <c r="Z466" s="303"/>
      <c r="AA466" s="303"/>
    </row>
    <row r="467" spans="1:27" s="304" customFormat="1" ht="17.25" x14ac:dyDescent="0.45">
      <c r="A467" s="302"/>
      <c r="B467" s="302"/>
      <c r="C467" s="302"/>
      <c r="D467" s="302"/>
      <c r="E467" s="303"/>
      <c r="F467" s="303"/>
      <c r="G467" s="303"/>
      <c r="H467" s="303"/>
      <c r="I467" s="303"/>
      <c r="J467" s="303"/>
      <c r="K467" s="303"/>
      <c r="L467" s="303"/>
      <c r="M467" s="303"/>
      <c r="N467" s="303"/>
      <c r="O467" s="303"/>
      <c r="P467" s="303"/>
      <c r="Q467" s="303"/>
      <c r="R467" s="303"/>
      <c r="S467" s="303"/>
      <c r="T467" s="303"/>
      <c r="U467" s="303"/>
      <c r="V467" s="303"/>
      <c r="W467" s="303"/>
      <c r="X467" s="303"/>
      <c r="Y467" s="303"/>
      <c r="Z467" s="303"/>
      <c r="AA467" s="303"/>
    </row>
    <row r="468" spans="1:27" s="304" customFormat="1" ht="17.25" x14ac:dyDescent="0.45">
      <c r="A468" s="302"/>
      <c r="B468" s="302"/>
      <c r="C468" s="302"/>
      <c r="D468" s="302"/>
      <c r="E468" s="303"/>
      <c r="F468" s="303"/>
      <c r="G468" s="303"/>
      <c r="H468" s="303"/>
      <c r="I468" s="303"/>
      <c r="J468" s="303"/>
      <c r="K468" s="303"/>
      <c r="L468" s="303"/>
      <c r="M468" s="303"/>
      <c r="N468" s="303"/>
      <c r="O468" s="303"/>
      <c r="P468" s="303"/>
      <c r="Q468" s="303"/>
      <c r="R468" s="303"/>
      <c r="S468" s="303"/>
      <c r="T468" s="303"/>
      <c r="U468" s="303"/>
      <c r="V468" s="303"/>
      <c r="W468" s="303"/>
      <c r="X468" s="303"/>
      <c r="Y468" s="303"/>
      <c r="Z468" s="303"/>
      <c r="AA468" s="303"/>
    </row>
    <row r="469" spans="1:27" s="304" customFormat="1" ht="17.25" x14ac:dyDescent="0.45">
      <c r="A469" s="302"/>
      <c r="B469" s="302"/>
      <c r="C469" s="302"/>
      <c r="D469" s="302"/>
      <c r="E469" s="303"/>
      <c r="F469" s="303"/>
      <c r="G469" s="303"/>
      <c r="H469" s="303"/>
      <c r="I469" s="303"/>
      <c r="J469" s="303"/>
      <c r="K469" s="303"/>
      <c r="L469" s="303"/>
      <c r="M469" s="303"/>
      <c r="N469" s="303"/>
      <c r="O469" s="303"/>
      <c r="P469" s="303"/>
      <c r="Q469" s="303"/>
      <c r="R469" s="303"/>
      <c r="S469" s="303"/>
      <c r="T469" s="303"/>
      <c r="U469" s="303"/>
      <c r="V469" s="303"/>
      <c r="W469" s="303"/>
      <c r="X469" s="303"/>
      <c r="Y469" s="303"/>
      <c r="Z469" s="303"/>
      <c r="AA469" s="303"/>
    </row>
    <row r="470" spans="1:27" s="304" customFormat="1" ht="17.25" x14ac:dyDescent="0.45">
      <c r="A470" s="302"/>
      <c r="B470" s="302"/>
      <c r="C470" s="302"/>
      <c r="D470" s="302"/>
      <c r="E470" s="303"/>
      <c r="F470" s="303"/>
      <c r="G470" s="303"/>
      <c r="H470" s="303"/>
      <c r="I470" s="303"/>
      <c r="J470" s="303"/>
      <c r="K470" s="303"/>
      <c r="L470" s="303"/>
      <c r="M470" s="303"/>
      <c r="N470" s="303"/>
      <c r="O470" s="303"/>
      <c r="P470" s="303"/>
      <c r="Q470" s="303"/>
      <c r="R470" s="303"/>
      <c r="S470" s="303"/>
      <c r="T470" s="303"/>
      <c r="U470" s="303"/>
      <c r="V470" s="303"/>
      <c r="W470" s="303"/>
      <c r="X470" s="303"/>
      <c r="Y470" s="303"/>
      <c r="Z470" s="303"/>
      <c r="AA470" s="303"/>
    </row>
    <row r="471" spans="1:27" s="304" customFormat="1" ht="17.25" x14ac:dyDescent="0.45">
      <c r="A471" s="302"/>
      <c r="B471" s="302"/>
      <c r="C471" s="302"/>
      <c r="D471" s="302"/>
      <c r="E471" s="303"/>
      <c r="F471" s="303"/>
      <c r="G471" s="303"/>
      <c r="H471" s="303"/>
      <c r="I471" s="303"/>
      <c r="J471" s="303"/>
      <c r="K471" s="303"/>
      <c r="L471" s="303"/>
      <c r="M471" s="303"/>
      <c r="N471" s="303"/>
      <c r="O471" s="303"/>
      <c r="P471" s="303"/>
      <c r="Q471" s="303"/>
      <c r="R471" s="303"/>
      <c r="S471" s="303"/>
      <c r="T471" s="303"/>
      <c r="U471" s="303"/>
      <c r="V471" s="303"/>
      <c r="W471" s="303"/>
      <c r="X471" s="303"/>
      <c r="Y471" s="303"/>
      <c r="Z471" s="303"/>
      <c r="AA471" s="303"/>
    </row>
    <row r="472" spans="1:27" s="304" customFormat="1" ht="17.25" x14ac:dyDescent="0.45">
      <c r="A472" s="302"/>
      <c r="B472" s="302"/>
      <c r="C472" s="302"/>
      <c r="D472" s="302"/>
      <c r="E472" s="303"/>
      <c r="F472" s="303"/>
      <c r="G472" s="303"/>
      <c r="H472" s="303"/>
      <c r="I472" s="303"/>
      <c r="J472" s="303"/>
      <c r="K472" s="303"/>
      <c r="L472" s="303"/>
      <c r="M472" s="303"/>
      <c r="N472" s="303"/>
      <c r="O472" s="303"/>
      <c r="P472" s="303"/>
      <c r="Q472" s="303"/>
      <c r="R472" s="303"/>
      <c r="S472" s="303"/>
      <c r="T472" s="303"/>
      <c r="U472" s="303"/>
      <c r="V472" s="303"/>
      <c r="W472" s="303"/>
      <c r="X472" s="303"/>
      <c r="Y472" s="303"/>
      <c r="Z472" s="303"/>
      <c r="AA472" s="303"/>
    </row>
    <row r="473" spans="1:27" s="304" customFormat="1" ht="17.25" x14ac:dyDescent="0.45">
      <c r="A473" s="302"/>
      <c r="B473" s="302"/>
      <c r="C473" s="302"/>
      <c r="D473" s="302"/>
      <c r="E473" s="303"/>
      <c r="F473" s="303"/>
      <c r="G473" s="303"/>
      <c r="H473" s="303"/>
      <c r="I473" s="303"/>
      <c r="J473" s="303"/>
      <c r="K473" s="303"/>
      <c r="L473" s="303"/>
      <c r="M473" s="303"/>
      <c r="N473" s="303"/>
      <c r="O473" s="303"/>
      <c r="P473" s="303"/>
      <c r="Q473" s="303"/>
      <c r="R473" s="303"/>
      <c r="S473" s="303"/>
      <c r="T473" s="303"/>
      <c r="U473" s="303"/>
      <c r="V473" s="303"/>
      <c r="W473" s="303"/>
      <c r="X473" s="303"/>
      <c r="Y473" s="303"/>
      <c r="Z473" s="303"/>
      <c r="AA473" s="303"/>
    </row>
    <row r="474" spans="1:27" s="304" customFormat="1" ht="17.25" x14ac:dyDescent="0.45">
      <c r="A474" s="302"/>
      <c r="B474" s="302"/>
      <c r="C474" s="302"/>
      <c r="D474" s="302"/>
      <c r="E474" s="303"/>
      <c r="F474" s="303"/>
      <c r="G474" s="303"/>
      <c r="H474" s="303"/>
      <c r="I474" s="303"/>
      <c r="J474" s="303"/>
      <c r="K474" s="303"/>
      <c r="L474" s="303"/>
      <c r="M474" s="303"/>
      <c r="N474" s="303"/>
      <c r="O474" s="303"/>
      <c r="P474" s="303"/>
      <c r="Q474" s="303"/>
      <c r="R474" s="303"/>
      <c r="S474" s="303"/>
      <c r="T474" s="303"/>
      <c r="U474" s="303"/>
      <c r="V474" s="303"/>
      <c r="W474" s="303"/>
      <c r="X474" s="303"/>
      <c r="Y474" s="303"/>
      <c r="Z474" s="303"/>
      <c r="AA474" s="303"/>
    </row>
    <row r="475" spans="1:27" s="304" customFormat="1" ht="17.25" x14ac:dyDescent="0.45">
      <c r="A475" s="302"/>
      <c r="B475" s="302"/>
      <c r="C475" s="302"/>
      <c r="D475" s="302"/>
      <c r="E475" s="303"/>
      <c r="F475" s="303"/>
      <c r="G475" s="303"/>
      <c r="H475" s="303"/>
      <c r="I475" s="303"/>
      <c r="J475" s="303"/>
      <c r="K475" s="303"/>
      <c r="L475" s="303"/>
      <c r="M475" s="303"/>
      <c r="N475" s="303"/>
      <c r="O475" s="303"/>
      <c r="P475" s="303"/>
      <c r="Q475" s="303"/>
      <c r="R475" s="303"/>
      <c r="S475" s="303"/>
      <c r="T475" s="303"/>
      <c r="U475" s="303"/>
      <c r="V475" s="303"/>
      <c r="W475" s="303"/>
      <c r="X475" s="303"/>
      <c r="Y475" s="303"/>
      <c r="Z475" s="303"/>
      <c r="AA475" s="303"/>
    </row>
    <row r="476" spans="1:27" s="304" customFormat="1" ht="17.25" x14ac:dyDescent="0.45">
      <c r="A476" s="302"/>
      <c r="B476" s="302"/>
      <c r="C476" s="302"/>
      <c r="D476" s="302"/>
      <c r="E476" s="303"/>
      <c r="F476" s="303"/>
      <c r="G476" s="303"/>
      <c r="H476" s="303"/>
      <c r="I476" s="303"/>
      <c r="J476" s="303"/>
      <c r="K476" s="303"/>
      <c r="L476" s="303"/>
      <c r="M476" s="303"/>
      <c r="N476" s="303"/>
      <c r="O476" s="303"/>
      <c r="P476" s="303"/>
      <c r="Q476" s="303"/>
      <c r="R476" s="303"/>
      <c r="S476" s="303"/>
      <c r="T476" s="303"/>
      <c r="U476" s="303"/>
      <c r="V476" s="303"/>
      <c r="W476" s="303"/>
      <c r="X476" s="303"/>
      <c r="Y476" s="303"/>
      <c r="Z476" s="303"/>
      <c r="AA476" s="303"/>
    </row>
    <row r="477" spans="1:27" s="304" customFormat="1" ht="17.25" x14ac:dyDescent="0.45">
      <c r="A477" s="302"/>
      <c r="B477" s="302"/>
      <c r="C477" s="302"/>
      <c r="D477" s="302"/>
      <c r="E477" s="303"/>
      <c r="F477" s="303"/>
      <c r="G477" s="303"/>
      <c r="H477" s="303"/>
      <c r="I477" s="303"/>
      <c r="J477" s="303"/>
      <c r="K477" s="303"/>
      <c r="L477" s="303"/>
      <c r="M477" s="303"/>
      <c r="N477" s="303"/>
      <c r="O477" s="303"/>
      <c r="P477" s="303"/>
      <c r="Q477" s="303"/>
      <c r="R477" s="303"/>
      <c r="S477" s="303"/>
      <c r="T477" s="303"/>
      <c r="U477" s="303"/>
      <c r="V477" s="303"/>
      <c r="W477" s="303"/>
      <c r="X477" s="303"/>
      <c r="Y477" s="303"/>
      <c r="Z477" s="303"/>
      <c r="AA477" s="303"/>
    </row>
    <row r="478" spans="1:27" s="304" customFormat="1" ht="17.25" x14ac:dyDescent="0.45">
      <c r="A478" s="302"/>
      <c r="B478" s="302"/>
      <c r="C478" s="302"/>
      <c r="D478" s="302"/>
      <c r="E478" s="303"/>
      <c r="F478" s="303"/>
      <c r="G478" s="303"/>
      <c r="H478" s="303"/>
      <c r="I478" s="303"/>
      <c r="J478" s="303"/>
      <c r="K478" s="303"/>
      <c r="L478" s="303"/>
      <c r="M478" s="303"/>
      <c r="N478" s="303"/>
      <c r="O478" s="303"/>
      <c r="P478" s="303"/>
      <c r="Q478" s="303"/>
      <c r="R478" s="303"/>
      <c r="S478" s="303"/>
      <c r="T478" s="303"/>
      <c r="U478" s="303"/>
      <c r="V478" s="303"/>
      <c r="W478" s="303"/>
      <c r="X478" s="303"/>
      <c r="Y478" s="303"/>
      <c r="Z478" s="303"/>
      <c r="AA478" s="303"/>
    </row>
    <row r="479" spans="1:27" s="304" customFormat="1" ht="17.25" x14ac:dyDescent="0.45">
      <c r="A479" s="302"/>
      <c r="B479" s="302"/>
      <c r="C479" s="302"/>
      <c r="D479" s="302"/>
      <c r="E479" s="303"/>
      <c r="F479" s="303"/>
      <c r="G479" s="303"/>
      <c r="H479" s="303"/>
      <c r="I479" s="303"/>
      <c r="J479" s="303"/>
      <c r="K479" s="303"/>
      <c r="L479" s="303"/>
      <c r="M479" s="303"/>
      <c r="N479" s="303"/>
      <c r="O479" s="303"/>
      <c r="P479" s="303"/>
      <c r="Q479" s="303"/>
      <c r="R479" s="303"/>
      <c r="S479" s="303"/>
      <c r="T479" s="303"/>
      <c r="U479" s="303"/>
      <c r="V479" s="303"/>
      <c r="W479" s="303"/>
      <c r="X479" s="303"/>
      <c r="Y479" s="303"/>
      <c r="Z479" s="303"/>
      <c r="AA479" s="303"/>
    </row>
    <row r="480" spans="1:27" s="304" customFormat="1" ht="17.25" x14ac:dyDescent="0.45">
      <c r="A480" s="302"/>
      <c r="B480" s="302"/>
      <c r="C480" s="302"/>
      <c r="D480" s="302"/>
      <c r="E480" s="303"/>
      <c r="F480" s="303"/>
      <c r="G480" s="303"/>
      <c r="H480" s="303"/>
      <c r="I480" s="303"/>
      <c r="J480" s="303"/>
      <c r="K480" s="303"/>
      <c r="L480" s="303"/>
      <c r="M480" s="303"/>
      <c r="N480" s="303"/>
      <c r="O480" s="303"/>
      <c r="P480" s="303"/>
      <c r="Q480" s="303"/>
      <c r="R480" s="303"/>
      <c r="S480" s="303"/>
      <c r="T480" s="303"/>
      <c r="U480" s="303"/>
      <c r="V480" s="303"/>
      <c r="W480" s="303"/>
      <c r="X480" s="303"/>
      <c r="Y480" s="303"/>
      <c r="Z480" s="303"/>
      <c r="AA480" s="303"/>
    </row>
    <row r="481" spans="1:27" s="304" customFormat="1" ht="17.25" x14ac:dyDescent="0.45">
      <c r="A481" s="302"/>
      <c r="B481" s="302"/>
      <c r="C481" s="302"/>
      <c r="D481" s="302"/>
      <c r="E481" s="303"/>
      <c r="F481" s="303"/>
      <c r="G481" s="303"/>
      <c r="H481" s="303"/>
      <c r="I481" s="303"/>
      <c r="J481" s="303"/>
      <c r="K481" s="303"/>
      <c r="L481" s="303"/>
      <c r="M481" s="303"/>
      <c r="N481" s="303"/>
      <c r="O481" s="303"/>
      <c r="P481" s="303"/>
      <c r="Q481" s="303"/>
      <c r="R481" s="303"/>
      <c r="S481" s="303"/>
      <c r="T481" s="303"/>
      <c r="U481" s="303"/>
      <c r="V481" s="303"/>
      <c r="W481" s="303"/>
      <c r="X481" s="303"/>
      <c r="Y481" s="303"/>
      <c r="Z481" s="303"/>
      <c r="AA481" s="303"/>
    </row>
    <row r="482" spans="1:27" s="304" customFormat="1" ht="17.25" x14ac:dyDescent="0.45">
      <c r="A482" s="302"/>
      <c r="B482" s="302"/>
      <c r="C482" s="302"/>
      <c r="D482" s="302"/>
      <c r="E482" s="303"/>
      <c r="F482" s="303"/>
      <c r="G482" s="303"/>
      <c r="H482" s="303"/>
      <c r="I482" s="303"/>
      <c r="J482" s="303"/>
      <c r="K482" s="303"/>
      <c r="L482" s="303"/>
      <c r="M482" s="303"/>
      <c r="N482" s="303"/>
      <c r="O482" s="303"/>
      <c r="P482" s="303"/>
      <c r="Q482" s="303"/>
      <c r="R482" s="303"/>
      <c r="S482" s="303"/>
      <c r="T482" s="303"/>
      <c r="U482" s="303"/>
      <c r="V482" s="303"/>
      <c r="W482" s="303"/>
      <c r="X482" s="303"/>
      <c r="Y482" s="303"/>
      <c r="Z482" s="303"/>
      <c r="AA482" s="303"/>
    </row>
    <row r="483" spans="1:27" s="304" customFormat="1" ht="17.25" x14ac:dyDescent="0.45">
      <c r="A483" s="302"/>
      <c r="B483" s="302"/>
      <c r="C483" s="302"/>
      <c r="D483" s="302"/>
      <c r="E483" s="303"/>
      <c r="F483" s="303"/>
      <c r="G483" s="303"/>
      <c r="H483" s="303"/>
      <c r="I483" s="303"/>
      <c r="J483" s="303"/>
      <c r="K483" s="303"/>
      <c r="L483" s="303"/>
      <c r="M483" s="303"/>
      <c r="N483" s="303"/>
      <c r="O483" s="303"/>
      <c r="P483" s="303"/>
      <c r="Q483" s="303"/>
      <c r="R483" s="303"/>
      <c r="S483" s="303"/>
      <c r="T483" s="303"/>
      <c r="U483" s="303"/>
      <c r="V483" s="303"/>
      <c r="W483" s="303"/>
      <c r="X483" s="303"/>
      <c r="Y483" s="303"/>
      <c r="Z483" s="303"/>
      <c r="AA483" s="303"/>
    </row>
    <row r="484" spans="1:27" s="304" customFormat="1" ht="17.25" x14ac:dyDescent="0.45">
      <c r="A484" s="302"/>
      <c r="B484" s="302"/>
      <c r="C484" s="302"/>
      <c r="D484" s="302"/>
      <c r="E484" s="303"/>
      <c r="F484" s="303"/>
      <c r="G484" s="303"/>
      <c r="H484" s="303"/>
      <c r="I484" s="303"/>
      <c r="J484" s="303"/>
      <c r="K484" s="303"/>
      <c r="L484" s="303"/>
      <c r="M484" s="303"/>
      <c r="N484" s="303"/>
      <c r="O484" s="303"/>
      <c r="P484" s="303"/>
      <c r="Q484" s="303"/>
      <c r="R484" s="303"/>
      <c r="S484" s="303"/>
      <c r="T484" s="303"/>
      <c r="U484" s="303"/>
      <c r="V484" s="303"/>
      <c r="W484" s="303"/>
      <c r="X484" s="303"/>
      <c r="Y484" s="303"/>
      <c r="Z484" s="303"/>
      <c r="AA484" s="303"/>
    </row>
    <row r="485" spans="1:27" s="304" customFormat="1" ht="17.25" x14ac:dyDescent="0.45">
      <c r="A485" s="302"/>
      <c r="B485" s="302"/>
      <c r="C485" s="302"/>
      <c r="D485" s="302"/>
      <c r="E485" s="303"/>
      <c r="F485" s="303"/>
      <c r="G485" s="303"/>
      <c r="H485" s="303"/>
      <c r="I485" s="303"/>
      <c r="J485" s="303"/>
      <c r="K485" s="303"/>
      <c r="L485" s="303"/>
      <c r="M485" s="303"/>
      <c r="N485" s="303"/>
      <c r="O485" s="303"/>
      <c r="P485" s="303"/>
      <c r="Q485" s="303"/>
      <c r="R485" s="303"/>
      <c r="S485" s="303"/>
      <c r="T485" s="303"/>
      <c r="U485" s="303"/>
      <c r="V485" s="303"/>
      <c r="W485" s="303"/>
      <c r="X485" s="303"/>
      <c r="Y485" s="303"/>
      <c r="Z485" s="303"/>
      <c r="AA485" s="303"/>
    </row>
    <row r="486" spans="1:27" s="304" customFormat="1" ht="17.25" x14ac:dyDescent="0.45">
      <c r="A486" s="302"/>
      <c r="B486" s="302"/>
      <c r="C486" s="302"/>
      <c r="D486" s="302"/>
      <c r="E486" s="303"/>
      <c r="F486" s="303"/>
      <c r="G486" s="303"/>
      <c r="H486" s="303"/>
      <c r="I486" s="303"/>
      <c r="J486" s="303"/>
      <c r="K486" s="303"/>
      <c r="L486" s="303"/>
      <c r="M486" s="303"/>
      <c r="N486" s="303"/>
      <c r="O486" s="303"/>
      <c r="P486" s="303"/>
      <c r="Q486" s="303"/>
      <c r="R486" s="303"/>
      <c r="S486" s="303"/>
      <c r="T486" s="303"/>
      <c r="U486" s="303"/>
      <c r="V486" s="303"/>
      <c r="W486" s="303"/>
      <c r="X486" s="303"/>
      <c r="Y486" s="303"/>
      <c r="Z486" s="303"/>
      <c r="AA486" s="303"/>
    </row>
    <row r="487" spans="1:27" s="304" customFormat="1" ht="17.25" x14ac:dyDescent="0.45">
      <c r="A487" s="302"/>
      <c r="B487" s="302"/>
      <c r="C487" s="302"/>
      <c r="D487" s="302"/>
      <c r="E487" s="303"/>
      <c r="F487" s="303"/>
      <c r="G487" s="303"/>
      <c r="H487" s="303"/>
      <c r="I487" s="303"/>
      <c r="J487" s="303"/>
      <c r="K487" s="303"/>
      <c r="L487" s="303"/>
      <c r="M487" s="303"/>
      <c r="N487" s="303"/>
      <c r="O487" s="303"/>
      <c r="P487" s="303"/>
      <c r="Q487" s="303"/>
      <c r="R487" s="303"/>
      <c r="S487" s="303"/>
      <c r="T487" s="303"/>
      <c r="U487" s="303"/>
      <c r="V487" s="303"/>
      <c r="W487" s="303"/>
      <c r="X487" s="303"/>
      <c r="Y487" s="303"/>
      <c r="Z487" s="303"/>
      <c r="AA487" s="303"/>
    </row>
    <row r="488" spans="1:27" s="304" customFormat="1" ht="17.25" x14ac:dyDescent="0.45">
      <c r="A488" s="302"/>
      <c r="B488" s="302"/>
      <c r="C488" s="302"/>
      <c r="D488" s="302"/>
      <c r="E488" s="303"/>
      <c r="F488" s="303"/>
      <c r="G488" s="303"/>
      <c r="H488" s="303"/>
      <c r="I488" s="303"/>
      <c r="J488" s="303"/>
      <c r="K488" s="303"/>
      <c r="L488" s="303"/>
      <c r="M488" s="303"/>
      <c r="N488" s="303"/>
      <c r="O488" s="303"/>
      <c r="P488" s="303"/>
      <c r="Q488" s="303"/>
      <c r="R488" s="303"/>
      <c r="S488" s="303"/>
      <c r="T488" s="303"/>
      <c r="U488" s="303"/>
      <c r="V488" s="303"/>
      <c r="W488" s="303"/>
      <c r="X488" s="303"/>
      <c r="Y488" s="303"/>
      <c r="Z488" s="303"/>
      <c r="AA488" s="303"/>
    </row>
    <row r="489" spans="1:27" s="304" customFormat="1" ht="17.25" x14ac:dyDescent="0.45">
      <c r="A489" s="302"/>
      <c r="B489" s="302"/>
      <c r="C489" s="302"/>
      <c r="D489" s="302"/>
      <c r="E489" s="303"/>
      <c r="F489" s="303"/>
      <c r="G489" s="303"/>
      <c r="H489" s="303"/>
      <c r="I489" s="303"/>
      <c r="J489" s="303"/>
      <c r="K489" s="303"/>
      <c r="L489" s="303"/>
      <c r="M489" s="303"/>
      <c r="N489" s="303"/>
      <c r="O489" s="303"/>
      <c r="P489" s="303"/>
      <c r="Q489" s="303"/>
      <c r="R489" s="303"/>
      <c r="S489" s="303"/>
      <c r="T489" s="303"/>
      <c r="U489" s="303"/>
      <c r="V489" s="303"/>
      <c r="W489" s="303"/>
      <c r="X489" s="303"/>
      <c r="Y489" s="303"/>
      <c r="Z489" s="303"/>
      <c r="AA489" s="303"/>
    </row>
    <row r="490" spans="1:27" s="304" customFormat="1" ht="17.25" x14ac:dyDescent="0.45">
      <c r="A490" s="302"/>
      <c r="B490" s="302"/>
      <c r="C490" s="302"/>
      <c r="D490" s="302"/>
      <c r="E490" s="303"/>
      <c r="F490" s="303"/>
      <c r="G490" s="303"/>
      <c r="H490" s="303"/>
      <c r="I490" s="303"/>
      <c r="J490" s="303"/>
      <c r="K490" s="303"/>
      <c r="L490" s="303"/>
      <c r="M490" s="303"/>
      <c r="N490" s="303"/>
      <c r="O490" s="303"/>
      <c r="P490" s="303"/>
      <c r="Q490" s="303"/>
      <c r="R490" s="303"/>
      <c r="S490" s="303"/>
      <c r="T490" s="303"/>
      <c r="U490" s="303"/>
      <c r="V490" s="303"/>
      <c r="W490" s="303"/>
      <c r="X490" s="303"/>
      <c r="Y490" s="303"/>
      <c r="Z490" s="303"/>
      <c r="AA490" s="303"/>
    </row>
    <row r="491" spans="1:27" s="304" customFormat="1" ht="17.25" x14ac:dyDescent="0.45">
      <c r="A491" s="302"/>
      <c r="B491" s="302"/>
      <c r="C491" s="302"/>
      <c r="D491" s="302"/>
      <c r="E491" s="303"/>
      <c r="F491" s="303"/>
      <c r="G491" s="303"/>
      <c r="H491" s="303"/>
      <c r="I491" s="303"/>
      <c r="J491" s="303"/>
      <c r="K491" s="303"/>
      <c r="L491" s="303"/>
      <c r="M491" s="303"/>
      <c r="N491" s="303"/>
      <c r="O491" s="303"/>
      <c r="P491" s="303"/>
      <c r="Q491" s="303"/>
      <c r="R491" s="303"/>
      <c r="S491" s="303"/>
      <c r="T491" s="303"/>
      <c r="U491" s="303"/>
      <c r="V491" s="303"/>
      <c r="W491" s="303"/>
      <c r="X491" s="303"/>
      <c r="Y491" s="303"/>
      <c r="Z491" s="303"/>
      <c r="AA491" s="303"/>
    </row>
    <row r="492" spans="1:27" s="304" customFormat="1" ht="17.25" x14ac:dyDescent="0.45">
      <c r="A492" s="302"/>
      <c r="B492" s="302"/>
      <c r="C492" s="302"/>
      <c r="D492" s="302"/>
      <c r="E492" s="303"/>
      <c r="F492" s="303"/>
      <c r="G492" s="303"/>
      <c r="H492" s="303"/>
      <c r="I492" s="303"/>
      <c r="J492" s="303"/>
      <c r="K492" s="303"/>
      <c r="L492" s="303"/>
      <c r="M492" s="303"/>
      <c r="N492" s="303"/>
      <c r="O492" s="303"/>
      <c r="P492" s="303"/>
      <c r="Q492" s="303"/>
      <c r="R492" s="303"/>
      <c r="S492" s="303"/>
      <c r="T492" s="303"/>
      <c r="U492" s="303"/>
      <c r="V492" s="303"/>
      <c r="W492" s="303"/>
      <c r="X492" s="303"/>
      <c r="Y492" s="303"/>
      <c r="Z492" s="303"/>
      <c r="AA492" s="303"/>
    </row>
    <row r="493" spans="1:27" s="304" customFormat="1" ht="17.25" x14ac:dyDescent="0.45">
      <c r="A493" s="302"/>
      <c r="B493" s="302"/>
      <c r="C493" s="302"/>
      <c r="D493" s="302"/>
      <c r="E493" s="303"/>
      <c r="F493" s="303"/>
      <c r="G493" s="303"/>
      <c r="H493" s="303"/>
      <c r="I493" s="303"/>
      <c r="J493" s="303"/>
      <c r="K493" s="303"/>
      <c r="L493" s="303"/>
      <c r="M493" s="303"/>
      <c r="N493" s="303"/>
      <c r="O493" s="303"/>
      <c r="P493" s="303"/>
      <c r="Q493" s="303"/>
      <c r="R493" s="303"/>
      <c r="S493" s="303"/>
      <c r="T493" s="303"/>
      <c r="U493" s="303"/>
      <c r="V493" s="303"/>
      <c r="W493" s="303"/>
      <c r="X493" s="303"/>
      <c r="Y493" s="303"/>
      <c r="Z493" s="303"/>
      <c r="AA493" s="303"/>
    </row>
    <row r="494" spans="1:27" s="304" customFormat="1" ht="17.25" x14ac:dyDescent="0.45">
      <c r="A494" s="302"/>
      <c r="B494" s="302"/>
      <c r="C494" s="302"/>
      <c r="D494" s="302"/>
      <c r="E494" s="303"/>
      <c r="F494" s="303"/>
      <c r="G494" s="303"/>
      <c r="H494" s="303"/>
      <c r="I494" s="303"/>
      <c r="J494" s="303"/>
      <c r="K494" s="303"/>
      <c r="L494" s="303"/>
      <c r="M494" s="303"/>
      <c r="N494" s="303"/>
      <c r="O494" s="303"/>
      <c r="P494" s="303"/>
      <c r="Q494" s="303"/>
      <c r="R494" s="303"/>
      <c r="S494" s="303"/>
      <c r="T494" s="303"/>
      <c r="U494" s="303"/>
      <c r="V494" s="303"/>
      <c r="W494" s="303"/>
      <c r="X494" s="303"/>
      <c r="Y494" s="303"/>
      <c r="Z494" s="303"/>
      <c r="AA494" s="303"/>
    </row>
    <row r="495" spans="1:27" s="304" customFormat="1" ht="17.25" x14ac:dyDescent="0.45">
      <c r="A495" s="302"/>
      <c r="B495" s="302"/>
      <c r="C495" s="302"/>
      <c r="D495" s="302"/>
      <c r="E495" s="303"/>
      <c r="F495" s="303"/>
      <c r="G495" s="303"/>
      <c r="H495" s="303"/>
      <c r="I495" s="303"/>
      <c r="J495" s="303"/>
      <c r="K495" s="303"/>
      <c r="L495" s="303"/>
      <c r="M495" s="303"/>
      <c r="N495" s="303"/>
      <c r="O495" s="303"/>
      <c r="P495" s="303"/>
      <c r="Q495" s="303"/>
      <c r="R495" s="303"/>
      <c r="S495" s="303"/>
      <c r="T495" s="303"/>
      <c r="U495" s="303"/>
      <c r="V495" s="303"/>
      <c r="W495" s="303"/>
      <c r="X495" s="303"/>
      <c r="Y495" s="303"/>
      <c r="Z495" s="303"/>
      <c r="AA495" s="303"/>
    </row>
    <row r="496" spans="1:27" s="304" customFormat="1" ht="17.25" x14ac:dyDescent="0.45">
      <c r="A496" s="302"/>
      <c r="B496" s="302"/>
      <c r="C496" s="302"/>
      <c r="D496" s="302"/>
      <c r="E496" s="303"/>
      <c r="F496" s="303"/>
      <c r="G496" s="303"/>
      <c r="H496" s="303"/>
      <c r="I496" s="303"/>
      <c r="J496" s="303"/>
      <c r="K496" s="303"/>
      <c r="L496" s="303"/>
      <c r="M496" s="303"/>
      <c r="N496" s="303"/>
      <c r="O496" s="303"/>
      <c r="P496" s="303"/>
      <c r="Q496" s="303"/>
      <c r="R496" s="303"/>
      <c r="S496" s="303"/>
      <c r="T496" s="303"/>
      <c r="U496" s="303"/>
      <c r="V496" s="303"/>
      <c r="W496" s="303"/>
      <c r="X496" s="303"/>
      <c r="Y496" s="303"/>
      <c r="Z496" s="303"/>
      <c r="AA496" s="303"/>
    </row>
    <row r="497" spans="1:27" s="304" customFormat="1" ht="17.25" x14ac:dyDescent="0.45">
      <c r="A497" s="302"/>
      <c r="B497" s="302"/>
      <c r="C497" s="302"/>
      <c r="D497" s="302"/>
      <c r="E497" s="303"/>
      <c r="F497" s="303"/>
      <c r="G497" s="303"/>
      <c r="H497" s="303"/>
      <c r="I497" s="303"/>
      <c r="J497" s="303"/>
      <c r="K497" s="303"/>
      <c r="L497" s="303"/>
      <c r="M497" s="303"/>
      <c r="N497" s="303"/>
      <c r="O497" s="303"/>
      <c r="P497" s="303"/>
      <c r="Q497" s="303"/>
      <c r="R497" s="303"/>
      <c r="S497" s="303"/>
      <c r="T497" s="303"/>
      <c r="U497" s="303"/>
      <c r="V497" s="303"/>
      <c r="W497" s="303"/>
      <c r="X497" s="303"/>
      <c r="Y497" s="303"/>
      <c r="Z497" s="303"/>
      <c r="AA497" s="303"/>
    </row>
    <row r="498" spans="1:27" s="304" customFormat="1" ht="17.25" x14ac:dyDescent="0.45">
      <c r="A498" s="302"/>
      <c r="B498" s="302"/>
      <c r="C498" s="302"/>
      <c r="D498" s="302"/>
      <c r="E498" s="303"/>
      <c r="F498" s="303"/>
      <c r="G498" s="303"/>
      <c r="H498" s="303"/>
      <c r="I498" s="303"/>
      <c r="J498" s="303"/>
      <c r="K498" s="303"/>
      <c r="L498" s="303"/>
      <c r="M498" s="303"/>
      <c r="N498" s="303"/>
      <c r="O498" s="303"/>
      <c r="P498" s="303"/>
      <c r="Q498" s="303"/>
      <c r="R498" s="303"/>
      <c r="S498" s="303"/>
      <c r="T498" s="303"/>
      <c r="U498" s="303"/>
      <c r="V498" s="303"/>
      <c r="W498" s="303"/>
      <c r="X498" s="303"/>
      <c r="Y498" s="303"/>
      <c r="Z498" s="303"/>
      <c r="AA498" s="303"/>
    </row>
    <row r="499" spans="1:27" s="304" customFormat="1" ht="17.25" x14ac:dyDescent="0.45">
      <c r="A499" s="302"/>
      <c r="B499" s="302"/>
      <c r="C499" s="302"/>
      <c r="D499" s="302"/>
      <c r="E499" s="303"/>
      <c r="F499" s="303"/>
      <c r="G499" s="303"/>
      <c r="H499" s="303"/>
      <c r="I499" s="303"/>
      <c r="J499" s="303"/>
      <c r="K499" s="303"/>
      <c r="L499" s="303"/>
      <c r="M499" s="303"/>
      <c r="N499" s="303"/>
      <c r="O499" s="303"/>
      <c r="P499" s="303"/>
      <c r="Q499" s="303"/>
      <c r="R499" s="303"/>
      <c r="S499" s="303"/>
      <c r="T499" s="303"/>
      <c r="U499" s="303"/>
      <c r="V499" s="303"/>
      <c r="W499" s="303"/>
      <c r="X499" s="303"/>
      <c r="Y499" s="303"/>
      <c r="Z499" s="303"/>
      <c r="AA499" s="303"/>
    </row>
    <row r="500" spans="1:27" s="304" customFormat="1" ht="17.25" x14ac:dyDescent="0.45">
      <c r="A500" s="302"/>
      <c r="B500" s="302"/>
      <c r="C500" s="302"/>
      <c r="D500" s="302"/>
      <c r="E500" s="303"/>
      <c r="F500" s="303"/>
      <c r="G500" s="303"/>
      <c r="H500" s="303"/>
      <c r="I500" s="303"/>
      <c r="J500" s="303"/>
      <c r="K500" s="303"/>
      <c r="L500" s="303"/>
      <c r="M500" s="303"/>
      <c r="N500" s="303"/>
      <c r="O500" s="303"/>
      <c r="P500" s="303"/>
      <c r="Q500" s="303"/>
      <c r="R500" s="303"/>
      <c r="S500" s="303"/>
      <c r="T500" s="303"/>
      <c r="U500" s="303"/>
      <c r="V500" s="303"/>
      <c r="W500" s="303"/>
      <c r="X500" s="303"/>
      <c r="Y500" s="303"/>
      <c r="Z500" s="303"/>
      <c r="AA500" s="303"/>
    </row>
    <row r="501" spans="1:27" s="304" customFormat="1" ht="17.25" x14ac:dyDescent="0.45">
      <c r="A501" s="302"/>
      <c r="B501" s="302"/>
      <c r="C501" s="302"/>
      <c r="D501" s="302"/>
      <c r="E501" s="303"/>
      <c r="F501" s="303"/>
      <c r="G501" s="303"/>
      <c r="H501" s="303"/>
      <c r="I501" s="303"/>
      <c r="J501" s="303"/>
      <c r="K501" s="303"/>
      <c r="L501" s="303"/>
      <c r="M501" s="303"/>
      <c r="N501" s="303"/>
      <c r="O501" s="303"/>
      <c r="P501" s="303"/>
      <c r="Q501" s="303"/>
      <c r="R501" s="303"/>
      <c r="S501" s="303"/>
      <c r="T501" s="303"/>
      <c r="U501" s="303"/>
      <c r="V501" s="303"/>
      <c r="W501" s="303"/>
      <c r="X501" s="303"/>
      <c r="Y501" s="303"/>
      <c r="Z501" s="303"/>
      <c r="AA501" s="303"/>
    </row>
    <row r="502" spans="1:27" s="304" customFormat="1" ht="17.25" x14ac:dyDescent="0.45">
      <c r="A502" s="302"/>
      <c r="B502" s="302"/>
      <c r="C502" s="302"/>
      <c r="D502" s="302"/>
      <c r="E502" s="303"/>
      <c r="F502" s="303"/>
      <c r="G502" s="303"/>
      <c r="H502" s="303"/>
      <c r="I502" s="303"/>
      <c r="J502" s="303"/>
      <c r="K502" s="303"/>
      <c r="L502" s="303"/>
      <c r="M502" s="303"/>
      <c r="N502" s="303"/>
      <c r="O502" s="303"/>
      <c r="P502" s="303"/>
      <c r="Q502" s="303"/>
      <c r="R502" s="303"/>
      <c r="S502" s="303"/>
      <c r="T502" s="303"/>
      <c r="U502" s="303"/>
      <c r="V502" s="303"/>
      <c r="W502" s="303"/>
      <c r="X502" s="303"/>
      <c r="Y502" s="303"/>
      <c r="Z502" s="303"/>
      <c r="AA502" s="303"/>
    </row>
    <row r="503" spans="1:27" x14ac:dyDescent="0.45">
      <c r="A503" s="97"/>
      <c r="B503" s="97"/>
      <c r="C503" s="97"/>
    </row>
    <row r="504" spans="1:27" x14ac:dyDescent="0.45">
      <c r="A504" s="97"/>
      <c r="B504" s="97"/>
      <c r="C504" s="97"/>
    </row>
    <row r="505" spans="1:27" x14ac:dyDescent="0.45">
      <c r="A505" s="97"/>
      <c r="B505" s="97"/>
      <c r="C505" s="97"/>
    </row>
    <row r="506" spans="1:27" x14ac:dyDescent="0.45">
      <c r="A506" s="97"/>
      <c r="B506" s="97"/>
      <c r="C506" s="97"/>
    </row>
    <row r="507" spans="1:27" x14ac:dyDescent="0.45">
      <c r="A507" s="97"/>
      <c r="B507" s="97"/>
      <c r="C507" s="97"/>
    </row>
    <row r="508" spans="1:27" x14ac:dyDescent="0.45">
      <c r="A508" s="97"/>
      <c r="B508" s="97"/>
      <c r="C508" s="97"/>
    </row>
    <row r="509" spans="1:27" x14ac:dyDescent="0.45">
      <c r="A509" s="97"/>
      <c r="B509" s="97"/>
      <c r="C509" s="97"/>
    </row>
    <row r="510" spans="1:27" x14ac:dyDescent="0.45">
      <c r="A510" s="97"/>
      <c r="B510" s="97"/>
      <c r="C510" s="97"/>
    </row>
    <row r="511" spans="1:27" x14ac:dyDescent="0.45">
      <c r="A511" s="97"/>
      <c r="B511" s="97"/>
      <c r="C511" s="97"/>
    </row>
    <row r="512" spans="1:27" x14ac:dyDescent="0.45">
      <c r="A512" s="97"/>
      <c r="B512" s="97"/>
      <c r="C512" s="97"/>
    </row>
    <row r="513" spans="1:3" x14ac:dyDescent="0.45">
      <c r="A513" s="97"/>
      <c r="B513" s="97"/>
      <c r="C513" s="97"/>
    </row>
    <row r="514" spans="1:3" x14ac:dyDescent="0.45">
      <c r="A514" s="97"/>
      <c r="B514" s="97"/>
      <c r="C514" s="97"/>
    </row>
    <row r="515" spans="1:3" x14ac:dyDescent="0.45">
      <c r="A515" s="97"/>
      <c r="B515" s="97"/>
      <c r="C515" s="97"/>
    </row>
    <row r="516" spans="1:3" x14ac:dyDescent="0.45">
      <c r="A516" s="97"/>
      <c r="B516" s="97"/>
      <c r="C516" s="97"/>
    </row>
    <row r="517" spans="1:3" x14ac:dyDescent="0.45">
      <c r="A517" s="97"/>
      <c r="B517" s="97"/>
      <c r="C517" s="97"/>
    </row>
    <row r="518" spans="1:3" x14ac:dyDescent="0.45">
      <c r="A518" s="97"/>
      <c r="B518" s="97"/>
      <c r="C518" s="97"/>
    </row>
    <row r="519" spans="1:3" x14ac:dyDescent="0.45">
      <c r="A519" s="97"/>
      <c r="B519" s="97"/>
      <c r="C519" s="97"/>
    </row>
    <row r="520" spans="1:3" x14ac:dyDescent="0.45">
      <c r="A520" s="97"/>
      <c r="B520" s="97"/>
      <c r="C520" s="97"/>
    </row>
    <row r="521" spans="1:3" x14ac:dyDescent="0.45">
      <c r="A521" s="97"/>
      <c r="B521" s="97"/>
      <c r="C521" s="97"/>
    </row>
    <row r="522" spans="1:3" x14ac:dyDescent="0.45">
      <c r="A522" s="97"/>
      <c r="B522" s="97"/>
      <c r="C522" s="97"/>
    </row>
    <row r="523" spans="1:3" x14ac:dyDescent="0.45">
      <c r="A523" s="97"/>
      <c r="B523" s="97"/>
      <c r="C523" s="97"/>
    </row>
    <row r="524" spans="1:3" x14ac:dyDescent="0.45">
      <c r="A524" s="97"/>
      <c r="B524" s="97"/>
      <c r="C524" s="97"/>
    </row>
    <row r="525" spans="1:3" x14ac:dyDescent="0.45">
      <c r="A525" s="97"/>
      <c r="B525" s="97"/>
      <c r="C525" s="97"/>
    </row>
  </sheetData>
  <dataValidations count="1">
    <dataValidation type="textLength" operator="lessThanOrEqual" allowBlank="1" showInputMessage="1" showErrorMessage="1" sqref="B4:B8" xr:uid="{00000000-0002-0000-1900-000000000000}">
      <formula1>50</formula1>
    </dataValidation>
  </dataValidations>
  <hyperlinks>
    <hyperlink ref="B1" location="Menu!A1" display="MENU" xr:uid="{00000000-0004-0000-19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01" r:id="rId4" name="Drop Down 2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185738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900-000001000000}">
          <x14:formula1>
            <xm:f>Values!$N$3:$N$4</xm:f>
          </x14:formula1>
          <xm:sqref>C4:C8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13"/>
  <dimension ref="A1:Z17"/>
  <sheetViews>
    <sheetView zoomScaleNormal="100" workbookViewId="0">
      <pane ySplit="3" topLeftCell="A4" activePane="bottomLeft" state="frozen"/>
      <selection activeCell="G29" sqref="G29"/>
      <selection pane="bottomLeft" activeCell="F1" sqref="F1"/>
    </sheetView>
  </sheetViews>
  <sheetFormatPr defaultColWidth="9.19921875" defaultRowHeight="21" x14ac:dyDescent="0.45"/>
  <cols>
    <col min="1" max="1" width="16" style="78" bestFit="1" customWidth="1"/>
    <col min="2" max="2" width="15.46484375" style="193" bestFit="1" customWidth="1"/>
    <col min="3" max="3" width="48.53125" style="193" customWidth="1"/>
    <col min="4" max="4" width="35.46484375" style="96" customWidth="1"/>
    <col min="5" max="5" width="17.19921875" style="96" customWidth="1"/>
    <col min="6" max="7" width="24.19921875" style="96" bestFit="1" customWidth="1"/>
    <col min="8" max="16384" width="9.19921875" style="96"/>
  </cols>
  <sheetData>
    <row r="1" spans="1:26" s="99" customFormat="1" ht="30.75" customHeight="1" thickBot="1" x14ac:dyDescent="0.5">
      <c r="A1" s="1334" t="s">
        <v>104</v>
      </c>
      <c r="B1" s="1318"/>
      <c r="C1" s="1318"/>
      <c r="D1" s="1318"/>
      <c r="E1" s="1335"/>
      <c r="F1" s="843" t="s">
        <v>35</v>
      </c>
      <c r="G1" s="111" t="s">
        <v>205</v>
      </c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 s="299" customFormat="1" ht="21.75" customHeight="1" thickBot="1" x14ac:dyDescent="0.5">
      <c r="A2" s="859" t="s">
        <v>859</v>
      </c>
      <c r="B2" s="200" t="s">
        <v>455</v>
      </c>
      <c r="C2" s="201" t="s">
        <v>844</v>
      </c>
      <c r="D2" s="860" t="s">
        <v>860</v>
      </c>
      <c r="E2" s="860" t="s">
        <v>861</v>
      </c>
      <c r="F2" s="861" t="s">
        <v>862</v>
      </c>
      <c r="G2" s="861" t="s">
        <v>862</v>
      </c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spans="1:26" s="299" customFormat="1" ht="21.75" customHeight="1" x14ac:dyDescent="0.45">
      <c r="A3" s="1206" t="s">
        <v>852</v>
      </c>
      <c r="B3" s="1207" t="s">
        <v>853</v>
      </c>
      <c r="C3" s="1208" t="s">
        <v>854</v>
      </c>
      <c r="D3" s="1209" t="s">
        <v>855</v>
      </c>
      <c r="E3" s="1209" t="s">
        <v>856</v>
      </c>
      <c r="F3" s="1210" t="s">
        <v>857</v>
      </c>
      <c r="G3" s="1210" t="s">
        <v>858</v>
      </c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</row>
    <row r="4" spans="1:26" s="304" customFormat="1" ht="15" customHeight="1" x14ac:dyDescent="0.45">
      <c r="A4" s="1211">
        <v>1</v>
      </c>
      <c r="B4" s="1212" t="s">
        <v>863</v>
      </c>
      <c r="C4" s="1213"/>
      <c r="D4" s="1214"/>
      <c r="E4" s="1214"/>
      <c r="F4" s="1215"/>
      <c r="G4" s="1215"/>
      <c r="H4" s="303"/>
      <c r="I4" s="303"/>
      <c r="J4" s="303"/>
      <c r="K4" s="303"/>
      <c r="L4" s="303"/>
      <c r="M4" s="303"/>
      <c r="N4" s="303"/>
      <c r="O4" s="303"/>
      <c r="P4" s="303"/>
      <c r="Q4" s="303"/>
      <c r="R4" s="303"/>
      <c r="S4" s="303"/>
      <c r="T4" s="303"/>
      <c r="U4" s="303"/>
      <c r="V4" s="303"/>
      <c r="W4" s="303"/>
      <c r="X4" s="303"/>
      <c r="Y4" s="303"/>
      <c r="Z4" s="303"/>
    </row>
    <row r="5" spans="1:26" s="304" customFormat="1" ht="15" customHeight="1" x14ac:dyDescent="0.45">
      <c r="A5" s="1211">
        <v>2</v>
      </c>
      <c r="B5" s="1212"/>
      <c r="C5" s="1213"/>
      <c r="D5" s="1214"/>
      <c r="E5" s="1214"/>
      <c r="F5" s="1215"/>
      <c r="G5" s="1215"/>
      <c r="H5" s="303"/>
      <c r="I5" s="303"/>
      <c r="J5" s="303"/>
      <c r="K5" s="303"/>
      <c r="L5" s="303"/>
      <c r="M5" s="303"/>
      <c r="N5" s="303"/>
      <c r="O5" s="303"/>
      <c r="P5" s="303"/>
      <c r="Q5" s="303"/>
      <c r="R5" s="303"/>
      <c r="S5" s="303"/>
      <c r="T5" s="303"/>
      <c r="U5" s="303"/>
      <c r="V5" s="303"/>
      <c r="W5" s="303"/>
      <c r="X5" s="303"/>
      <c r="Y5" s="303"/>
      <c r="Z5" s="303"/>
    </row>
    <row r="6" spans="1:26" s="304" customFormat="1" ht="15" customHeight="1" x14ac:dyDescent="0.45">
      <c r="A6" s="1211">
        <v>3</v>
      </c>
      <c r="B6" s="1212"/>
      <c r="C6" s="1213"/>
      <c r="D6" s="1214"/>
      <c r="E6" s="1214"/>
      <c r="F6" s="1215"/>
      <c r="G6" s="1215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</row>
    <row r="7" spans="1:26" s="304" customFormat="1" ht="15" customHeight="1" x14ac:dyDescent="0.45">
      <c r="A7" s="1211">
        <v>4</v>
      </c>
      <c r="B7" s="1212"/>
      <c r="C7" s="1213"/>
      <c r="D7" s="1214"/>
      <c r="E7" s="1214"/>
      <c r="F7" s="1215"/>
      <c r="G7" s="1215"/>
      <c r="H7" s="303"/>
      <c r="I7" s="303"/>
      <c r="J7" s="303"/>
      <c r="K7" s="303"/>
      <c r="L7" s="303"/>
      <c r="M7" s="303"/>
      <c r="N7" s="303"/>
      <c r="O7" s="303"/>
      <c r="P7" s="303"/>
      <c r="Q7" s="303"/>
      <c r="R7" s="303"/>
      <c r="S7" s="303"/>
      <c r="T7" s="303"/>
      <c r="U7" s="303"/>
      <c r="V7" s="303"/>
      <c r="W7" s="303"/>
      <c r="X7" s="303"/>
      <c r="Y7" s="303"/>
      <c r="Z7" s="303"/>
    </row>
    <row r="8" spans="1:26" s="304" customFormat="1" ht="15.75" customHeight="1" x14ac:dyDescent="0.45">
      <c r="A8" s="1211">
        <v>5</v>
      </c>
      <c r="B8" s="1212"/>
      <c r="C8" s="1213"/>
      <c r="D8" s="1214"/>
      <c r="E8" s="1214"/>
      <c r="F8" s="1215"/>
      <c r="G8" s="1215"/>
      <c r="H8" s="303"/>
      <c r="I8" s="303"/>
      <c r="J8" s="303"/>
      <c r="K8" s="303"/>
      <c r="L8" s="303"/>
      <c r="M8" s="303"/>
      <c r="N8" s="303"/>
      <c r="O8" s="303"/>
      <c r="P8" s="303"/>
      <c r="Q8" s="303"/>
      <c r="R8" s="303"/>
      <c r="S8" s="303"/>
      <c r="T8" s="303"/>
      <c r="U8" s="303"/>
      <c r="V8" s="303"/>
      <c r="W8" s="303"/>
      <c r="X8" s="303"/>
      <c r="Y8" s="303"/>
      <c r="Z8" s="303"/>
    </row>
    <row r="9" spans="1:26" s="304" customFormat="1" ht="16.5" customHeight="1" x14ac:dyDescent="0.45">
      <c r="A9" s="1211">
        <v>6</v>
      </c>
      <c r="B9" s="1212"/>
      <c r="C9" s="1213"/>
      <c r="D9" s="1214"/>
      <c r="E9" s="1214"/>
      <c r="F9" s="1215"/>
      <c r="G9" s="1215"/>
      <c r="H9" s="315"/>
      <c r="I9" s="303"/>
      <c r="J9" s="303"/>
      <c r="K9" s="303"/>
      <c r="L9" s="303"/>
      <c r="M9" s="303"/>
      <c r="N9" s="303"/>
      <c r="O9" s="303"/>
      <c r="P9" s="303"/>
      <c r="Q9" s="303"/>
      <c r="R9" s="303"/>
      <c r="S9" s="303"/>
      <c r="T9" s="303"/>
      <c r="U9" s="303"/>
      <c r="V9" s="303"/>
      <c r="W9" s="303"/>
      <c r="X9" s="303"/>
      <c r="Y9" s="303"/>
      <c r="Z9" s="303"/>
    </row>
    <row r="10" spans="1:26" s="304" customFormat="1" ht="18" customHeight="1" x14ac:dyDescent="0.45">
      <c r="A10" s="1211">
        <v>7</v>
      </c>
      <c r="B10" s="1212"/>
      <c r="C10" s="1213"/>
      <c r="D10" s="1214"/>
      <c r="E10" s="1214"/>
      <c r="F10" s="1215"/>
      <c r="G10" s="1216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</row>
    <row r="11" spans="1:26" s="304" customFormat="1" ht="16.5" customHeight="1" x14ac:dyDescent="0.45">
      <c r="A11" s="1211">
        <v>8</v>
      </c>
      <c r="B11" s="1212"/>
      <c r="C11" s="1213"/>
      <c r="D11" s="1214"/>
      <c r="E11" s="1214"/>
      <c r="F11" s="1215"/>
      <c r="G11" s="1216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303"/>
      <c r="T11" s="303"/>
      <c r="U11" s="303"/>
      <c r="V11" s="303"/>
      <c r="W11" s="303"/>
      <c r="X11" s="303"/>
      <c r="Y11" s="303"/>
      <c r="Z11" s="303"/>
    </row>
    <row r="12" spans="1:26" s="304" customFormat="1" ht="16.5" customHeight="1" x14ac:dyDescent="0.45">
      <c r="A12" s="1211">
        <v>9</v>
      </c>
      <c r="B12" s="1212"/>
      <c r="C12" s="1213"/>
      <c r="D12" s="1214"/>
      <c r="E12" s="1214"/>
      <c r="F12" s="1215"/>
      <c r="G12" s="1216"/>
      <c r="H12" s="303"/>
      <c r="I12" s="303"/>
      <c r="J12" s="303"/>
      <c r="K12" s="303"/>
      <c r="L12" s="303"/>
      <c r="M12" s="303"/>
      <c r="N12" s="303"/>
      <c r="O12" s="303"/>
      <c r="P12" s="303"/>
      <c r="Q12" s="303"/>
      <c r="R12" s="303"/>
      <c r="S12" s="303"/>
      <c r="T12" s="303"/>
      <c r="U12" s="303"/>
      <c r="V12" s="303"/>
      <c r="W12" s="303"/>
      <c r="X12" s="303"/>
      <c r="Y12" s="303"/>
      <c r="Z12" s="303"/>
    </row>
    <row r="13" spans="1:26" s="304" customFormat="1" ht="16.5" customHeight="1" x14ac:dyDescent="0.45">
      <c r="A13" s="1211">
        <v>10</v>
      </c>
      <c r="B13" s="1212"/>
      <c r="C13" s="1213"/>
      <c r="D13" s="1214"/>
      <c r="E13" s="1214"/>
      <c r="F13" s="1215"/>
      <c r="G13" s="1216"/>
      <c r="H13" s="315"/>
      <c r="I13" s="303"/>
      <c r="J13" s="303"/>
      <c r="K13" s="303"/>
      <c r="L13" s="303"/>
      <c r="M13" s="303"/>
      <c r="N13" s="303"/>
      <c r="O13" s="303"/>
      <c r="P13" s="303"/>
      <c r="Q13" s="303"/>
      <c r="R13" s="303"/>
      <c r="S13" s="303"/>
      <c r="T13" s="303"/>
      <c r="U13" s="303"/>
      <c r="V13" s="303"/>
      <c r="W13" s="303"/>
      <c r="X13" s="303"/>
      <c r="Y13" s="303"/>
      <c r="Z13" s="303"/>
    </row>
    <row r="14" spans="1:26" s="304" customFormat="1" ht="16.5" customHeight="1" x14ac:dyDescent="0.45">
      <c r="A14" s="1211">
        <v>11</v>
      </c>
      <c r="B14" s="1212"/>
      <c r="C14" s="1213"/>
      <c r="D14" s="1214"/>
      <c r="E14" s="1214"/>
      <c r="F14" s="1215"/>
      <c r="G14" s="1216"/>
      <c r="H14" s="315"/>
      <c r="I14" s="303"/>
      <c r="J14" s="303"/>
      <c r="K14" s="303"/>
      <c r="L14" s="303"/>
      <c r="M14" s="303"/>
      <c r="N14" s="303"/>
      <c r="O14" s="303"/>
      <c r="P14" s="303"/>
      <c r="Q14" s="303"/>
      <c r="R14" s="303"/>
      <c r="S14" s="303"/>
      <c r="T14" s="303"/>
      <c r="U14" s="303"/>
      <c r="V14" s="303"/>
      <c r="W14" s="303"/>
      <c r="X14" s="303"/>
      <c r="Y14" s="303"/>
      <c r="Z14" s="303"/>
    </row>
    <row r="15" spans="1:26" s="304" customFormat="1" ht="16.5" customHeight="1" x14ac:dyDescent="0.45">
      <c r="A15" s="1211">
        <v>12</v>
      </c>
      <c r="B15" s="1212"/>
      <c r="C15" s="1213"/>
      <c r="D15" s="1214"/>
      <c r="E15" s="1214"/>
      <c r="F15" s="1215"/>
      <c r="G15" s="1216"/>
      <c r="H15" s="315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</row>
    <row r="16" spans="1:26" s="304" customFormat="1" ht="16.5" customHeight="1" x14ac:dyDescent="0.45">
      <c r="A16" s="1211">
        <v>13</v>
      </c>
      <c r="B16" s="1217"/>
      <c r="C16" s="1213"/>
      <c r="D16" s="1214"/>
      <c r="E16" s="1214"/>
      <c r="F16" s="1215"/>
      <c r="G16" s="1216"/>
      <c r="H16" s="315"/>
      <c r="I16" s="303"/>
      <c r="J16" s="303"/>
      <c r="K16" s="303"/>
      <c r="L16" s="303"/>
      <c r="M16" s="303"/>
      <c r="N16" s="303"/>
      <c r="O16" s="303"/>
      <c r="P16" s="303"/>
      <c r="Q16" s="303"/>
      <c r="R16" s="303"/>
      <c r="S16" s="303"/>
      <c r="T16" s="303"/>
      <c r="U16" s="303"/>
      <c r="V16" s="303"/>
      <c r="W16" s="303"/>
      <c r="X16" s="303"/>
      <c r="Y16" s="303"/>
      <c r="Z16" s="303"/>
    </row>
    <row r="17" spans="1:26" s="304" customFormat="1" ht="16.5" customHeight="1" x14ac:dyDescent="0.45">
      <c r="A17" s="1218">
        <v>14</v>
      </c>
      <c r="B17" s="1219"/>
      <c r="C17" s="1220"/>
      <c r="D17" s="1221"/>
      <c r="E17" s="1221"/>
      <c r="F17" s="1222"/>
      <c r="G17" s="1223"/>
      <c r="H17" s="315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303"/>
      <c r="T17" s="303"/>
      <c r="U17" s="303"/>
      <c r="V17" s="303"/>
      <c r="W17" s="303"/>
      <c r="X17" s="303"/>
      <c r="Y17" s="303"/>
      <c r="Z17" s="303"/>
    </row>
  </sheetData>
  <sheetProtection formatColumns="0" insertRows="0" deleteRows="0"/>
  <mergeCells count="1">
    <mergeCell ref="A1:E1"/>
  </mergeCells>
  <dataValidations count="3">
    <dataValidation type="textLength" operator="lessThanOrEqual" allowBlank="1" showInputMessage="1" showErrorMessage="1" sqref="E4:E17" xr:uid="{00000000-0002-0000-1A00-000000000000}">
      <formula1>4</formula1>
    </dataValidation>
    <dataValidation type="textLength" operator="lessThanOrEqual" allowBlank="1" showInputMessage="1" showErrorMessage="1" sqref="C4:C17" xr:uid="{00000000-0002-0000-1A00-000001000000}">
      <formula1>30</formula1>
    </dataValidation>
    <dataValidation type="textLength" operator="lessThanOrEqual" allowBlank="1" showInputMessage="1" showErrorMessage="1" sqref="B4:B17" xr:uid="{00000000-0002-0000-1A00-000002000000}">
      <formula1>8</formula1>
    </dataValidation>
  </dataValidations>
  <hyperlinks>
    <hyperlink ref="F1" location="Menu!A1" display="MENU" xr:uid="{00000000-0004-0000-1A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59523" r:id="rId4" name="Drop Down 3">
              <controlPr locked="0" defaultSize="0" print="0" autoLine="0" autoPict="0">
                <anchor moveWithCells="1">
                  <from>
                    <xdr:col>6</xdr:col>
                    <xdr:colOff>14288</xdr:colOff>
                    <xdr:row>0</xdr:row>
                    <xdr:rowOff>185738</xdr:rowOff>
                  </from>
                  <to>
                    <xdr:col>7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A00-000003000000}">
          <x14:formula1>
            <xm:f>Dimensions!$B$4:$B$8</xm:f>
          </x14:formula1>
          <xm:sqref>D4:D17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13"/>
  <dimension ref="A1:M15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0.45"/>
  <cols>
    <col min="1" max="1" width="17.53125" style="96" customWidth="1"/>
    <col min="2" max="2" width="48.53125" style="96" customWidth="1"/>
    <col min="3" max="4" width="24.19921875" style="331" bestFit="1" customWidth="1"/>
    <col min="5" max="5" width="22.19921875" style="334" hidden="1" customWidth="1"/>
    <col min="6" max="6" width="21.796875" style="96" hidden="1" customWidth="1"/>
    <col min="7" max="8" width="11.46484375" style="96" hidden="1" customWidth="1"/>
    <col min="9" max="9" width="22.46484375" style="316" hidden="1" customWidth="1"/>
    <col min="10" max="10" width="16.19921875" style="96" hidden="1" customWidth="1"/>
    <col min="11" max="12" width="12.796875" style="96" hidden="1" customWidth="1"/>
    <col min="13" max="13" width="30.19921875" style="96" hidden="1" customWidth="1"/>
    <col min="14" max="16384" width="9.19921875" style="96"/>
  </cols>
  <sheetData>
    <row r="1" spans="1:12" ht="30.75" customHeight="1" thickBot="1" x14ac:dyDescent="0.5">
      <c r="A1" s="317" t="s">
        <v>93</v>
      </c>
      <c r="B1" s="306"/>
      <c r="C1" s="843" t="s">
        <v>35</v>
      </c>
      <c r="D1" s="319" t="s">
        <v>864</v>
      </c>
      <c r="E1" s="318" t="s">
        <v>35</v>
      </c>
      <c r="F1" s="320"/>
      <c r="I1" s="1336"/>
      <c r="J1" s="1336"/>
    </row>
    <row r="2" spans="1:12" ht="16.5" customHeight="1" thickBot="1" x14ac:dyDescent="0.5">
      <c r="A2" s="862" t="s">
        <v>846</v>
      </c>
      <c r="B2" s="863" t="s">
        <v>865</v>
      </c>
      <c r="C2" s="861" t="s">
        <v>862</v>
      </c>
      <c r="D2" s="861" t="s">
        <v>862</v>
      </c>
      <c r="E2" s="307" t="s">
        <v>866</v>
      </c>
      <c r="F2" s="307" t="s">
        <v>866</v>
      </c>
      <c r="G2" s="308" t="s">
        <v>867</v>
      </c>
      <c r="H2" s="309" t="s">
        <v>867</v>
      </c>
      <c r="I2" s="310" t="s">
        <v>868</v>
      </c>
      <c r="J2" s="310" t="s">
        <v>868</v>
      </c>
      <c r="K2" s="309" t="s">
        <v>857</v>
      </c>
      <c r="L2" s="321" t="s">
        <v>858</v>
      </c>
    </row>
    <row r="3" spans="1:12" x14ac:dyDescent="0.45">
      <c r="A3" s="1230" t="s">
        <v>517</v>
      </c>
      <c r="B3" s="1230" t="s">
        <v>272</v>
      </c>
      <c r="C3" s="1231" t="s">
        <v>857</v>
      </c>
      <c r="D3" s="1232" t="s">
        <v>858</v>
      </c>
    </row>
    <row r="4" spans="1:12" ht="16.5" customHeight="1" thickBot="1" x14ac:dyDescent="1.1499999999999999">
      <c r="A4" s="1233"/>
      <c r="B4" s="1234"/>
      <c r="C4" s="1235"/>
      <c r="D4" s="1236"/>
      <c r="E4" s="322"/>
      <c r="F4" s="322"/>
      <c r="G4" s="311" t="str">
        <f t="shared" ref="G4:G14" si="0">IF(A5&lt;&gt;"",IF(C5&lt;&gt;"",DATE(VALUE(RIGHT(C5,4)), VALUE(MID(C5,4,2)), VALUE(LEFT(C5,2))),""),"")</f>
        <v/>
      </c>
      <c r="H4" s="312" t="str">
        <f t="shared" ref="H4:H14" si="1">IF(A5&lt;&gt;"",IF(D5&lt;&gt;"",DATE(VALUE(RIGHT(D5,4)), VALUE(MID(D5,4,2)), VALUE(LEFT(D5,2))),""),"")</f>
        <v/>
      </c>
      <c r="I4" s="313" t="str">
        <f>IF('Project Details'!B$6="UK",Projects!G4,Projects!E4)</f>
        <v/>
      </c>
      <c r="J4" s="313" t="str">
        <f>IF('Project Details'!B$6="UK",Projects!H4,Projects!F4)</f>
        <v/>
      </c>
      <c r="K4" s="314" t="str">
        <f t="shared" ref="K4:K14" si="2">IF(A5&lt;&gt;"",IF(I4&lt;&gt;"",TEXT(I4,"YYYYMMDD"),"19000101"),"")</f>
        <v/>
      </c>
      <c r="L4" s="323" t="str">
        <f t="shared" ref="L4:L14" si="3">IF(A5&lt;&gt;"",IF(J4&lt;&gt;"",TEXT(J4,"YYYYMMDD"),"19000101"),"")</f>
        <v/>
      </c>
    </row>
    <row r="5" spans="1:12" ht="16.5" customHeight="1" x14ac:dyDescent="1.1000000000000001">
      <c r="A5" s="1237"/>
      <c r="B5" s="1238"/>
      <c r="C5" s="1239"/>
      <c r="D5" s="1240"/>
      <c r="E5" s="322"/>
      <c r="F5" s="322"/>
      <c r="G5" s="324" t="str">
        <f t="shared" si="0"/>
        <v/>
      </c>
      <c r="H5" s="325" t="str">
        <f t="shared" si="1"/>
        <v/>
      </c>
      <c r="I5" s="313" t="str">
        <f>IF('Project Details'!B$6="UK",Projects!G5,Projects!E5)</f>
        <v/>
      </c>
      <c r="J5" s="313" t="str">
        <f>IF('Project Details'!B$6="UK",Projects!H5,Projects!F5)</f>
        <v/>
      </c>
      <c r="K5" s="314" t="str">
        <f t="shared" si="2"/>
        <v/>
      </c>
      <c r="L5" s="323" t="str">
        <f t="shared" si="3"/>
        <v/>
      </c>
    </row>
    <row r="6" spans="1:12" ht="16.5" customHeight="1" x14ac:dyDescent="1.1000000000000001">
      <c r="A6" s="1241"/>
      <c r="B6" s="1238"/>
      <c r="C6" s="1239"/>
      <c r="D6" s="1240"/>
      <c r="E6" s="322"/>
      <c r="F6" s="322"/>
      <c r="G6" s="324" t="str">
        <f t="shared" si="0"/>
        <v/>
      </c>
      <c r="H6" s="325" t="str">
        <f t="shared" si="1"/>
        <v/>
      </c>
      <c r="I6" s="313" t="str">
        <f>IF('Project Details'!B$6="UK",Projects!G6,Projects!E6)</f>
        <v/>
      </c>
      <c r="J6" s="313" t="str">
        <f>IF('Project Details'!B$6="UK",Projects!H6,Projects!F6)</f>
        <v/>
      </c>
      <c r="K6" s="314" t="str">
        <f t="shared" si="2"/>
        <v/>
      </c>
      <c r="L6" s="323" t="str">
        <f t="shared" si="3"/>
        <v/>
      </c>
    </row>
    <row r="7" spans="1:12" ht="16.5" customHeight="1" x14ac:dyDescent="1.1000000000000001">
      <c r="A7" s="1241"/>
      <c r="B7" s="1238" t="s">
        <v>869</v>
      </c>
      <c r="C7" s="1239"/>
      <c r="D7" s="1240"/>
      <c r="E7" s="322"/>
      <c r="F7" s="322"/>
      <c r="G7" s="324" t="str">
        <f t="shared" si="0"/>
        <v/>
      </c>
      <c r="H7" s="325" t="str">
        <f t="shared" si="1"/>
        <v/>
      </c>
      <c r="I7" s="313" t="str">
        <f>IF('Project Details'!B$6="UK",Projects!G7,Projects!E7)</f>
        <v/>
      </c>
      <c r="J7" s="313" t="str">
        <f>IF('Project Details'!B$6="UK",Projects!H7,Projects!F7)</f>
        <v/>
      </c>
      <c r="K7" s="314" t="str">
        <f t="shared" si="2"/>
        <v/>
      </c>
      <c r="L7" s="323" t="str">
        <f t="shared" si="3"/>
        <v/>
      </c>
    </row>
    <row r="8" spans="1:12" ht="16.5" customHeight="1" x14ac:dyDescent="1.1000000000000001">
      <c r="A8" s="1241"/>
      <c r="B8" s="1238"/>
      <c r="C8" s="1239"/>
      <c r="D8" s="1240"/>
      <c r="E8" s="322"/>
      <c r="F8" s="322"/>
      <c r="G8" s="324" t="str">
        <f t="shared" si="0"/>
        <v/>
      </c>
      <c r="H8" s="325" t="str">
        <f t="shared" si="1"/>
        <v/>
      </c>
      <c r="I8" s="313" t="str">
        <f>IF('Project Details'!B$6="UK",Projects!G8,Projects!E8)</f>
        <v/>
      </c>
      <c r="J8" s="313" t="str">
        <f>IF('Project Details'!B$6="UK",Projects!H8,Projects!F8)</f>
        <v/>
      </c>
      <c r="K8" s="314" t="str">
        <f t="shared" si="2"/>
        <v/>
      </c>
      <c r="L8" s="323" t="str">
        <f t="shared" si="3"/>
        <v/>
      </c>
    </row>
    <row r="9" spans="1:12" ht="16.5" customHeight="1" x14ac:dyDescent="1.1000000000000001">
      <c r="A9" s="1241"/>
      <c r="B9" s="1238"/>
      <c r="C9" s="1239"/>
      <c r="D9" s="1240"/>
      <c r="E9" s="322"/>
      <c r="F9" s="322"/>
      <c r="G9" s="324" t="str">
        <f t="shared" si="0"/>
        <v/>
      </c>
      <c r="H9" s="325" t="str">
        <f t="shared" si="1"/>
        <v/>
      </c>
      <c r="I9" s="313" t="str">
        <f>IF('Project Details'!B$6="UK",Projects!G9,Projects!E9)</f>
        <v/>
      </c>
      <c r="J9" s="313" t="str">
        <f>IF('Project Details'!B$6="UK",Projects!H9,Projects!F9)</f>
        <v/>
      </c>
      <c r="K9" s="314" t="str">
        <f t="shared" si="2"/>
        <v/>
      </c>
      <c r="L9" s="323" t="str">
        <f t="shared" si="3"/>
        <v/>
      </c>
    </row>
    <row r="10" spans="1:12" ht="16.5" customHeight="1" x14ac:dyDescent="1.1000000000000001">
      <c r="A10" s="1241"/>
      <c r="B10" s="1238"/>
      <c r="C10" s="1239"/>
      <c r="D10" s="1240"/>
      <c r="E10" s="322"/>
      <c r="F10" s="322"/>
      <c r="G10" s="324" t="str">
        <f t="shared" si="0"/>
        <v/>
      </c>
      <c r="H10" s="325" t="str">
        <f t="shared" si="1"/>
        <v/>
      </c>
      <c r="I10" s="313" t="str">
        <f>IF('Project Details'!B$6="UK",Projects!G10,Projects!E10)</f>
        <v/>
      </c>
      <c r="J10" s="313" t="str">
        <f>IF('Project Details'!B$6="UK",Projects!H10,Projects!F10)</f>
        <v/>
      </c>
      <c r="K10" s="314" t="str">
        <f t="shared" si="2"/>
        <v/>
      </c>
      <c r="L10" s="323" t="str">
        <f t="shared" si="3"/>
        <v/>
      </c>
    </row>
    <row r="11" spans="1:12" ht="16.5" customHeight="1" x14ac:dyDescent="1.1000000000000001">
      <c r="A11" s="1241"/>
      <c r="B11" s="1238"/>
      <c r="C11" s="1239"/>
      <c r="D11" s="1240"/>
      <c r="E11" s="322"/>
      <c r="F11" s="322"/>
      <c r="G11" s="324" t="str">
        <f t="shared" si="0"/>
        <v/>
      </c>
      <c r="H11" s="325" t="str">
        <f t="shared" si="1"/>
        <v/>
      </c>
      <c r="I11" s="313" t="str">
        <f>IF('Project Details'!B$6="UK",Projects!G11,Projects!E11)</f>
        <v/>
      </c>
      <c r="J11" s="313" t="str">
        <f>IF('Project Details'!B$6="UK",Projects!H11,Projects!F11)</f>
        <v/>
      </c>
      <c r="K11" s="314" t="str">
        <f t="shared" si="2"/>
        <v/>
      </c>
      <c r="L11" s="323" t="str">
        <f t="shared" si="3"/>
        <v/>
      </c>
    </row>
    <row r="12" spans="1:12" ht="16.5" customHeight="1" x14ac:dyDescent="1.1000000000000001">
      <c r="A12" s="1241"/>
      <c r="B12" s="1238"/>
      <c r="C12" s="1239"/>
      <c r="D12" s="1240"/>
      <c r="E12" s="322"/>
      <c r="F12" s="322"/>
      <c r="G12" s="324" t="str">
        <f t="shared" si="0"/>
        <v/>
      </c>
      <c r="H12" s="325" t="str">
        <f t="shared" si="1"/>
        <v/>
      </c>
      <c r="I12" s="313" t="str">
        <f>IF('Project Details'!B$6="UK",Projects!G12,Projects!E12)</f>
        <v/>
      </c>
      <c r="J12" s="313" t="str">
        <f>IF('Project Details'!B$6="UK",Projects!H12,Projects!F12)</f>
        <v/>
      </c>
      <c r="K12" s="314" t="str">
        <f t="shared" si="2"/>
        <v/>
      </c>
      <c r="L12" s="323" t="str">
        <f t="shared" si="3"/>
        <v/>
      </c>
    </row>
    <row r="13" spans="1:12" ht="16.5" customHeight="1" x14ac:dyDescent="1.1000000000000001">
      <c r="A13" s="1241"/>
      <c r="B13" s="1238"/>
      <c r="C13" s="1239"/>
      <c r="D13" s="1240"/>
      <c r="E13" s="322"/>
      <c r="F13" s="322"/>
      <c r="G13" s="324" t="str">
        <f t="shared" si="0"/>
        <v/>
      </c>
      <c r="H13" s="325" t="str">
        <f t="shared" si="1"/>
        <v/>
      </c>
      <c r="I13" s="313" t="str">
        <f>IF('Project Details'!B$6="UK",Projects!G13,Projects!E13)</f>
        <v/>
      </c>
      <c r="J13" s="313" t="str">
        <f>IF('Project Details'!B$6="UK",Projects!H13,Projects!F13)</f>
        <v/>
      </c>
      <c r="K13" s="314" t="str">
        <f t="shared" si="2"/>
        <v/>
      </c>
      <c r="L13" s="323" t="str">
        <f t="shared" si="3"/>
        <v/>
      </c>
    </row>
    <row r="14" spans="1:12" ht="16.5" customHeight="1" thickBot="1" x14ac:dyDescent="1.1499999999999999">
      <c r="A14" s="1241"/>
      <c r="B14" s="1238"/>
      <c r="C14" s="1239"/>
      <c r="D14" s="1240"/>
      <c r="E14" s="326"/>
      <c r="F14" s="326"/>
      <c r="G14" s="327" t="str">
        <f t="shared" si="0"/>
        <v/>
      </c>
      <c r="H14" s="325" t="str">
        <f t="shared" si="1"/>
        <v/>
      </c>
      <c r="I14" s="328" t="str">
        <f>IF('Project Details'!B$6="UK",Projects!G14,Projects!E14)</f>
        <v/>
      </c>
      <c r="J14" s="329" t="str">
        <f>IF('Project Details'!B$6="UK",Projects!H14,Projects!F14)</f>
        <v/>
      </c>
      <c r="K14" s="330" t="str">
        <f t="shared" si="2"/>
        <v/>
      </c>
      <c r="L14" s="323" t="str">
        <f t="shared" si="3"/>
        <v/>
      </c>
    </row>
    <row r="15" spans="1:12" ht="21.4" thickBot="1" x14ac:dyDescent="0.5">
      <c r="A15" s="1242"/>
      <c r="B15" s="1243"/>
      <c r="C15" s="1244"/>
      <c r="D15" s="1245"/>
      <c r="E15" s="332"/>
      <c r="F15" s="333"/>
      <c r="G15" s="333"/>
      <c r="H15" s="333"/>
      <c r="J15" s="333"/>
      <c r="L15" s="333"/>
    </row>
  </sheetData>
  <sheetProtection formatCells="0" formatColumns="0" insertRows="0" deleteRows="0"/>
  <mergeCells count="1">
    <mergeCell ref="I1:J1"/>
  </mergeCells>
  <dataValidations count="2">
    <dataValidation type="textLength" operator="lessThanOrEqual" allowBlank="1" showInputMessage="1" showErrorMessage="1" sqref="A5:A15" xr:uid="{00000000-0002-0000-1B00-000000000000}">
      <formula1>20</formula1>
    </dataValidation>
    <dataValidation type="textLength" operator="lessThanOrEqual" allowBlank="1" showInputMessage="1" showErrorMessage="1" sqref="B5:B15" xr:uid="{00000000-0002-0000-1B00-000001000000}">
      <formula1>100</formula1>
    </dataValidation>
  </dataValidations>
  <hyperlinks>
    <hyperlink ref="C1" location="Menu!A1" display="MENU" xr:uid="{00000000-0004-0000-1B00-000000000000}"/>
    <hyperlink ref="E1" location="Menu!A1" display="MENU" xr:uid="{00000000-0004-0000-1B00-000001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9153" r:id="rId4" name="Drop Down 2">
              <controlPr locked="0" defaultSize="0" print="0" autoLine="0" autoPict="0">
                <anchor moveWithCells="1">
                  <from>
                    <xdr:col>3</xdr:col>
                    <xdr:colOff>14288</xdr:colOff>
                    <xdr:row>0</xdr:row>
                    <xdr:rowOff>185738</xdr:rowOff>
                  </from>
                  <to>
                    <xdr:col>13</xdr:col>
                    <xdr:colOff>0</xdr:colOff>
                    <xdr:row>1</xdr:row>
                    <xdr:rowOff>14288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3"/>
  <dimension ref="A1:Q32"/>
  <sheetViews>
    <sheetView topLeftCell="L1" workbookViewId="0">
      <pane ySplit="3" topLeftCell="A4" activePane="bottomLeft" state="frozen"/>
      <selection activeCell="G29" sqref="G29"/>
      <selection pane="bottomLeft" activeCell="L4" sqref="L4"/>
    </sheetView>
  </sheetViews>
  <sheetFormatPr defaultColWidth="9.19921875" defaultRowHeight="21" x14ac:dyDescent="1.1499999999999999"/>
  <cols>
    <col min="1" max="1" width="38.796875" style="349" bestFit="1" customWidth="1"/>
    <col min="2" max="2" width="16.796875" style="230" bestFit="1" customWidth="1"/>
    <col min="3" max="3" width="13.46484375" style="230" bestFit="1" customWidth="1"/>
    <col min="4" max="4" width="17.46484375" style="230" customWidth="1"/>
    <col min="5" max="5" width="26.19921875" style="230" customWidth="1"/>
    <col min="6" max="6" width="27.46484375" style="230" customWidth="1"/>
    <col min="7" max="7" width="43.796875" style="230" bestFit="1" customWidth="1"/>
    <col min="8" max="8" width="38.46484375" style="230" customWidth="1"/>
    <col min="9" max="9" width="43.796875" style="230" bestFit="1" customWidth="1"/>
    <col min="10" max="10" width="27.796875" style="230" customWidth="1"/>
    <col min="11" max="11" width="43.796875" style="230" bestFit="1" customWidth="1"/>
    <col min="12" max="12" width="36.53125" style="230" customWidth="1"/>
    <col min="13" max="13" width="34.19921875" style="230" customWidth="1"/>
    <col min="14" max="14" width="22" style="230" customWidth="1"/>
    <col min="15" max="15" width="25" style="230" customWidth="1"/>
    <col min="16" max="16" width="25.796875" style="230" bestFit="1" customWidth="1"/>
    <col min="17" max="17" width="32.53125" style="230" customWidth="1"/>
    <col min="18" max="16384" width="9.19921875" style="230"/>
  </cols>
  <sheetData>
    <row r="1" spans="1:17" s="81" customFormat="1" ht="30.75" customHeight="1" thickBot="1" x14ac:dyDescent="0.5">
      <c r="A1" s="335" t="s">
        <v>870</v>
      </c>
      <c r="B1" s="336"/>
      <c r="C1" s="843" t="s">
        <v>35</v>
      </c>
      <c r="D1" s="337" t="s">
        <v>205</v>
      </c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8"/>
      <c r="Q1" s="339"/>
    </row>
    <row r="2" spans="1:17" s="231" customFormat="1" ht="21.4" thickBot="1" x14ac:dyDescent="1.2">
      <c r="A2" s="865" t="s">
        <v>887</v>
      </c>
      <c r="B2" s="865" t="s">
        <v>865</v>
      </c>
      <c r="C2" s="865" t="s">
        <v>288</v>
      </c>
      <c r="D2" s="865" t="s">
        <v>288</v>
      </c>
      <c r="E2" s="865" t="s">
        <v>288</v>
      </c>
      <c r="F2" s="865" t="s">
        <v>288</v>
      </c>
      <c r="G2" s="865" t="s">
        <v>888</v>
      </c>
      <c r="H2" s="865" t="s">
        <v>288</v>
      </c>
      <c r="I2" s="865" t="s">
        <v>888</v>
      </c>
      <c r="J2" s="865" t="s">
        <v>288</v>
      </c>
      <c r="K2" s="865" t="s">
        <v>888</v>
      </c>
      <c r="L2" s="865" t="s">
        <v>288</v>
      </c>
      <c r="M2" s="865" t="s">
        <v>288</v>
      </c>
      <c r="N2" s="865" t="s">
        <v>290</v>
      </c>
      <c r="O2" s="865" t="s">
        <v>290</v>
      </c>
      <c r="P2" s="865" t="s">
        <v>288</v>
      </c>
      <c r="Q2" s="865" t="s">
        <v>290</v>
      </c>
    </row>
    <row r="3" spans="1:17" s="231" customFormat="1" ht="21.4" thickBot="1" x14ac:dyDescent="1.2">
      <c r="A3" s="1224" t="s">
        <v>517</v>
      </c>
      <c r="B3" s="1224" t="s">
        <v>871</v>
      </c>
      <c r="C3" s="1224" t="s">
        <v>872</v>
      </c>
      <c r="D3" s="1224" t="s">
        <v>873</v>
      </c>
      <c r="E3" s="1224" t="s">
        <v>874</v>
      </c>
      <c r="F3" s="1224" t="s">
        <v>875</v>
      </c>
      <c r="G3" s="1224" t="s">
        <v>876</v>
      </c>
      <c r="H3" s="1224" t="s">
        <v>877</v>
      </c>
      <c r="I3" s="1224" t="s">
        <v>878</v>
      </c>
      <c r="J3" s="1224" t="s">
        <v>879</v>
      </c>
      <c r="K3" s="1224" t="s">
        <v>880</v>
      </c>
      <c r="L3" s="1224" t="s">
        <v>881</v>
      </c>
      <c r="M3" s="1224" t="s">
        <v>882</v>
      </c>
      <c r="N3" s="1224" t="s">
        <v>883</v>
      </c>
      <c r="O3" s="1224" t="s">
        <v>884</v>
      </c>
      <c r="P3" s="1224" t="s">
        <v>885</v>
      </c>
      <c r="Q3" s="1224" t="s">
        <v>886</v>
      </c>
    </row>
    <row r="4" spans="1:17" x14ac:dyDescent="1.1499999999999999">
      <c r="A4" s="340">
        <v>1</v>
      </c>
      <c r="B4" s="341"/>
      <c r="C4" s="342"/>
      <c r="D4" s="342"/>
      <c r="E4" s="342"/>
      <c r="F4" s="342"/>
      <c r="G4" s="342"/>
      <c r="H4" s="342"/>
      <c r="I4" s="342"/>
      <c r="J4" s="342"/>
      <c r="K4" s="342"/>
      <c r="L4" s="342"/>
      <c r="M4" s="342"/>
      <c r="N4" s="341"/>
      <c r="O4" s="341"/>
      <c r="P4" s="342"/>
      <c r="Q4" s="343"/>
    </row>
    <row r="5" spans="1:17" x14ac:dyDescent="1.1499999999999999">
      <c r="A5" s="293"/>
      <c r="B5" s="342"/>
      <c r="C5" s="342"/>
      <c r="D5" s="342"/>
      <c r="E5" s="342"/>
      <c r="F5" s="342"/>
      <c r="G5" s="342"/>
      <c r="H5" s="342"/>
      <c r="I5" s="342"/>
      <c r="J5" s="342"/>
      <c r="K5" s="342"/>
      <c r="L5" s="342"/>
      <c r="M5" s="342"/>
      <c r="N5" s="342"/>
      <c r="O5" s="342"/>
      <c r="P5" s="342"/>
      <c r="Q5" s="294"/>
    </row>
    <row r="6" spans="1:17" x14ac:dyDescent="1.1499999999999999">
      <c r="A6" s="293"/>
      <c r="B6" s="342"/>
      <c r="C6" s="342"/>
      <c r="D6" s="342"/>
      <c r="E6" s="342"/>
      <c r="F6" s="342"/>
      <c r="G6" s="342"/>
      <c r="H6" s="342"/>
      <c r="I6" s="342"/>
      <c r="J6" s="342"/>
      <c r="K6" s="342"/>
      <c r="L6" s="342"/>
      <c r="M6" s="342"/>
      <c r="N6" s="342"/>
      <c r="O6" s="342"/>
      <c r="P6" s="342"/>
      <c r="Q6" s="294"/>
    </row>
    <row r="7" spans="1:17" x14ac:dyDescent="1.1499999999999999">
      <c r="A7" s="1198"/>
      <c r="B7" s="1225"/>
      <c r="C7" s="1225"/>
      <c r="D7" s="1225"/>
      <c r="E7" s="1225"/>
      <c r="F7" s="1225"/>
      <c r="G7" s="1225"/>
      <c r="H7" s="1225"/>
      <c r="I7" s="1225"/>
      <c r="J7" s="1225"/>
      <c r="K7" s="1225"/>
      <c r="L7" s="1225"/>
      <c r="M7" s="1225"/>
      <c r="N7" s="1225"/>
      <c r="O7" s="1225"/>
      <c r="P7" s="1225"/>
      <c r="Q7" s="1199"/>
    </row>
    <row r="8" spans="1:17" x14ac:dyDescent="1.1499999999999999">
      <c r="A8" s="345"/>
      <c r="B8" s="346"/>
      <c r="C8" s="346"/>
      <c r="D8" s="346"/>
      <c r="E8" s="346"/>
      <c r="F8" s="346"/>
      <c r="G8" s="347"/>
      <c r="H8" s="346"/>
      <c r="I8" s="347"/>
      <c r="J8" s="346"/>
      <c r="K8" s="347"/>
      <c r="L8" s="347"/>
      <c r="M8" s="347"/>
      <c r="N8" s="346"/>
      <c r="O8" s="346"/>
      <c r="P8" s="346"/>
      <c r="Q8" s="346"/>
    </row>
    <row r="9" spans="1:17" x14ac:dyDescent="1.1499999999999999">
      <c r="A9" s="345"/>
      <c r="B9" s="346"/>
      <c r="C9" s="346"/>
      <c r="D9" s="346"/>
      <c r="E9" s="346"/>
      <c r="F9" s="346"/>
      <c r="G9" s="346"/>
      <c r="H9" s="346"/>
      <c r="I9" s="346"/>
      <c r="J9" s="346"/>
      <c r="K9" s="346"/>
      <c r="L9" s="346"/>
      <c r="M9" s="346"/>
      <c r="N9" s="346"/>
      <c r="O9" s="346"/>
      <c r="P9" s="346"/>
      <c r="Q9" s="346"/>
    </row>
    <row r="10" spans="1:17" x14ac:dyDescent="1.1499999999999999">
      <c r="A10" s="348"/>
      <c r="B10" s="346"/>
      <c r="C10" s="346"/>
      <c r="D10" s="346"/>
      <c r="E10" s="346"/>
      <c r="F10" s="346"/>
      <c r="G10" s="346"/>
      <c r="H10" s="346"/>
      <c r="I10" s="346"/>
      <c r="J10" s="346"/>
      <c r="K10" s="346"/>
      <c r="L10" s="346"/>
      <c r="M10" s="346"/>
      <c r="N10" s="346"/>
      <c r="O10" s="346"/>
      <c r="P10" s="346"/>
      <c r="Q10" s="346"/>
    </row>
    <row r="11" spans="1:17" x14ac:dyDescent="1.1499999999999999">
      <c r="A11" s="348"/>
      <c r="B11" s="346"/>
      <c r="C11" s="346"/>
      <c r="D11" s="346"/>
      <c r="E11" s="346"/>
      <c r="F11" s="346"/>
      <c r="G11" s="346"/>
      <c r="H11" s="346"/>
      <c r="I11" s="346"/>
      <c r="J11" s="346"/>
      <c r="K11" s="346"/>
      <c r="L11" s="346"/>
      <c r="M11" s="346"/>
      <c r="N11" s="346"/>
      <c r="O11" s="346"/>
      <c r="P11" s="346"/>
      <c r="Q11" s="346"/>
    </row>
    <row r="12" spans="1:17" x14ac:dyDescent="1.1499999999999999">
      <c r="A12" s="345"/>
      <c r="B12" s="346"/>
      <c r="C12" s="346"/>
      <c r="D12" s="346"/>
      <c r="E12" s="346"/>
      <c r="F12" s="346"/>
      <c r="G12" s="346"/>
      <c r="H12" s="346"/>
      <c r="I12" s="346"/>
      <c r="J12" s="346"/>
      <c r="K12" s="346"/>
      <c r="L12" s="346"/>
      <c r="M12" s="346"/>
      <c r="N12" s="346"/>
      <c r="O12" s="346"/>
      <c r="P12" s="346"/>
      <c r="Q12" s="346"/>
    </row>
    <row r="13" spans="1:17" x14ac:dyDescent="1.1499999999999999">
      <c r="A13" s="345"/>
      <c r="B13" s="346"/>
      <c r="C13" s="346"/>
      <c r="D13" s="346"/>
      <c r="E13" s="346"/>
      <c r="F13" s="346"/>
      <c r="G13" s="346"/>
      <c r="H13" s="346"/>
      <c r="I13" s="346"/>
      <c r="J13" s="346"/>
      <c r="K13" s="346"/>
      <c r="L13" s="346"/>
      <c r="M13" s="346"/>
      <c r="N13" s="346"/>
      <c r="O13" s="346"/>
      <c r="P13" s="346"/>
      <c r="Q13" s="346"/>
    </row>
    <row r="14" spans="1:17" x14ac:dyDescent="1.1499999999999999">
      <c r="A14" s="345"/>
      <c r="B14" s="346"/>
      <c r="C14" s="346"/>
      <c r="D14" s="346"/>
      <c r="E14" s="346"/>
      <c r="F14" s="346"/>
      <c r="G14" s="346"/>
      <c r="H14" s="346"/>
      <c r="I14" s="346"/>
      <c r="J14" s="346"/>
      <c r="K14" s="346"/>
      <c r="L14" s="346"/>
      <c r="M14" s="346"/>
      <c r="N14" s="346"/>
      <c r="O14" s="346"/>
      <c r="P14" s="346"/>
      <c r="Q14" s="346"/>
    </row>
    <row r="15" spans="1:17" x14ac:dyDescent="1.1499999999999999">
      <c r="A15" s="345"/>
      <c r="B15" s="346"/>
      <c r="C15" s="346"/>
      <c r="D15" s="346"/>
      <c r="E15" s="346"/>
      <c r="F15" s="346"/>
      <c r="G15" s="346"/>
      <c r="H15" s="346"/>
      <c r="I15" s="346"/>
      <c r="J15" s="346"/>
      <c r="K15" s="346"/>
      <c r="L15" s="346"/>
      <c r="M15" s="346"/>
      <c r="N15" s="346"/>
      <c r="O15" s="346"/>
      <c r="P15" s="346"/>
      <c r="Q15" s="346"/>
    </row>
    <row r="16" spans="1:17" x14ac:dyDescent="1.1499999999999999">
      <c r="A16" s="345"/>
      <c r="B16" s="346"/>
      <c r="C16" s="346"/>
      <c r="D16" s="346"/>
      <c r="E16" s="346"/>
      <c r="F16" s="346"/>
      <c r="G16" s="346"/>
      <c r="H16" s="346"/>
      <c r="I16" s="346"/>
      <c r="J16" s="346"/>
      <c r="K16" s="346"/>
      <c r="L16" s="346"/>
      <c r="M16" s="346"/>
      <c r="N16" s="346"/>
      <c r="O16" s="346"/>
      <c r="P16" s="346"/>
      <c r="Q16" s="346"/>
    </row>
    <row r="17" spans="1:17" x14ac:dyDescent="1.1499999999999999">
      <c r="A17" s="345"/>
      <c r="B17" s="346"/>
      <c r="C17" s="346"/>
      <c r="D17" s="346"/>
      <c r="E17" s="346"/>
      <c r="F17" s="346"/>
      <c r="G17" s="346"/>
      <c r="H17" s="346"/>
      <c r="I17" s="346"/>
      <c r="J17" s="346"/>
      <c r="K17" s="346"/>
      <c r="L17" s="346"/>
      <c r="M17" s="346"/>
      <c r="N17" s="346"/>
      <c r="O17" s="346"/>
      <c r="P17" s="346"/>
      <c r="Q17" s="346"/>
    </row>
    <row r="18" spans="1:17" x14ac:dyDescent="1.1499999999999999">
      <c r="A18" s="345"/>
      <c r="B18" s="346"/>
      <c r="C18" s="346"/>
      <c r="D18" s="346"/>
      <c r="E18" s="346"/>
      <c r="F18" s="346"/>
      <c r="G18" s="346"/>
      <c r="H18" s="346"/>
      <c r="I18" s="346"/>
      <c r="J18" s="346"/>
      <c r="K18" s="346"/>
      <c r="L18" s="346"/>
      <c r="M18" s="346"/>
      <c r="N18" s="346"/>
      <c r="O18" s="346"/>
      <c r="P18" s="346"/>
      <c r="Q18" s="346"/>
    </row>
    <row r="19" spans="1:17" x14ac:dyDescent="1.1499999999999999">
      <c r="A19" s="345"/>
      <c r="B19" s="346"/>
      <c r="C19" s="346"/>
      <c r="D19" s="346"/>
      <c r="E19" s="346"/>
      <c r="F19" s="346"/>
      <c r="G19" s="346"/>
      <c r="H19" s="346"/>
      <c r="I19" s="346"/>
      <c r="J19" s="346"/>
      <c r="K19" s="346"/>
      <c r="L19" s="346"/>
      <c r="M19" s="346"/>
      <c r="N19" s="346"/>
      <c r="O19" s="346"/>
      <c r="P19" s="346"/>
      <c r="Q19" s="346"/>
    </row>
    <row r="20" spans="1:17" x14ac:dyDescent="1.1499999999999999">
      <c r="A20" s="345"/>
      <c r="B20" s="346"/>
      <c r="C20" s="346"/>
      <c r="D20" s="346"/>
      <c r="E20" s="346"/>
      <c r="F20" s="346"/>
      <c r="G20" s="346"/>
      <c r="H20" s="346"/>
      <c r="I20" s="346"/>
      <c r="J20" s="346"/>
      <c r="K20" s="346"/>
      <c r="L20" s="346"/>
      <c r="M20" s="346"/>
      <c r="N20" s="346"/>
      <c r="O20" s="346"/>
      <c r="P20" s="346"/>
      <c r="Q20" s="346"/>
    </row>
    <row r="21" spans="1:17" x14ac:dyDescent="1.1499999999999999">
      <c r="A21" s="345"/>
      <c r="B21" s="346"/>
      <c r="C21" s="346"/>
      <c r="D21" s="346"/>
      <c r="E21" s="346"/>
      <c r="F21" s="346"/>
      <c r="G21" s="346"/>
      <c r="H21" s="346"/>
      <c r="I21" s="346"/>
      <c r="J21" s="346"/>
      <c r="K21" s="346"/>
      <c r="L21" s="346"/>
      <c r="M21" s="346"/>
      <c r="N21" s="346"/>
      <c r="O21" s="346"/>
      <c r="P21" s="346"/>
      <c r="Q21" s="346"/>
    </row>
    <row r="22" spans="1:17" x14ac:dyDescent="1.1499999999999999">
      <c r="A22" s="345"/>
      <c r="B22" s="346"/>
      <c r="C22" s="346"/>
      <c r="D22" s="346"/>
      <c r="E22" s="346"/>
      <c r="F22" s="346"/>
      <c r="G22" s="346"/>
      <c r="H22" s="346"/>
      <c r="I22" s="346"/>
      <c r="J22" s="346"/>
      <c r="K22" s="346"/>
      <c r="L22" s="346"/>
      <c r="M22" s="346"/>
      <c r="N22" s="346"/>
      <c r="O22" s="346"/>
      <c r="P22" s="346"/>
      <c r="Q22" s="346"/>
    </row>
    <row r="23" spans="1:17" x14ac:dyDescent="1.1499999999999999">
      <c r="A23" s="345"/>
      <c r="B23" s="346"/>
      <c r="C23" s="346"/>
      <c r="D23" s="346"/>
      <c r="E23" s="346"/>
      <c r="F23" s="346"/>
      <c r="G23" s="346"/>
      <c r="H23" s="346"/>
      <c r="I23" s="346"/>
      <c r="J23" s="346"/>
      <c r="K23" s="346"/>
      <c r="L23" s="346"/>
      <c r="M23" s="346"/>
      <c r="N23" s="346"/>
      <c r="O23" s="346"/>
      <c r="P23" s="346"/>
      <c r="Q23" s="346"/>
    </row>
    <row r="24" spans="1:17" x14ac:dyDescent="1.1499999999999999">
      <c r="A24" s="345"/>
      <c r="B24" s="346"/>
      <c r="C24" s="346"/>
      <c r="D24" s="346"/>
      <c r="E24" s="346"/>
      <c r="F24" s="346"/>
      <c r="G24" s="346"/>
      <c r="H24" s="346"/>
      <c r="I24" s="346"/>
      <c r="J24" s="346"/>
      <c r="K24" s="346"/>
      <c r="L24" s="346"/>
      <c r="M24" s="346"/>
      <c r="N24" s="346"/>
      <c r="O24" s="346"/>
      <c r="P24" s="346"/>
      <c r="Q24" s="346"/>
    </row>
    <row r="25" spans="1:17" x14ac:dyDescent="1.1499999999999999">
      <c r="A25" s="345"/>
      <c r="B25" s="346"/>
      <c r="C25" s="346"/>
      <c r="D25" s="346"/>
      <c r="E25" s="346"/>
      <c r="F25" s="346"/>
      <c r="G25" s="346"/>
      <c r="H25" s="346"/>
      <c r="I25" s="346"/>
      <c r="J25" s="346"/>
      <c r="K25" s="346"/>
      <c r="L25" s="346"/>
      <c r="M25" s="346"/>
      <c r="N25" s="346"/>
      <c r="O25" s="346"/>
      <c r="P25" s="346"/>
      <c r="Q25" s="346"/>
    </row>
    <row r="26" spans="1:17" x14ac:dyDescent="1.1499999999999999">
      <c r="A26" s="345"/>
      <c r="B26" s="346"/>
      <c r="C26" s="346"/>
      <c r="D26" s="346"/>
      <c r="E26" s="346"/>
      <c r="F26" s="346"/>
      <c r="G26" s="346"/>
      <c r="H26" s="346"/>
      <c r="I26" s="346"/>
      <c r="J26" s="346"/>
      <c r="K26" s="346"/>
      <c r="L26" s="346"/>
      <c r="M26" s="346"/>
      <c r="N26" s="346"/>
      <c r="O26" s="346"/>
      <c r="P26" s="346"/>
      <c r="Q26" s="346"/>
    </row>
    <row r="27" spans="1:17" x14ac:dyDescent="1.1499999999999999">
      <c r="A27" s="345"/>
      <c r="B27" s="346"/>
      <c r="C27" s="346"/>
      <c r="D27" s="346"/>
      <c r="E27" s="346"/>
      <c r="F27" s="346"/>
      <c r="G27" s="346"/>
      <c r="H27" s="346"/>
      <c r="I27" s="346"/>
      <c r="J27" s="346"/>
      <c r="K27" s="346"/>
      <c r="L27" s="346"/>
      <c r="M27" s="346"/>
      <c r="N27" s="346"/>
      <c r="O27" s="346"/>
      <c r="P27" s="346"/>
      <c r="Q27" s="346"/>
    </row>
    <row r="28" spans="1:17" x14ac:dyDescent="1.1499999999999999">
      <c r="A28" s="345"/>
      <c r="B28" s="346"/>
      <c r="C28" s="346"/>
      <c r="D28" s="346"/>
      <c r="E28" s="346"/>
      <c r="F28" s="346"/>
      <c r="G28" s="346"/>
      <c r="H28" s="346"/>
      <c r="I28" s="346"/>
      <c r="J28" s="346"/>
      <c r="K28" s="346"/>
      <c r="L28" s="346"/>
      <c r="M28" s="346"/>
      <c r="N28" s="346"/>
      <c r="O28" s="346"/>
      <c r="P28" s="346"/>
      <c r="Q28" s="346"/>
    </row>
    <row r="29" spans="1:17" x14ac:dyDescent="1.1499999999999999">
      <c r="A29" s="345"/>
      <c r="B29" s="346"/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</row>
    <row r="30" spans="1:17" x14ac:dyDescent="1.1499999999999999">
      <c r="A30" s="345"/>
      <c r="B30" s="346"/>
      <c r="C30" s="346"/>
      <c r="D30" s="346"/>
      <c r="E30" s="346"/>
      <c r="F30" s="346"/>
      <c r="G30" s="346"/>
      <c r="H30" s="346"/>
      <c r="I30" s="346"/>
      <c r="J30" s="346"/>
      <c r="K30" s="346"/>
      <c r="L30" s="346"/>
      <c r="M30" s="346"/>
      <c r="N30" s="346"/>
      <c r="O30" s="346"/>
      <c r="P30" s="346"/>
      <c r="Q30" s="346"/>
    </row>
    <row r="31" spans="1:17" x14ac:dyDescent="1.1499999999999999">
      <c r="A31" s="345"/>
      <c r="B31" s="346"/>
      <c r="C31" s="346"/>
      <c r="D31" s="346"/>
      <c r="E31" s="346"/>
      <c r="F31" s="346"/>
      <c r="G31" s="346"/>
      <c r="H31" s="346"/>
      <c r="I31" s="346"/>
      <c r="J31" s="346"/>
      <c r="K31" s="346"/>
      <c r="L31" s="346"/>
      <c r="M31" s="346"/>
      <c r="N31" s="346"/>
      <c r="O31" s="346"/>
      <c r="P31" s="346"/>
      <c r="Q31" s="346"/>
    </row>
    <row r="32" spans="1:17" x14ac:dyDescent="1.1499999999999999">
      <c r="A32" s="345"/>
      <c r="B32" s="346"/>
      <c r="C32" s="346"/>
      <c r="D32" s="346"/>
      <c r="E32" s="346"/>
      <c r="F32" s="346"/>
      <c r="G32" s="346"/>
      <c r="H32" s="346"/>
      <c r="I32" s="346"/>
      <c r="J32" s="346"/>
      <c r="K32" s="346"/>
      <c r="L32" s="346"/>
      <c r="M32" s="346"/>
      <c r="N32" s="346"/>
      <c r="O32" s="346"/>
      <c r="P32" s="346"/>
      <c r="Q32" s="346"/>
    </row>
  </sheetData>
  <sheetProtection insertRows="0" deleteRows="0"/>
  <dataConsolidate/>
  <dataValidations count="2">
    <dataValidation type="textLength" operator="lessThanOrEqual" showInputMessage="1" showErrorMessage="1" sqref="A4:A7" xr:uid="{00000000-0002-0000-1C00-000000000000}">
      <formula1>15</formula1>
    </dataValidation>
    <dataValidation type="textLength" operator="lessThanOrEqual" showInputMessage="1" showErrorMessage="1" sqref="B4:B7" xr:uid="{00000000-0002-0000-1C00-000001000000}">
      <formula1>100</formula1>
    </dataValidation>
  </dataValidations>
  <hyperlinks>
    <hyperlink ref="C1" location="Menu!A1" display="MENU" xr:uid="{00000000-0004-0000-1C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8129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185738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C00-000002000000}">
          <x14:formula1>
            <xm:f>Values!$F$20:$F$27</xm:f>
          </x14:formula1>
          <xm:sqref>C4:C7</xm:sqref>
        </x14:dataValidation>
        <x14:dataValidation type="list" allowBlank="1" showInputMessage="1" showErrorMessage="1" xr:uid="{00000000-0002-0000-1C00-000003000000}">
          <x14:formula1>
            <xm:f>Values!$F$30:$F$31</xm:f>
          </x14:formula1>
          <xm:sqref>D4:D7</xm:sqref>
        </x14:dataValidation>
        <x14:dataValidation type="list" allowBlank="1" showInputMessage="1" showErrorMessage="1" xr:uid="{00000000-0002-0000-1C00-000004000000}">
          <x14:formula1>
            <xm:f>Values!$N$3:$N$4</xm:f>
          </x14:formula1>
          <xm:sqref>E4:E7</xm:sqref>
        </x14:dataValidation>
        <x14:dataValidation type="list" allowBlank="1" showInputMessage="1" showErrorMessage="1" xr:uid="{00000000-0002-0000-1C00-000005000000}">
          <x14:formula1>
            <xm:f>Values!$F$38:$F$41</xm:f>
          </x14:formula1>
          <xm:sqref>F4:F7 H4:H7 J4:J7</xm:sqref>
        </x14:dataValidation>
        <x14:dataValidation type="list" allowBlank="1" showInputMessage="1" showErrorMessage="1" xr:uid="{00000000-0002-0000-1C00-000006000000}">
          <x14:formula1>
            <xm:f>Values!$F$44:$F$46</xm:f>
          </x14:formula1>
          <xm:sqref>G4:G7 I4:I7 M4:M7</xm:sqref>
        </x14:dataValidation>
        <x14:dataValidation type="list" allowBlank="1" showInputMessage="1" showErrorMessage="1" xr:uid="{00000000-0002-0000-1C00-000007000000}">
          <x14:formula1>
            <xm:f>Values!$F$49:$F$51</xm:f>
          </x14:formula1>
          <xm:sqref>P4:P7</xm:sqref>
        </x14:dataValidation>
        <x14:dataValidation type="list" allowBlank="1" showInputMessage="1" showErrorMessage="1" xr:uid="{00000000-0002-0000-1C00-000008000000}">
          <x14:formula1>
            <xm:f>Values!$F$54:$F$56</xm:f>
          </x14:formula1>
          <xm:sqref>K4 K5:K7 L4 L5:L7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4"/>
  <dimension ref="A1:BE42"/>
  <sheetViews>
    <sheetView workbookViewId="0">
      <pane ySplit="3" topLeftCell="A4" activePane="bottomLeft" state="frozen"/>
      <selection activeCell="G29" sqref="G29"/>
      <selection pane="bottomLeft" activeCell="A4" sqref="A4"/>
    </sheetView>
  </sheetViews>
  <sheetFormatPr defaultColWidth="9.19921875" defaultRowHeight="21" x14ac:dyDescent="1.1499999999999999"/>
  <cols>
    <col min="1" max="1" width="25" style="78" bestFit="1" customWidth="1"/>
    <col min="2" max="2" width="19.46484375" style="41" bestFit="1" customWidth="1"/>
    <col min="3" max="3" width="13.46484375" style="41" bestFit="1" customWidth="1"/>
    <col min="4" max="4" width="24.19921875" style="41" bestFit="1" customWidth="1"/>
    <col min="5" max="5" width="24.19921875" style="268" bestFit="1" customWidth="1"/>
    <col min="6" max="6" width="18.46484375" style="268" customWidth="1"/>
    <col min="7" max="7" width="15.19921875" style="107" bestFit="1" customWidth="1"/>
    <col min="8" max="8" width="27.46484375" style="268" customWidth="1"/>
    <col min="9" max="9" width="29.53125" style="268" customWidth="1"/>
    <col min="10" max="10" width="41.46484375" style="268" customWidth="1"/>
    <col min="11" max="11" width="31" style="268" customWidth="1"/>
    <col min="12" max="12" width="42.796875" style="268" customWidth="1"/>
    <col min="13" max="13" width="20.46484375" style="268" customWidth="1"/>
    <col min="14" max="14" width="39.796875" style="268" customWidth="1"/>
    <col min="15" max="15" width="27.53125" style="268" customWidth="1"/>
    <col min="16" max="16" width="20.19921875" style="268" customWidth="1"/>
    <col min="17" max="17" width="27.796875" style="268" customWidth="1"/>
    <col min="18" max="18" width="29.19921875" style="268" customWidth="1"/>
    <col min="19" max="19" width="28.46484375" style="268" customWidth="1"/>
    <col min="20" max="20" width="30.19921875" style="268" customWidth="1"/>
    <col min="21" max="22" width="30.53125" style="268" customWidth="1"/>
    <col min="23" max="23" width="25.46484375" style="268" customWidth="1"/>
    <col min="24" max="28" width="9.19921875" style="41"/>
    <col min="29" max="29" width="41.796875" style="104" bestFit="1" customWidth="1"/>
    <col min="30" max="30" width="17.46484375" style="104" bestFit="1" customWidth="1"/>
    <col min="31" max="31" width="2.46484375" style="104" customWidth="1"/>
    <col min="32" max="32" width="8.796875" style="104" bestFit="1" customWidth="1"/>
    <col min="33" max="33" width="1.53125" style="104" customWidth="1"/>
    <col min="34" max="34" width="9" style="104" bestFit="1" customWidth="1"/>
    <col min="35" max="35" width="9.19921875" style="104"/>
    <col min="36" max="36" width="9.19921875" style="104" customWidth="1"/>
    <col min="37" max="57" width="9.19921875" style="104"/>
    <col min="58" max="16384" width="9.19921875" style="41"/>
  </cols>
  <sheetData>
    <row r="1" spans="1:57" s="81" customFormat="1" ht="30.75" customHeight="1" thickBot="1" x14ac:dyDescent="0.5">
      <c r="A1" s="371" t="s">
        <v>140</v>
      </c>
      <c r="B1" s="372"/>
      <c r="C1" s="843" t="s">
        <v>35</v>
      </c>
      <c r="D1" s="111" t="s">
        <v>205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  <c r="U1" s="372"/>
      <c r="V1" s="372"/>
      <c r="W1" s="150"/>
      <c r="AC1" s="303"/>
      <c r="AD1" s="303"/>
      <c r="AE1" s="303"/>
      <c r="AF1" s="303"/>
      <c r="AG1" s="303"/>
      <c r="AH1" s="303"/>
      <c r="AI1" s="303"/>
      <c r="AJ1" s="303"/>
      <c r="AK1" s="303"/>
      <c r="AL1" s="303"/>
      <c r="AM1" s="303"/>
      <c r="AN1" s="303"/>
      <c r="AO1" s="303"/>
      <c r="AP1" s="303"/>
      <c r="AQ1" s="303"/>
      <c r="AR1" s="303"/>
      <c r="AS1" s="303"/>
      <c r="AT1" s="303"/>
      <c r="AU1" s="303"/>
      <c r="AV1" s="303"/>
      <c r="AW1" s="303"/>
      <c r="AX1" s="303"/>
      <c r="AY1" s="303"/>
      <c r="AZ1" s="303"/>
      <c r="BA1" s="303"/>
      <c r="BB1" s="303"/>
      <c r="BC1" s="303"/>
      <c r="BD1" s="303"/>
      <c r="BE1" s="303"/>
    </row>
    <row r="2" spans="1:57" s="350" customFormat="1" ht="21.4" thickBot="1" x14ac:dyDescent="0.5">
      <c r="A2" s="866" t="s">
        <v>846</v>
      </c>
      <c r="B2" s="867" t="s">
        <v>865</v>
      </c>
      <c r="C2" s="867" t="s">
        <v>288</v>
      </c>
      <c r="D2" s="867" t="s">
        <v>910</v>
      </c>
      <c r="E2" s="867" t="s">
        <v>910</v>
      </c>
      <c r="F2" s="867" t="s">
        <v>288</v>
      </c>
      <c r="G2" s="867" t="s">
        <v>911</v>
      </c>
      <c r="H2" s="867" t="s">
        <v>288</v>
      </c>
      <c r="I2" s="867" t="s">
        <v>288</v>
      </c>
      <c r="J2" s="867" t="s">
        <v>288</v>
      </c>
      <c r="K2" s="867" t="s">
        <v>288</v>
      </c>
      <c r="L2" s="867" t="s">
        <v>288</v>
      </c>
      <c r="M2" s="867" t="s">
        <v>288</v>
      </c>
      <c r="N2" s="867" t="s">
        <v>288</v>
      </c>
      <c r="O2" s="867" t="s">
        <v>288</v>
      </c>
      <c r="P2" s="867" t="s">
        <v>288</v>
      </c>
      <c r="Q2" s="867" t="s">
        <v>288</v>
      </c>
      <c r="R2" s="867" t="s">
        <v>288</v>
      </c>
      <c r="S2" s="867" t="s">
        <v>288</v>
      </c>
      <c r="T2" s="867" t="s">
        <v>288</v>
      </c>
      <c r="U2" s="867" t="s">
        <v>288</v>
      </c>
      <c r="V2" s="867" t="s">
        <v>288</v>
      </c>
      <c r="W2" s="868" t="s">
        <v>288</v>
      </c>
      <c r="AC2" s="351"/>
      <c r="AD2" s="351"/>
      <c r="AE2" s="351"/>
      <c r="AF2" s="351"/>
      <c r="AG2" s="351"/>
      <c r="AH2" s="351"/>
      <c r="AI2" s="351"/>
      <c r="AJ2" s="351"/>
      <c r="AK2" s="351"/>
      <c r="AL2" s="351"/>
      <c r="AM2" s="351"/>
      <c r="AN2" s="351"/>
      <c r="AO2" s="351"/>
      <c r="AP2" s="351"/>
      <c r="AQ2" s="351"/>
      <c r="AR2" s="351"/>
      <c r="AS2" s="351"/>
      <c r="AT2" s="351"/>
      <c r="AU2" s="351"/>
      <c r="AV2" s="351"/>
      <c r="AW2" s="351"/>
      <c r="AX2" s="351"/>
      <c r="AY2" s="351"/>
      <c r="AZ2" s="351"/>
      <c r="BA2" s="351"/>
      <c r="BB2" s="351"/>
      <c r="BC2" s="351"/>
      <c r="BD2" s="351"/>
      <c r="BE2" s="351"/>
    </row>
    <row r="3" spans="1:57" s="350" customFormat="1" ht="21.4" thickBot="1" x14ac:dyDescent="0.5">
      <c r="A3" s="1226" t="s">
        <v>889</v>
      </c>
      <c r="B3" s="1227" t="s">
        <v>871</v>
      </c>
      <c r="C3" s="1227" t="s">
        <v>579</v>
      </c>
      <c r="D3" s="1227" t="s">
        <v>890</v>
      </c>
      <c r="E3" s="1227" t="s">
        <v>891</v>
      </c>
      <c r="F3" s="1227" t="s">
        <v>892</v>
      </c>
      <c r="G3" s="1227" t="s">
        <v>893</v>
      </c>
      <c r="H3" s="1227" t="s">
        <v>894</v>
      </c>
      <c r="I3" s="1227" t="s">
        <v>895</v>
      </c>
      <c r="J3" s="1227" t="s">
        <v>896</v>
      </c>
      <c r="K3" s="1227" t="s">
        <v>897</v>
      </c>
      <c r="L3" s="1227" t="s">
        <v>898</v>
      </c>
      <c r="M3" s="1227" t="s">
        <v>899</v>
      </c>
      <c r="N3" s="1227" t="s">
        <v>900</v>
      </c>
      <c r="O3" s="1227" t="s">
        <v>901</v>
      </c>
      <c r="P3" s="1227" t="s">
        <v>902</v>
      </c>
      <c r="Q3" s="1227" t="s">
        <v>903</v>
      </c>
      <c r="R3" s="1227" t="s">
        <v>904</v>
      </c>
      <c r="S3" s="1227" t="s">
        <v>905</v>
      </c>
      <c r="T3" s="1227" t="s">
        <v>906</v>
      </c>
      <c r="U3" s="1227" t="s">
        <v>907</v>
      </c>
      <c r="V3" s="1227" t="s">
        <v>908</v>
      </c>
      <c r="W3" s="1228" t="s">
        <v>909</v>
      </c>
      <c r="AC3" s="351"/>
      <c r="AD3" s="351"/>
      <c r="AE3" s="351"/>
      <c r="AF3" s="351"/>
      <c r="AG3" s="351"/>
      <c r="AH3" s="351"/>
      <c r="AI3" s="351"/>
      <c r="AJ3" s="351"/>
      <c r="AK3" s="351"/>
      <c r="AL3" s="351"/>
      <c r="AM3" s="351"/>
      <c r="AN3" s="351"/>
      <c r="AO3" s="351"/>
      <c r="AP3" s="351"/>
      <c r="AQ3" s="351"/>
      <c r="AR3" s="351"/>
      <c r="AS3" s="351"/>
      <c r="AT3" s="351"/>
      <c r="AU3" s="351"/>
      <c r="AV3" s="351"/>
      <c r="AW3" s="351"/>
      <c r="AX3" s="351"/>
      <c r="AY3" s="351"/>
      <c r="AZ3" s="351"/>
      <c r="BA3" s="351"/>
      <c r="BB3" s="351"/>
      <c r="BC3" s="351"/>
      <c r="BD3" s="351"/>
      <c r="BE3" s="351"/>
    </row>
    <row r="4" spans="1:57" ht="21.4" thickBot="1" x14ac:dyDescent="1.2">
      <c r="A4" s="352"/>
      <c r="B4" s="353"/>
      <c r="C4" s="353"/>
      <c r="D4" s="353"/>
      <c r="E4" s="353"/>
      <c r="F4" s="353"/>
      <c r="G4" s="354"/>
      <c r="H4" s="354"/>
      <c r="I4" s="355"/>
      <c r="J4" s="355"/>
      <c r="K4" s="355"/>
      <c r="L4" s="355"/>
      <c r="M4" s="355"/>
      <c r="N4" s="355"/>
      <c r="O4" s="354"/>
      <c r="P4" s="354"/>
      <c r="Q4" s="354"/>
      <c r="R4" s="354"/>
      <c r="S4" s="354"/>
      <c r="T4" s="354"/>
      <c r="U4" s="354"/>
      <c r="V4" s="354"/>
      <c r="W4" s="356"/>
      <c r="AC4" s="357" t="s">
        <v>912</v>
      </c>
      <c r="AD4" s="357" t="s">
        <v>913</v>
      </c>
      <c r="AH4" s="358">
        <v>1200</v>
      </c>
    </row>
    <row r="5" spans="1:57" x14ac:dyDescent="1.1499999999999999">
      <c r="A5" s="293"/>
      <c r="B5" s="342"/>
      <c r="C5" s="353"/>
      <c r="D5" s="342"/>
      <c r="E5" s="342"/>
      <c r="F5" s="353"/>
      <c r="G5" s="359"/>
      <c r="H5" s="354"/>
      <c r="I5" s="355"/>
      <c r="J5" s="355"/>
      <c r="K5" s="355"/>
      <c r="L5" s="355"/>
      <c r="M5" s="355"/>
      <c r="N5" s="355"/>
      <c r="O5" s="354"/>
      <c r="P5" s="354"/>
      <c r="Q5" s="354"/>
      <c r="R5" s="354"/>
      <c r="S5" s="354"/>
      <c r="T5" s="354"/>
      <c r="U5" s="354"/>
      <c r="V5" s="354"/>
      <c r="W5" s="356"/>
      <c r="AD5" s="357" t="s">
        <v>893</v>
      </c>
      <c r="AH5" s="104">
        <f>G4</f>
        <v>0</v>
      </c>
    </row>
    <row r="6" spans="1:57" x14ac:dyDescent="1.1499999999999999">
      <c r="A6" s="293"/>
      <c r="B6" s="342"/>
      <c r="C6" s="353"/>
      <c r="D6" s="342"/>
      <c r="E6" s="342"/>
      <c r="F6" s="353"/>
      <c r="G6" s="287"/>
      <c r="H6" s="354"/>
      <c r="I6" s="355"/>
      <c r="J6" s="355"/>
      <c r="K6" s="355"/>
      <c r="L6" s="355"/>
      <c r="M6" s="355"/>
      <c r="N6" s="355"/>
      <c r="O6" s="354"/>
      <c r="P6" s="354"/>
      <c r="Q6" s="354"/>
      <c r="R6" s="354"/>
      <c r="S6" s="354"/>
      <c r="T6" s="354"/>
      <c r="U6" s="354"/>
      <c r="V6" s="354"/>
      <c r="W6" s="360"/>
      <c r="AD6" s="357" t="s">
        <v>914</v>
      </c>
      <c r="AH6" s="270">
        <f>'FA Dep. Areas'!E4</f>
        <v>0</v>
      </c>
    </row>
    <row r="7" spans="1:57" x14ac:dyDescent="1.1499999999999999">
      <c r="A7" s="293"/>
      <c r="B7" s="342"/>
      <c r="C7" s="353"/>
      <c r="D7" s="342"/>
      <c r="E7" s="342"/>
      <c r="F7" s="353"/>
      <c r="G7" s="287"/>
      <c r="H7" s="354"/>
      <c r="I7" s="355"/>
      <c r="J7" s="355"/>
      <c r="K7" s="355"/>
      <c r="L7" s="355"/>
      <c r="M7" s="355"/>
      <c r="N7" s="355"/>
      <c r="O7" s="354"/>
      <c r="P7" s="354"/>
      <c r="Q7" s="354"/>
      <c r="R7" s="354"/>
      <c r="S7" s="354"/>
      <c r="T7" s="354"/>
      <c r="U7" s="354"/>
      <c r="V7" s="354"/>
      <c r="W7" s="360"/>
      <c r="AD7" s="357" t="s">
        <v>513</v>
      </c>
      <c r="AH7" s="270" t="s">
        <v>915</v>
      </c>
      <c r="AI7" s="361"/>
    </row>
    <row r="8" spans="1:57" x14ac:dyDescent="1.1499999999999999">
      <c r="A8" s="293"/>
      <c r="B8" s="342"/>
      <c r="C8" s="353"/>
      <c r="D8" s="342"/>
      <c r="E8" s="342"/>
      <c r="F8" s="353"/>
      <c r="G8" s="287"/>
      <c r="H8" s="354"/>
      <c r="I8" s="355"/>
      <c r="J8" s="355"/>
      <c r="K8" s="355"/>
      <c r="L8" s="355"/>
      <c r="M8" s="355"/>
      <c r="N8" s="355"/>
      <c r="O8" s="354"/>
      <c r="P8" s="354"/>
      <c r="Q8" s="354"/>
      <c r="R8" s="354"/>
      <c r="S8" s="354"/>
      <c r="T8" s="354"/>
      <c r="U8" s="354"/>
      <c r="V8" s="354"/>
      <c r="W8" s="360"/>
      <c r="AD8" s="357" t="s">
        <v>916</v>
      </c>
      <c r="AH8" s="270">
        <f>'FA Dep. Areas'!F4</f>
        <v>0</v>
      </c>
    </row>
    <row r="9" spans="1:57" x14ac:dyDescent="1.1499999999999999">
      <c r="A9" s="293"/>
      <c r="B9" s="342"/>
      <c r="C9" s="353"/>
      <c r="D9" s="342"/>
      <c r="E9" s="342"/>
      <c r="F9" s="353"/>
      <c r="G9" s="287"/>
      <c r="H9" s="354"/>
      <c r="I9" s="354"/>
      <c r="J9" s="354"/>
      <c r="K9" s="354"/>
      <c r="L9" s="354"/>
      <c r="M9" s="354"/>
      <c r="N9" s="354"/>
      <c r="O9" s="354"/>
      <c r="P9" s="354"/>
      <c r="Q9" s="354"/>
      <c r="R9" s="354"/>
      <c r="S9" s="354"/>
      <c r="T9" s="354"/>
      <c r="U9" s="354"/>
      <c r="V9" s="354"/>
      <c r="W9" s="360"/>
    </row>
    <row r="10" spans="1:57" x14ac:dyDescent="1.1499999999999999">
      <c r="A10" s="293"/>
      <c r="B10" s="342"/>
      <c r="C10" s="353"/>
      <c r="D10" s="342"/>
      <c r="E10" s="342"/>
      <c r="F10" s="353"/>
      <c r="G10" s="287"/>
      <c r="H10" s="354"/>
      <c r="I10" s="354"/>
      <c r="J10" s="354"/>
      <c r="K10" s="354"/>
      <c r="L10" s="354"/>
      <c r="M10" s="354"/>
      <c r="N10" s="354"/>
      <c r="O10" s="354"/>
      <c r="P10" s="354"/>
      <c r="Q10" s="354"/>
      <c r="R10" s="354"/>
      <c r="S10" s="354"/>
      <c r="T10" s="354"/>
      <c r="U10" s="354"/>
      <c r="V10" s="354"/>
      <c r="W10" s="360"/>
      <c r="AC10" s="362" t="s">
        <v>917</v>
      </c>
      <c r="AD10" s="362"/>
      <c r="AE10" s="361"/>
      <c r="AF10" s="363" t="s">
        <v>918</v>
      </c>
      <c r="AG10" s="364"/>
      <c r="AH10" s="363" t="s">
        <v>919</v>
      </c>
    </row>
    <row r="11" spans="1:57" x14ac:dyDescent="1.1499999999999999">
      <c r="A11" s="293"/>
      <c r="B11" s="342"/>
      <c r="C11" s="353"/>
      <c r="D11" s="342"/>
      <c r="E11" s="342"/>
      <c r="F11" s="353"/>
      <c r="G11" s="287"/>
      <c r="H11" s="354"/>
      <c r="I11" s="354"/>
      <c r="J11" s="354"/>
      <c r="K11" s="354"/>
      <c r="L11" s="354"/>
      <c r="M11" s="354"/>
      <c r="N11" s="354"/>
      <c r="O11" s="354"/>
      <c r="P11" s="354"/>
      <c r="Q11" s="354"/>
      <c r="R11" s="354"/>
      <c r="S11" s="354"/>
      <c r="T11" s="354"/>
      <c r="U11" s="354"/>
      <c r="V11" s="354"/>
      <c r="W11" s="360"/>
      <c r="AC11" s="365" t="str">
        <f>H3</f>
        <v>Asset Balance Sheet Account</v>
      </c>
      <c r="AD11" s="365">
        <f>H4</f>
        <v>0</v>
      </c>
      <c r="AE11" s="365"/>
      <c r="AF11" s="366">
        <f>AH4</f>
        <v>1200</v>
      </c>
      <c r="AG11" s="366"/>
      <c r="AH11" s="366"/>
    </row>
    <row r="12" spans="1:57" x14ac:dyDescent="1.1499999999999999">
      <c r="A12" s="502"/>
      <c r="B12" s="503"/>
      <c r="C12" s="503"/>
      <c r="D12" s="503"/>
      <c r="E12" s="503"/>
      <c r="F12" s="503"/>
      <c r="G12" s="503"/>
      <c r="H12" s="503"/>
      <c r="I12" s="503"/>
      <c r="J12" s="503"/>
      <c r="K12" s="503"/>
      <c r="L12" s="503"/>
      <c r="M12" s="503"/>
      <c r="N12" s="503"/>
      <c r="O12" s="503"/>
      <c r="P12" s="503"/>
      <c r="Q12" s="503"/>
      <c r="R12" s="503"/>
      <c r="S12" s="503"/>
      <c r="T12" s="503"/>
      <c r="U12" s="503"/>
      <c r="V12" s="503"/>
      <c r="W12" s="1229"/>
      <c r="AC12" s="104" t="str">
        <f>O3</f>
        <v>Acquisition Clearing Account</v>
      </c>
      <c r="AD12" s="104">
        <f>O4</f>
        <v>0</v>
      </c>
      <c r="AF12" s="358"/>
      <c r="AG12" s="358"/>
      <c r="AH12" s="358">
        <f>AH4</f>
        <v>1200</v>
      </c>
    </row>
    <row r="13" spans="1:57" x14ac:dyDescent="1.1499999999999999">
      <c r="A13" s="107"/>
      <c r="AF13" s="358"/>
      <c r="AG13" s="358"/>
      <c r="AH13" s="358"/>
    </row>
    <row r="14" spans="1:57" x14ac:dyDescent="1.1499999999999999">
      <c r="AF14" s="358"/>
      <c r="AG14" s="358"/>
      <c r="AH14" s="358"/>
    </row>
    <row r="15" spans="1:57" x14ac:dyDescent="1.1499999999999999">
      <c r="A15" s="107"/>
      <c r="AC15" s="362" t="s">
        <v>920</v>
      </c>
      <c r="AD15" s="362"/>
      <c r="AE15" s="361"/>
      <c r="AF15" s="363" t="s">
        <v>918</v>
      </c>
      <c r="AG15" s="364"/>
      <c r="AH15" s="363" t="s">
        <v>919</v>
      </c>
    </row>
    <row r="16" spans="1:57" x14ac:dyDescent="1.1499999999999999">
      <c r="A16" s="107"/>
      <c r="AC16" s="365" t="str">
        <f>AC12</f>
        <v>Acquisition Clearing Account</v>
      </c>
      <c r="AD16" s="365">
        <f>AD12</f>
        <v>0</v>
      </c>
      <c r="AE16" s="365"/>
      <c r="AF16" s="366">
        <f>AH12</f>
        <v>1200</v>
      </c>
      <c r="AG16" s="366"/>
      <c r="AH16" s="366"/>
    </row>
    <row r="17" spans="1:34" x14ac:dyDescent="1.1499999999999999">
      <c r="A17" s="107"/>
      <c r="AC17" s="365" t="e">
        <f>IF(AH7="Domestic",#REF!,#REF!)</f>
        <v>#REF!</v>
      </c>
      <c r="AD17" s="365" t="e">
        <f>IF(AI7="Domestic",#REF!,#REF!)</f>
        <v>#REF!</v>
      </c>
      <c r="AF17" s="358"/>
      <c r="AG17" s="358"/>
      <c r="AH17" s="358">
        <f>AH12</f>
        <v>1200</v>
      </c>
    </row>
    <row r="18" spans="1:34" x14ac:dyDescent="1.1499999999999999">
      <c r="A18" s="368"/>
      <c r="AF18" s="358"/>
      <c r="AG18" s="358"/>
      <c r="AH18" s="358"/>
    </row>
    <row r="19" spans="1:34" x14ac:dyDescent="1.1499999999999999">
      <c r="A19" s="107"/>
      <c r="AC19" s="104" t="str">
        <f>AC16</f>
        <v>Acquisition Clearing Account</v>
      </c>
      <c r="AD19" s="104">
        <f>AD12</f>
        <v>0</v>
      </c>
      <c r="AF19" s="366">
        <f>AH4</f>
        <v>1200</v>
      </c>
      <c r="AG19" s="358"/>
      <c r="AH19" s="358"/>
    </row>
    <row r="20" spans="1:34" x14ac:dyDescent="1.1499999999999999">
      <c r="A20" s="107"/>
      <c r="E20" s="41"/>
      <c r="F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AC20" s="104" t="str">
        <f>AC11</f>
        <v>Asset Balance Sheet Account</v>
      </c>
      <c r="AD20" s="104">
        <f>AD11</f>
        <v>0</v>
      </c>
      <c r="AF20" s="358"/>
      <c r="AG20" s="358"/>
      <c r="AH20" s="358">
        <f>AH4</f>
        <v>1200</v>
      </c>
    </row>
    <row r="21" spans="1:34" x14ac:dyDescent="1.1499999999999999">
      <c r="A21" s="107"/>
      <c r="E21" s="41"/>
      <c r="F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AF21" s="358"/>
      <c r="AG21" s="358"/>
      <c r="AH21" s="358"/>
    </row>
    <row r="22" spans="1:34" x14ac:dyDescent="1.1499999999999999">
      <c r="A22" s="268"/>
      <c r="AC22" s="362" t="s">
        <v>921</v>
      </c>
      <c r="AD22" s="362"/>
      <c r="AE22" s="361"/>
      <c r="AF22" s="363" t="s">
        <v>918</v>
      </c>
      <c r="AG22" s="364"/>
      <c r="AH22" s="363" t="s">
        <v>919</v>
      </c>
    </row>
    <row r="23" spans="1:34" x14ac:dyDescent="1.1499999999999999">
      <c r="AC23" s="369" t="str">
        <f>I3</f>
        <v>Ordinary Depreciation Account</v>
      </c>
      <c r="AD23" s="369">
        <f>I4</f>
        <v>0</v>
      </c>
      <c r="AF23" s="358" t="e">
        <f>AH4/AH5</f>
        <v>#DIV/0!</v>
      </c>
      <c r="AG23" s="358"/>
      <c r="AH23" s="358"/>
    </row>
    <row r="24" spans="1:34" x14ac:dyDescent="1.1499999999999999">
      <c r="AC24" s="104" t="str">
        <f>IF($AH$6="Direct",H3,J3)</f>
        <v>Accumulated Ordinary Depreciation Account</v>
      </c>
      <c r="AD24" s="365">
        <f>IF($AI$6="Direct",H4,J4)</f>
        <v>0</v>
      </c>
      <c r="AF24" s="358"/>
      <c r="AG24" s="358"/>
      <c r="AH24" s="358" t="e">
        <f>AF23</f>
        <v>#DIV/0!</v>
      </c>
    </row>
    <row r="25" spans="1:34" x14ac:dyDescent="1.1499999999999999">
      <c r="AF25" s="358"/>
      <c r="AG25" s="358"/>
      <c r="AH25" s="358"/>
    </row>
    <row r="26" spans="1:34" x14ac:dyDescent="1.1499999999999999">
      <c r="AC26" s="362" t="s">
        <v>922</v>
      </c>
      <c r="AD26" s="362"/>
      <c r="AE26" s="361"/>
      <c r="AF26" s="363" t="s">
        <v>918</v>
      </c>
      <c r="AG26" s="364"/>
      <c r="AH26" s="363" t="s">
        <v>919</v>
      </c>
    </row>
    <row r="27" spans="1:34" x14ac:dyDescent="1.1499999999999999">
      <c r="AC27" s="369" t="str">
        <f>M3</f>
        <v>Special Depreciation</v>
      </c>
      <c r="AD27" s="370">
        <f>M4</f>
        <v>0</v>
      </c>
      <c r="AF27" s="358">
        <v>100</v>
      </c>
      <c r="AG27" s="358"/>
      <c r="AH27" s="358"/>
    </row>
    <row r="28" spans="1:34" x14ac:dyDescent="1.1499999999999999">
      <c r="AC28" s="104" t="str">
        <f>IF($AH$6="Direct",H3,N3)</f>
        <v>Accumulated Special Depreciation Account</v>
      </c>
      <c r="AD28" s="365">
        <f>IF(AI10="Direct",H4,N4)</f>
        <v>0</v>
      </c>
      <c r="AF28" s="358"/>
      <c r="AG28" s="358"/>
      <c r="AH28" s="358">
        <f>AF27</f>
        <v>100</v>
      </c>
    </row>
    <row r="30" spans="1:34" x14ac:dyDescent="1.1499999999999999">
      <c r="AC30" s="362" t="s">
        <v>923</v>
      </c>
      <c r="AD30" s="362"/>
      <c r="AE30" s="361"/>
      <c r="AF30" s="363" t="s">
        <v>918</v>
      </c>
      <c r="AG30" s="364"/>
      <c r="AH30" s="363" t="s">
        <v>919</v>
      </c>
    </row>
    <row r="31" spans="1:34" x14ac:dyDescent="1.1499999999999999">
      <c r="AC31" s="369" t="str">
        <f>K3</f>
        <v>Unplanned Depreciation Account</v>
      </c>
      <c r="AD31" s="370">
        <f>K4</f>
        <v>0</v>
      </c>
      <c r="AF31" s="358">
        <v>100</v>
      </c>
      <c r="AG31" s="358"/>
      <c r="AH31" s="358"/>
    </row>
    <row r="32" spans="1:34" x14ac:dyDescent="1.1499999999999999">
      <c r="AC32" s="104" t="str">
        <f>IF($AH$6="Direct",H3,L3)</f>
        <v>Accumulated Unplanned Depreciation Account</v>
      </c>
      <c r="AD32" s="365">
        <f>IF(AI14="Direct",H4,L4)</f>
        <v>0</v>
      </c>
      <c r="AF32" s="358"/>
      <c r="AG32" s="358"/>
      <c r="AH32" s="358">
        <f>AF31</f>
        <v>100</v>
      </c>
    </row>
    <row r="34" spans="29:34" x14ac:dyDescent="1.1499999999999999">
      <c r="AC34" s="362" t="s">
        <v>924</v>
      </c>
      <c r="AD34" s="362"/>
      <c r="AE34" s="361"/>
      <c r="AF34" s="363" t="s">
        <v>918</v>
      </c>
      <c r="AG34" s="364"/>
      <c r="AH34" s="363" t="s">
        <v>919</v>
      </c>
    </row>
    <row r="35" spans="29:34" x14ac:dyDescent="1.1499999999999999">
      <c r="AC35" s="369" t="str">
        <f>IF($AH$6="Direct","--",I3)</f>
        <v>Ordinary Depreciation Account</v>
      </c>
      <c r="AD35" s="370">
        <f>IF($AH$6="Direct","--",I4)</f>
        <v>0</v>
      </c>
      <c r="AF35" s="366">
        <f>IF($AH$6="Direct","--",AH4)</f>
        <v>1200</v>
      </c>
      <c r="AG35" s="366"/>
      <c r="AH35" s="366"/>
    </row>
    <row r="36" spans="29:34" x14ac:dyDescent="1.1499999999999999">
      <c r="AC36" s="104" t="str">
        <f>IF($AH$6="Direct","--",H3)</f>
        <v>Asset Balance Sheet Account</v>
      </c>
      <c r="AD36" s="365">
        <f>IF($AH$6="Direct","--",H4)</f>
        <v>0</v>
      </c>
      <c r="AF36" s="366"/>
      <c r="AG36" s="366"/>
      <c r="AH36" s="366">
        <f>IF($AH$6="Direct","--",AH4)</f>
        <v>1200</v>
      </c>
    </row>
    <row r="38" spans="29:34" x14ac:dyDescent="1.1499999999999999">
      <c r="AC38" s="362" t="s">
        <v>925</v>
      </c>
      <c r="AD38" s="362"/>
      <c r="AE38" s="361"/>
      <c r="AF38" s="363" t="s">
        <v>918</v>
      </c>
      <c r="AG38" s="364"/>
      <c r="AH38" s="363" t="s">
        <v>919</v>
      </c>
    </row>
    <row r="39" spans="29:34" x14ac:dyDescent="1.1499999999999999">
      <c r="AC39" s="369" t="str">
        <f>W3</f>
        <v>Revenue Clearing Account</v>
      </c>
      <c r="AD39" s="370"/>
      <c r="AF39" s="366">
        <f>AF11</f>
        <v>1200</v>
      </c>
      <c r="AG39" s="366"/>
      <c r="AH39" s="366"/>
    </row>
    <row r="40" spans="29:34" x14ac:dyDescent="1.1499999999999999">
      <c r="AC40" s="104" t="str">
        <f>V3</f>
        <v>Revenue Account for Retirement</v>
      </c>
      <c r="AD40" s="365">
        <f>V4</f>
        <v>0</v>
      </c>
      <c r="AF40" s="366"/>
      <c r="AG40" s="366"/>
      <c r="AH40" s="366">
        <f>AH12</f>
        <v>1200</v>
      </c>
    </row>
    <row r="41" spans="29:34" x14ac:dyDescent="1.1499999999999999">
      <c r="AC41" s="369" t="str">
        <f>IF($AH$6="Direct","--",I3)</f>
        <v>Ordinary Depreciation Account</v>
      </c>
      <c r="AD41" s="370">
        <f>IF($AH$6="Direct","--",I4)</f>
        <v>0</v>
      </c>
      <c r="AF41" s="366">
        <f>IF($AH$6="Direct","--",AH4)</f>
        <v>1200</v>
      </c>
      <c r="AG41" s="366"/>
      <c r="AH41" s="366"/>
    </row>
    <row r="42" spans="29:34" x14ac:dyDescent="1.1499999999999999">
      <c r="AC42" s="104" t="str">
        <f>IF($AH$6="Direct","--",H3)</f>
        <v>Asset Balance Sheet Account</v>
      </c>
      <c r="AD42" s="365">
        <f>IF($AH$6="Direct","--",H4)</f>
        <v>0</v>
      </c>
      <c r="AF42" s="366"/>
      <c r="AG42" s="366"/>
      <c r="AH42" s="366">
        <f>IF($AH$6="Direct","--",AH4)</f>
        <v>1200</v>
      </c>
    </row>
  </sheetData>
  <sheetProtection insertRows="0" deleteRows="0"/>
  <dataValidations xWindow="690" yWindow="332" count="4">
    <dataValidation type="textLength" operator="lessThanOrEqual" allowBlank="1" showInputMessage="1" showErrorMessage="1" sqref="A4:A12" xr:uid="{00000000-0002-0000-1D00-000000000000}">
      <formula1>20</formula1>
    </dataValidation>
    <dataValidation type="textLength" operator="lessThanOrEqual" allowBlank="1" showInputMessage="1" showErrorMessage="1" sqref="B4:B12" xr:uid="{00000000-0002-0000-1D00-000001000000}">
      <formula1>100</formula1>
    </dataValidation>
    <dataValidation type="decimal" operator="greaterThan" allowBlank="1" showInputMessage="1" showErrorMessage="1" sqref="D4:E12" xr:uid="{00000000-0002-0000-1D00-000002000000}">
      <formula1>0</formula1>
    </dataValidation>
    <dataValidation type="list" allowBlank="1" showInputMessage="1" showErrorMessage="1" sqref="AH7" xr:uid="{00000000-0002-0000-1D00-000003000000}">
      <formula1>"Domestic, Foreigh"</formula1>
    </dataValidation>
  </dataValidations>
  <hyperlinks>
    <hyperlink ref="C1" location="Menu!A1" display="MENU" xr:uid="{00000000-0004-0000-1D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xWindow="690" yWindow="332" count="3">
        <x14:dataValidation type="list" allowBlank="1" showInputMessage="1" showErrorMessage="1" xr:uid="{00000000-0002-0000-1D00-000004000000}">
          <x14:formula1>
            <xm:f>Values!$F$16:$F$17</xm:f>
          </x14:formula1>
          <xm:sqref>C4:C12</xm:sqref>
        </x14:dataValidation>
        <x14:dataValidation type="list" allowBlank="1" showErrorMessage="1" promptTitle="Test" prompt="Test" xr:uid="{00000000-0002-0000-1D00-000005000000}">
          <x14:formula1>
            <xm:f>'FA Dep. Types'!$A$4:$A$7</xm:f>
          </x14:formula1>
          <xm:sqref>F4:F12</xm:sqref>
        </x14:dataValidation>
        <x14:dataValidation type="list" allowBlank="1" showInputMessage="1" showErrorMessage="1" xr:uid="{00000000-0002-0000-1D00-000006000000}">
          <x14:formula1>
            <xm:f>Values!$AM$1:$AM$1000</xm:f>
          </x14:formula1>
          <xm:sqref>H4:W12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5"/>
  <dimension ref="A1:F7"/>
  <sheetViews>
    <sheetView workbookViewId="0">
      <pane ySplit="3" topLeftCell="A4" activePane="bottomLeft" state="frozen"/>
      <selection activeCell="G29" sqref="G29"/>
      <selection pane="bottomLeft" activeCell="E1" sqref="E1"/>
    </sheetView>
  </sheetViews>
  <sheetFormatPr defaultColWidth="9.19921875" defaultRowHeight="21" x14ac:dyDescent="1.1499999999999999"/>
  <cols>
    <col min="1" max="1" width="15.19921875" style="78" customWidth="1"/>
    <col min="2" max="2" width="22.19921875" style="41" bestFit="1" customWidth="1"/>
    <col min="3" max="3" width="22.796875" style="41" customWidth="1"/>
    <col min="4" max="4" width="20" style="41" bestFit="1" customWidth="1"/>
    <col min="5" max="5" width="20.796875" style="41" customWidth="1"/>
    <col min="6" max="6" width="21.19921875" style="41" customWidth="1"/>
    <col min="7" max="16384" width="9.19921875" style="41"/>
  </cols>
  <sheetData>
    <row r="1" spans="1:6" s="81" customFormat="1" ht="30.75" customHeight="1" thickBot="1" x14ac:dyDescent="0.5">
      <c r="A1" s="234" t="s">
        <v>926</v>
      </c>
      <c r="B1" s="138"/>
      <c r="C1" s="138"/>
      <c r="D1" s="138"/>
      <c r="E1" s="843" t="s">
        <v>35</v>
      </c>
      <c r="F1" s="151" t="s">
        <v>205</v>
      </c>
    </row>
    <row r="2" spans="1:6" s="373" customFormat="1" ht="21.4" thickBot="1" x14ac:dyDescent="1.2">
      <c r="A2" s="207" t="s">
        <v>887</v>
      </c>
      <c r="B2" s="208" t="s">
        <v>865</v>
      </c>
      <c r="C2" s="208" t="s">
        <v>288</v>
      </c>
      <c r="D2" s="208" t="s">
        <v>288</v>
      </c>
      <c r="E2" s="208" t="s">
        <v>288</v>
      </c>
      <c r="F2" s="209" t="s">
        <v>288</v>
      </c>
    </row>
    <row r="3" spans="1:6" s="373" customFormat="1" x14ac:dyDescent="1.1499999999999999">
      <c r="A3" s="1251" t="s">
        <v>517</v>
      </c>
      <c r="B3" s="1252" t="s">
        <v>871</v>
      </c>
      <c r="C3" s="1252" t="s">
        <v>927</v>
      </c>
      <c r="D3" s="1252" t="s">
        <v>579</v>
      </c>
      <c r="E3" s="1252" t="s">
        <v>928</v>
      </c>
      <c r="F3" s="1253" t="s">
        <v>929</v>
      </c>
    </row>
    <row r="4" spans="1:6" x14ac:dyDescent="1.1499999999999999">
      <c r="A4" s="374"/>
      <c r="B4" s="375"/>
      <c r="C4" s="375"/>
      <c r="D4" s="375"/>
      <c r="E4" s="375"/>
      <c r="F4" s="1249"/>
    </row>
    <row r="5" spans="1:6" x14ac:dyDescent="1.1499999999999999">
      <c r="A5" s="376"/>
      <c r="B5" s="377"/>
      <c r="C5" s="377"/>
      <c r="D5" s="377"/>
      <c r="E5" s="377"/>
      <c r="F5" s="1250"/>
    </row>
    <row r="6" spans="1:6" x14ac:dyDescent="1.1499999999999999">
      <c r="A6" s="376"/>
      <c r="B6" s="377"/>
      <c r="C6" s="377"/>
      <c r="D6" s="377"/>
      <c r="E6" s="377"/>
      <c r="F6" s="1250"/>
    </row>
    <row r="7" spans="1:6" x14ac:dyDescent="1.1499999999999999">
      <c r="A7" s="1254"/>
      <c r="B7" s="1255"/>
      <c r="C7" s="1255"/>
      <c r="D7" s="1255"/>
      <c r="E7" s="1255"/>
      <c r="F7" s="1256"/>
    </row>
  </sheetData>
  <sheetProtection insertRows="0" deleteRows="0"/>
  <dataValidations xWindow="655" yWindow="333" count="2">
    <dataValidation type="textLength" operator="lessThanOrEqual" allowBlank="1" showInputMessage="1" showErrorMessage="1" sqref="A4:A7" xr:uid="{00000000-0002-0000-1E00-000000000000}">
      <formula1>15</formula1>
    </dataValidation>
    <dataValidation type="textLength" operator="lessThanOrEqual" allowBlank="1" showInputMessage="1" showErrorMessage="1" sqref="B4:B7" xr:uid="{00000000-0002-0000-1E00-000001000000}">
      <formula1>100</formula1>
    </dataValidation>
  </dataValidations>
  <hyperlinks>
    <hyperlink ref="E1" location="Menu!A1" display="MENU" xr:uid="{00000000-0004-0000-1E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3" name="Drop Down 1">
              <controlPr locked="0" defaultSize="0" print="0" autoLine="0" autoPict="0">
                <anchor moveWithCells="1">
                  <from>
                    <xdr:col>5</xdr:col>
                    <xdr:colOff>0</xdr:colOff>
                    <xdr:row>0</xdr:row>
                    <xdr:rowOff>190500</xdr:rowOff>
                  </from>
                  <to>
                    <xdr:col>6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xWindow="655" yWindow="333" count="4">
        <x14:dataValidation type="list" allowBlank="1" showInputMessage="1" showErrorMessage="1" prompt="General Ledger Entries are created according to 'Posting to GL' area rules. The rest of the areas " xr:uid="{00000000-0002-0000-1E00-000002000000}">
          <x14:formula1>
            <xm:f>Values!$F$3:$F$5</xm:f>
          </x14:formula1>
          <xm:sqref>D4:D7</xm:sqref>
        </x14:dataValidation>
        <x14:dataValidation type="list" allowBlank="1" showInputMessage="1" showErrorMessage="1" prompt="Direct method posts the depreciation as a credit on the Asset Balance Sheet Account. _x000a__x000a_Indirect method credits the Planned, Unplanned or Special Depreciation account (based on the type of depreciation). " xr:uid="{00000000-0002-0000-1E00-000003000000}">
          <x14:formula1>
            <xm:f>Values!$F$8:$F$9</xm:f>
          </x14:formula1>
          <xm:sqref>E4:E7</xm:sqref>
        </x14:dataValidation>
        <x14:dataValidation type="list" allowBlank="1" showInputMessage="1" showErrorMessage="1" prompt="Gross' does not post Profit or Loss to Ledger, when FA retirement or FA sales takes place" xr:uid="{00000000-0002-0000-1E00-000004000000}">
          <x14:formula1>
            <xm:f>Values!$F$12:$F$13</xm:f>
          </x14:formula1>
          <xm:sqref>F4:F7</xm:sqref>
        </x14:dataValidation>
        <x14:dataValidation type="list" operator="lessThanOrEqual" allowBlank="1" showInputMessage="1" showErrorMessage="1" xr:uid="{00000000-0002-0000-1E00-000005000000}">
          <x14:formula1>
            <xm:f>Values!$N$3:$N$4</xm:f>
          </x14:formula1>
          <xm:sqref>C4:C7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67"/>
  <dimension ref="A1:C364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11.46484375" defaultRowHeight="21" x14ac:dyDescent="1.1499999999999999"/>
  <cols>
    <col min="1" max="1" width="30.796875" style="29" customWidth="1"/>
    <col min="2" max="2" width="42" style="29" customWidth="1"/>
    <col min="3" max="3" width="16.53125" style="41" customWidth="1"/>
    <col min="4" max="16384" width="11.46484375" style="41"/>
  </cols>
  <sheetData>
    <row r="1" spans="1:3" s="193" customFormat="1" ht="30.75" customHeight="1" thickBot="1" x14ac:dyDescent="0.5">
      <c r="A1" s="371" t="s">
        <v>930</v>
      </c>
      <c r="B1" s="843" t="s">
        <v>35</v>
      </c>
      <c r="C1" s="379" t="s">
        <v>205</v>
      </c>
    </row>
    <row r="2" spans="1:3" s="231" customFormat="1" ht="21.4" thickBot="1" x14ac:dyDescent="1.2">
      <c r="A2" s="156" t="s">
        <v>851</v>
      </c>
      <c r="B2" s="870" t="s">
        <v>932</v>
      </c>
    </row>
    <row r="3" spans="1:3" s="231" customFormat="1" x14ac:dyDescent="1.1499999999999999">
      <c r="A3" s="1257" t="s">
        <v>931</v>
      </c>
      <c r="B3" s="1258" t="s">
        <v>871</v>
      </c>
    </row>
    <row r="4" spans="1:3" x14ac:dyDescent="1.1499999999999999">
      <c r="A4" s="413" t="s">
        <v>933</v>
      </c>
      <c r="B4" s="1259" t="s">
        <v>934</v>
      </c>
    </row>
    <row r="5" spans="1:3" x14ac:dyDescent="1.1499999999999999">
      <c r="A5" s="413" t="s">
        <v>935</v>
      </c>
      <c r="B5" s="1259" t="s">
        <v>936</v>
      </c>
    </row>
    <row r="6" spans="1:3" x14ac:dyDescent="1.1499999999999999">
      <c r="A6" s="413" t="s">
        <v>937</v>
      </c>
      <c r="B6" s="1259" t="s">
        <v>938</v>
      </c>
    </row>
    <row r="7" spans="1:3" x14ac:dyDescent="1.1499999999999999">
      <c r="A7" s="413" t="s">
        <v>939</v>
      </c>
      <c r="B7" s="1259" t="s">
        <v>940</v>
      </c>
    </row>
    <row r="8" spans="1:3" x14ac:dyDescent="1.1499999999999999">
      <c r="A8" s="413" t="s">
        <v>941</v>
      </c>
      <c r="B8" s="1259" t="s">
        <v>942</v>
      </c>
    </row>
    <row r="9" spans="1:3" x14ac:dyDescent="1.1499999999999999">
      <c r="A9" s="413" t="s">
        <v>943</v>
      </c>
      <c r="B9" s="1259" t="s">
        <v>944</v>
      </c>
    </row>
    <row r="10" spans="1:3" x14ac:dyDescent="1.1499999999999999">
      <c r="A10" s="413" t="s">
        <v>945</v>
      </c>
      <c r="B10" s="1259" t="s">
        <v>946</v>
      </c>
    </row>
    <row r="11" spans="1:3" x14ac:dyDescent="1.1499999999999999">
      <c r="A11" s="413" t="s">
        <v>947</v>
      </c>
      <c r="B11" s="1259" t="s">
        <v>948</v>
      </c>
    </row>
    <row r="12" spans="1:3" x14ac:dyDescent="1.1499999999999999">
      <c r="A12" s="413" t="s">
        <v>949</v>
      </c>
      <c r="B12" s="1259" t="s">
        <v>950</v>
      </c>
    </row>
    <row r="13" spans="1:3" x14ac:dyDescent="1.1499999999999999">
      <c r="A13" s="413" t="s">
        <v>951</v>
      </c>
      <c r="B13" s="1259" t="s">
        <v>952</v>
      </c>
    </row>
    <row r="14" spans="1:3" x14ac:dyDescent="1.1499999999999999">
      <c r="A14" s="413" t="s">
        <v>953</v>
      </c>
      <c r="B14" s="1259" t="s">
        <v>954</v>
      </c>
    </row>
    <row r="15" spans="1:3" x14ac:dyDescent="1.1499999999999999">
      <c r="A15" s="413" t="s">
        <v>955</v>
      </c>
      <c r="B15" s="1259" t="s">
        <v>956</v>
      </c>
    </row>
    <row r="16" spans="1:3" x14ac:dyDescent="1.1499999999999999">
      <c r="A16" s="413" t="s">
        <v>957</v>
      </c>
      <c r="B16" s="1259" t="s">
        <v>948</v>
      </c>
    </row>
    <row r="17" spans="1:2" x14ac:dyDescent="1.1499999999999999">
      <c r="A17" s="413" t="s">
        <v>958</v>
      </c>
      <c r="B17" s="1259" t="s">
        <v>959</v>
      </c>
    </row>
    <row r="18" spans="1:2" x14ac:dyDescent="1.1499999999999999">
      <c r="A18" s="413" t="s">
        <v>960</v>
      </c>
      <c r="B18" s="1259" t="s">
        <v>961</v>
      </c>
    </row>
    <row r="19" spans="1:2" x14ac:dyDescent="1.1499999999999999">
      <c r="A19" s="413" t="s">
        <v>962</v>
      </c>
      <c r="B19" s="1259" t="s">
        <v>963</v>
      </c>
    </row>
    <row r="20" spans="1:2" x14ac:dyDescent="1.1499999999999999">
      <c r="A20" s="413" t="s">
        <v>964</v>
      </c>
      <c r="B20" s="1259" t="s">
        <v>965</v>
      </c>
    </row>
    <row r="21" spans="1:2" x14ac:dyDescent="1.1499999999999999">
      <c r="A21" s="413" t="s">
        <v>966</v>
      </c>
      <c r="B21" s="1259" t="s">
        <v>967</v>
      </c>
    </row>
    <row r="22" spans="1:2" x14ac:dyDescent="1.1499999999999999">
      <c r="A22" s="413" t="s">
        <v>968</v>
      </c>
      <c r="B22" s="1259" t="s">
        <v>969</v>
      </c>
    </row>
    <row r="23" spans="1:2" x14ac:dyDescent="1.1499999999999999">
      <c r="A23" s="413" t="s">
        <v>970</v>
      </c>
      <c r="B23" s="1259" t="s">
        <v>971</v>
      </c>
    </row>
    <row r="24" spans="1:2" x14ac:dyDescent="1.1499999999999999">
      <c r="A24" s="413" t="s">
        <v>972</v>
      </c>
      <c r="B24" s="1259" t="s">
        <v>973</v>
      </c>
    </row>
    <row r="25" spans="1:2" x14ac:dyDescent="1.1499999999999999">
      <c r="A25" s="413" t="s">
        <v>974</v>
      </c>
      <c r="B25" s="1259" t="s">
        <v>975</v>
      </c>
    </row>
    <row r="26" spans="1:2" x14ac:dyDescent="1.1499999999999999">
      <c r="A26" s="413" t="s">
        <v>976</v>
      </c>
      <c r="B26" s="1259" t="s">
        <v>977</v>
      </c>
    </row>
    <row r="27" spans="1:2" x14ac:dyDescent="1.1499999999999999">
      <c r="A27" s="413" t="s">
        <v>978</v>
      </c>
      <c r="B27" s="1259" t="s">
        <v>979</v>
      </c>
    </row>
    <row r="28" spans="1:2" x14ac:dyDescent="1.1499999999999999">
      <c r="A28" s="413" t="s">
        <v>980</v>
      </c>
      <c r="B28" s="1259" t="s">
        <v>981</v>
      </c>
    </row>
    <row r="29" spans="1:2" x14ac:dyDescent="1.1499999999999999">
      <c r="A29" s="413" t="s">
        <v>982</v>
      </c>
      <c r="B29" s="1259" t="s">
        <v>983</v>
      </c>
    </row>
    <row r="30" spans="1:2" x14ac:dyDescent="1.1499999999999999">
      <c r="A30" s="413"/>
      <c r="B30" s="1259"/>
    </row>
    <row r="31" spans="1:2" x14ac:dyDescent="1.1499999999999999">
      <c r="A31" s="413"/>
      <c r="B31" s="1259"/>
    </row>
    <row r="32" spans="1:2" x14ac:dyDescent="1.1499999999999999">
      <c r="A32" s="413"/>
      <c r="B32" s="1259"/>
    </row>
    <row r="33" spans="1:2" x14ac:dyDescent="1.1499999999999999">
      <c r="A33" s="413"/>
      <c r="B33" s="1259"/>
    </row>
    <row r="34" spans="1:2" x14ac:dyDescent="1.1499999999999999">
      <c r="A34" s="413"/>
      <c r="B34" s="1259"/>
    </row>
    <row r="35" spans="1:2" x14ac:dyDescent="1.1499999999999999">
      <c r="A35" s="413"/>
      <c r="B35" s="1259"/>
    </row>
    <row r="36" spans="1:2" x14ac:dyDescent="1.1499999999999999">
      <c r="A36" s="413"/>
      <c r="B36" s="1259"/>
    </row>
    <row r="37" spans="1:2" x14ac:dyDescent="1.1499999999999999">
      <c r="A37" s="413"/>
      <c r="B37" s="1259"/>
    </row>
    <row r="38" spans="1:2" x14ac:dyDescent="1.1499999999999999">
      <c r="A38" s="413"/>
      <c r="B38" s="1259"/>
    </row>
    <row r="39" spans="1:2" x14ac:dyDescent="1.1499999999999999">
      <c r="A39" s="413"/>
      <c r="B39" s="1259"/>
    </row>
    <row r="40" spans="1:2" x14ac:dyDescent="1.1499999999999999">
      <c r="A40" s="413"/>
      <c r="B40" s="1259"/>
    </row>
    <row r="41" spans="1:2" x14ac:dyDescent="1.1499999999999999">
      <c r="A41" s="413"/>
      <c r="B41" s="1259"/>
    </row>
    <row r="42" spans="1:2" x14ac:dyDescent="1.1499999999999999">
      <c r="A42" s="413"/>
      <c r="B42" s="1259"/>
    </row>
    <row r="43" spans="1:2" x14ac:dyDescent="1.1499999999999999">
      <c r="A43" s="413"/>
      <c r="B43" s="1259"/>
    </row>
    <row r="44" spans="1:2" x14ac:dyDescent="1.1499999999999999">
      <c r="A44" s="413"/>
      <c r="B44" s="1259"/>
    </row>
    <row r="45" spans="1:2" x14ac:dyDescent="1.1499999999999999">
      <c r="A45" s="413"/>
      <c r="B45" s="1259"/>
    </row>
    <row r="46" spans="1:2" x14ac:dyDescent="1.1499999999999999">
      <c r="A46" s="1260"/>
      <c r="B46" s="1261"/>
    </row>
    <row r="47" spans="1:2" x14ac:dyDescent="1.1499999999999999">
      <c r="A47" s="41"/>
      <c r="B47" s="41"/>
    </row>
    <row r="48" spans="1:2" x14ac:dyDescent="1.1499999999999999">
      <c r="B48" s="41"/>
    </row>
    <row r="49" s="41" customFormat="1" x14ac:dyDescent="1.1499999999999999"/>
    <row r="50" s="41" customFormat="1" x14ac:dyDescent="1.1499999999999999"/>
    <row r="51" s="41" customFormat="1" x14ac:dyDescent="1.1499999999999999"/>
    <row r="52" s="41" customFormat="1" x14ac:dyDescent="1.1499999999999999"/>
    <row r="53" s="41" customFormat="1" x14ac:dyDescent="1.1499999999999999"/>
    <row r="54" s="41" customFormat="1" x14ac:dyDescent="1.1499999999999999"/>
    <row r="55" s="41" customFormat="1" x14ac:dyDescent="1.1499999999999999"/>
    <row r="56" s="41" customFormat="1" x14ac:dyDescent="1.1499999999999999"/>
    <row r="57" s="41" customFormat="1" x14ac:dyDescent="1.1499999999999999"/>
    <row r="58" s="41" customFormat="1" x14ac:dyDescent="1.1499999999999999"/>
    <row r="59" s="41" customFormat="1" x14ac:dyDescent="1.1499999999999999"/>
    <row r="60" s="41" customFormat="1" x14ac:dyDescent="1.1499999999999999"/>
    <row r="61" s="41" customFormat="1" x14ac:dyDescent="1.1499999999999999"/>
    <row r="62" s="41" customFormat="1" x14ac:dyDescent="1.1499999999999999"/>
    <row r="63" s="41" customFormat="1" x14ac:dyDescent="1.1499999999999999"/>
    <row r="64" s="41" customFormat="1" x14ac:dyDescent="1.1499999999999999"/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</sheetData>
  <sheetProtection insertRows="0" deleteRows="0"/>
  <dataValidations count="3">
    <dataValidation type="textLength" operator="lessThanOrEqual" allowBlank="1" showInputMessage="1" showErrorMessage="1" sqref="B30:B46" xr:uid="{00000000-0002-0000-1F00-000000000000}">
      <formula1>254</formula1>
    </dataValidation>
    <dataValidation type="textLength" operator="lessThanOrEqual" allowBlank="1" showInputMessage="1" showErrorMessage="1" sqref="B5:B29" xr:uid="{00000000-0002-0000-1F00-000001000000}">
      <formula1>100</formula1>
    </dataValidation>
    <dataValidation type="textLength" operator="lessThanOrEqual" allowBlank="1" showInputMessage="1" showErrorMessage="1" sqref="A4:A46" xr:uid="{00000000-0002-0000-1F00-000002000000}">
      <formula1>50</formula1>
    </dataValidation>
  </dataValidations>
  <hyperlinks>
    <hyperlink ref="B1" location="Menu!A1" display="MENU" xr:uid="{00000000-0004-0000-1F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8641" r:id="rId4" name="Drop Down 1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68"/>
  <dimension ref="A1:G366"/>
  <sheetViews>
    <sheetView workbookViewId="0">
      <pane ySplit="3" topLeftCell="A4" activePane="bottomLeft" state="frozen"/>
      <selection activeCell="G29" sqref="G29"/>
      <selection pane="bottomLeft" activeCell="F1" sqref="F1"/>
    </sheetView>
  </sheetViews>
  <sheetFormatPr defaultColWidth="11.46484375" defaultRowHeight="21" x14ac:dyDescent="1.1499999999999999"/>
  <cols>
    <col min="1" max="2" width="30.796875" style="29" customWidth="1"/>
    <col min="3" max="3" width="35.53125" style="29" customWidth="1"/>
    <col min="4" max="4" width="18.46484375" style="29" customWidth="1"/>
    <col min="5" max="5" width="18.53125" style="29" customWidth="1"/>
    <col min="6" max="6" width="17.796875" style="29" customWidth="1"/>
    <col min="7" max="7" width="18.19921875" style="29" customWidth="1"/>
    <col min="8" max="16384" width="11.46484375" style="41"/>
  </cols>
  <sheetData>
    <row r="1" spans="1:7" s="193" customFormat="1" ht="30.75" customHeight="1" thickBot="1" x14ac:dyDescent="0.5">
      <c r="A1" s="371" t="s">
        <v>984</v>
      </c>
      <c r="B1" s="372"/>
      <c r="C1" s="372"/>
      <c r="D1" s="372"/>
      <c r="E1" s="372"/>
      <c r="F1" s="843" t="s">
        <v>35</v>
      </c>
      <c r="G1" s="384" t="s">
        <v>205</v>
      </c>
    </row>
    <row r="2" spans="1:7" s="231" customFormat="1" x14ac:dyDescent="1.1499999999999999">
      <c r="A2" s="144" t="s">
        <v>288</v>
      </c>
      <c r="B2" s="872" t="s">
        <v>851</v>
      </c>
      <c r="C2" s="145" t="s">
        <v>932</v>
      </c>
      <c r="D2" s="145" t="s">
        <v>288</v>
      </c>
      <c r="E2" s="858" t="s">
        <v>288</v>
      </c>
      <c r="F2" s="145" t="s">
        <v>288</v>
      </c>
      <c r="G2" s="858" t="s">
        <v>288</v>
      </c>
    </row>
    <row r="3" spans="1:7" s="231" customFormat="1" ht="21.4" thickBot="1" x14ac:dyDescent="1.2">
      <c r="A3" s="1264" t="s">
        <v>220</v>
      </c>
      <c r="B3" s="1257" t="s">
        <v>985</v>
      </c>
      <c r="C3" s="1265" t="s">
        <v>871</v>
      </c>
      <c r="D3" s="1265" t="s">
        <v>986</v>
      </c>
      <c r="E3" s="1266" t="s">
        <v>987</v>
      </c>
      <c r="F3" s="1265" t="s">
        <v>988</v>
      </c>
      <c r="G3" s="1266" t="s">
        <v>989</v>
      </c>
    </row>
    <row r="4" spans="1:7" x14ac:dyDescent="1.1499999999999999">
      <c r="A4" s="1267"/>
      <c r="B4" s="1268"/>
      <c r="C4" s="386"/>
      <c r="D4" s="386"/>
      <c r="E4" s="386"/>
      <c r="F4" s="386"/>
      <c r="G4" s="387"/>
    </row>
    <row r="5" spans="1:7" x14ac:dyDescent="1.1499999999999999">
      <c r="A5" s="447"/>
      <c r="B5" s="466"/>
      <c r="C5" s="389"/>
      <c r="D5" s="389"/>
      <c r="E5" s="389"/>
      <c r="F5" s="389"/>
      <c r="G5" s="390"/>
    </row>
    <row r="6" spans="1:7" x14ac:dyDescent="1.1499999999999999">
      <c r="A6" s="447"/>
      <c r="B6" s="466"/>
      <c r="C6" s="389"/>
      <c r="D6" s="389"/>
      <c r="E6" s="389"/>
      <c r="F6" s="389"/>
      <c r="G6" s="390"/>
    </row>
    <row r="7" spans="1:7" x14ac:dyDescent="1.1499999999999999">
      <c r="A7" s="447"/>
      <c r="B7" s="466"/>
      <c r="C7" s="389"/>
      <c r="D7" s="389"/>
      <c r="E7" s="389"/>
      <c r="F7" s="389"/>
      <c r="G7" s="390"/>
    </row>
    <row r="8" spans="1:7" x14ac:dyDescent="1.1499999999999999">
      <c r="A8" s="447"/>
      <c r="B8" s="466"/>
      <c r="C8" s="389"/>
      <c r="D8" s="389"/>
      <c r="E8" s="389"/>
      <c r="F8" s="389"/>
      <c r="G8" s="390"/>
    </row>
    <row r="9" spans="1:7" x14ac:dyDescent="1.1499999999999999">
      <c r="A9" s="447"/>
      <c r="B9" s="466"/>
      <c r="C9" s="389"/>
      <c r="D9" s="389"/>
      <c r="E9" s="389"/>
      <c r="F9" s="389"/>
      <c r="G9" s="390"/>
    </row>
    <row r="10" spans="1:7" x14ac:dyDescent="1.1499999999999999">
      <c r="A10" s="447"/>
      <c r="B10" s="466"/>
      <c r="C10" s="389"/>
      <c r="D10" s="389"/>
      <c r="E10" s="389"/>
      <c r="F10" s="389"/>
      <c r="G10" s="390"/>
    </row>
    <row r="11" spans="1:7" x14ac:dyDescent="1.1499999999999999">
      <c r="A11" s="447"/>
      <c r="B11" s="466"/>
      <c r="C11" s="389"/>
      <c r="D11" s="389"/>
      <c r="E11" s="389"/>
      <c r="F11" s="389"/>
      <c r="G11" s="390"/>
    </row>
    <row r="12" spans="1:7" x14ac:dyDescent="1.1499999999999999">
      <c r="A12" s="447"/>
      <c r="B12" s="466"/>
      <c r="C12" s="389"/>
      <c r="D12" s="389"/>
      <c r="E12" s="389"/>
      <c r="F12" s="389"/>
      <c r="G12" s="390"/>
    </row>
    <row r="13" spans="1:7" x14ac:dyDescent="1.1499999999999999">
      <c r="A13" s="447"/>
      <c r="B13" s="466"/>
      <c r="C13" s="389"/>
      <c r="D13" s="389"/>
      <c r="E13" s="389"/>
      <c r="F13" s="389"/>
      <c r="G13" s="390"/>
    </row>
    <row r="14" spans="1:7" x14ac:dyDescent="1.1499999999999999">
      <c r="A14" s="447"/>
      <c r="B14" s="466"/>
      <c r="C14" s="389"/>
      <c r="D14" s="389"/>
      <c r="E14" s="389"/>
      <c r="F14" s="389"/>
      <c r="G14" s="390"/>
    </row>
    <row r="15" spans="1:7" x14ac:dyDescent="1.1499999999999999">
      <c r="A15" s="447"/>
      <c r="B15" s="466"/>
      <c r="C15" s="389"/>
      <c r="D15" s="389"/>
      <c r="E15" s="389"/>
      <c r="F15" s="389"/>
      <c r="G15" s="390"/>
    </row>
    <row r="16" spans="1:7" x14ac:dyDescent="1.1499999999999999">
      <c r="A16" s="447"/>
      <c r="B16" s="466"/>
      <c r="C16" s="389"/>
      <c r="D16" s="389"/>
      <c r="E16" s="389"/>
      <c r="F16" s="389"/>
      <c r="G16" s="390"/>
    </row>
    <row r="17" spans="1:7" x14ac:dyDescent="1.1499999999999999">
      <c r="A17" s="447"/>
      <c r="B17" s="466"/>
      <c r="C17" s="389"/>
      <c r="D17" s="389"/>
      <c r="E17" s="389"/>
      <c r="F17" s="389"/>
      <c r="G17" s="390"/>
    </row>
    <row r="18" spans="1:7" x14ac:dyDescent="1.1499999999999999">
      <c r="A18" s="447"/>
      <c r="B18" s="466"/>
      <c r="C18" s="389"/>
      <c r="D18" s="389"/>
      <c r="E18" s="389"/>
      <c r="F18" s="389"/>
      <c r="G18" s="390"/>
    </row>
    <row r="19" spans="1:7" x14ac:dyDescent="1.1499999999999999">
      <c r="A19" s="447"/>
      <c r="B19" s="466"/>
      <c r="C19" s="389"/>
      <c r="D19" s="389"/>
      <c r="E19" s="389"/>
      <c r="F19" s="389"/>
      <c r="G19" s="390"/>
    </row>
    <row r="20" spans="1:7" x14ac:dyDescent="1.1499999999999999">
      <c r="A20" s="447"/>
      <c r="B20" s="466"/>
      <c r="C20" s="389"/>
      <c r="D20" s="389"/>
      <c r="E20" s="389"/>
      <c r="F20" s="389"/>
      <c r="G20" s="390"/>
    </row>
    <row r="21" spans="1:7" x14ac:dyDescent="1.1499999999999999">
      <c r="A21" s="447"/>
      <c r="B21" s="466"/>
      <c r="C21" s="389"/>
      <c r="D21" s="389"/>
      <c r="E21" s="389"/>
      <c r="F21" s="389"/>
      <c r="G21" s="390"/>
    </row>
    <row r="22" spans="1:7" x14ac:dyDescent="1.1499999999999999">
      <c r="A22" s="447"/>
      <c r="B22" s="466"/>
      <c r="C22" s="389"/>
      <c r="D22" s="389"/>
      <c r="E22" s="389"/>
      <c r="F22" s="389"/>
      <c r="G22" s="390"/>
    </row>
    <row r="23" spans="1:7" x14ac:dyDescent="1.1499999999999999">
      <c r="A23" s="447"/>
      <c r="B23" s="466"/>
      <c r="C23" s="389"/>
      <c r="D23" s="389"/>
      <c r="E23" s="389"/>
      <c r="F23" s="389"/>
      <c r="G23" s="390"/>
    </row>
    <row r="24" spans="1:7" x14ac:dyDescent="1.1499999999999999">
      <c r="A24" s="447"/>
      <c r="B24" s="466"/>
      <c r="C24" s="389"/>
      <c r="D24" s="389"/>
      <c r="E24" s="389"/>
      <c r="F24" s="389"/>
      <c r="G24" s="390"/>
    </row>
    <row r="25" spans="1:7" x14ac:dyDescent="1.1499999999999999">
      <c r="A25" s="447"/>
      <c r="B25" s="466"/>
      <c r="C25" s="389"/>
      <c r="D25" s="389"/>
      <c r="E25" s="389"/>
      <c r="F25" s="389"/>
      <c r="G25" s="390"/>
    </row>
    <row r="26" spans="1:7" x14ac:dyDescent="1.1499999999999999">
      <c r="A26" s="447"/>
      <c r="B26" s="466"/>
      <c r="C26" s="389"/>
      <c r="D26" s="389"/>
      <c r="E26" s="389"/>
      <c r="F26" s="389"/>
      <c r="G26" s="390"/>
    </row>
    <row r="27" spans="1:7" x14ac:dyDescent="1.1499999999999999">
      <c r="A27" s="447"/>
      <c r="B27" s="466"/>
      <c r="C27" s="389"/>
      <c r="D27" s="389"/>
      <c r="E27" s="389"/>
      <c r="F27" s="389"/>
      <c r="G27" s="390"/>
    </row>
    <row r="28" spans="1:7" x14ac:dyDescent="1.1499999999999999">
      <c r="A28" s="447"/>
      <c r="B28" s="466"/>
      <c r="C28" s="389"/>
      <c r="D28" s="389"/>
      <c r="E28" s="389"/>
      <c r="F28" s="389"/>
      <c r="G28" s="390"/>
    </row>
    <row r="29" spans="1:7" x14ac:dyDescent="1.1499999999999999">
      <c r="A29" s="447"/>
      <c r="B29" s="466"/>
      <c r="C29" s="389"/>
      <c r="D29" s="389"/>
      <c r="E29" s="389"/>
      <c r="F29" s="389"/>
      <c r="G29" s="390"/>
    </row>
    <row r="30" spans="1:7" x14ac:dyDescent="1.1499999999999999">
      <c r="A30" s="447"/>
      <c r="B30" s="466"/>
      <c r="C30" s="389"/>
      <c r="D30" s="389"/>
      <c r="E30" s="389"/>
      <c r="F30" s="389"/>
      <c r="G30" s="390"/>
    </row>
    <row r="31" spans="1:7" x14ac:dyDescent="1.1499999999999999">
      <c r="A31" s="447"/>
      <c r="B31" s="466"/>
      <c r="C31" s="389"/>
      <c r="D31" s="389"/>
      <c r="E31" s="389"/>
      <c r="F31" s="389"/>
      <c r="G31" s="390"/>
    </row>
    <row r="32" spans="1:7" x14ac:dyDescent="1.1499999999999999">
      <c r="A32" s="447"/>
      <c r="B32" s="466"/>
      <c r="C32" s="389"/>
      <c r="D32" s="389"/>
      <c r="E32" s="389"/>
      <c r="F32" s="389"/>
      <c r="G32" s="390"/>
    </row>
    <row r="33" spans="1:7" x14ac:dyDescent="1.1499999999999999">
      <c r="A33" s="447"/>
      <c r="B33" s="466"/>
      <c r="C33" s="389"/>
      <c r="D33" s="389"/>
      <c r="E33" s="389"/>
      <c r="F33" s="389"/>
      <c r="G33" s="390"/>
    </row>
    <row r="34" spans="1:7" x14ac:dyDescent="1.1499999999999999">
      <c r="A34" s="447"/>
      <c r="B34" s="466"/>
      <c r="C34" s="389"/>
      <c r="D34" s="389"/>
      <c r="E34" s="389"/>
      <c r="F34" s="389"/>
      <c r="G34" s="390"/>
    </row>
    <row r="35" spans="1:7" x14ac:dyDescent="1.1499999999999999">
      <c r="A35" s="447"/>
      <c r="B35" s="466"/>
      <c r="C35" s="389"/>
      <c r="D35" s="389"/>
      <c r="E35" s="389"/>
      <c r="F35" s="389"/>
      <c r="G35" s="390"/>
    </row>
    <row r="36" spans="1:7" x14ac:dyDescent="1.1499999999999999">
      <c r="A36" s="447"/>
      <c r="B36" s="466"/>
      <c r="C36" s="389"/>
      <c r="D36" s="389"/>
      <c r="E36" s="389"/>
      <c r="F36" s="389"/>
      <c r="G36" s="390"/>
    </row>
    <row r="37" spans="1:7" x14ac:dyDescent="1.1499999999999999">
      <c r="A37" s="447"/>
      <c r="B37" s="466"/>
      <c r="C37" s="389"/>
      <c r="D37" s="389"/>
      <c r="E37" s="389"/>
      <c r="F37" s="389"/>
      <c r="G37" s="390"/>
    </row>
    <row r="38" spans="1:7" x14ac:dyDescent="1.1499999999999999">
      <c r="A38" s="447"/>
      <c r="B38" s="466"/>
      <c r="C38" s="389"/>
      <c r="D38" s="389"/>
      <c r="E38" s="389"/>
      <c r="F38" s="389"/>
      <c r="G38" s="390"/>
    </row>
    <row r="39" spans="1:7" x14ac:dyDescent="1.1499999999999999">
      <c r="A39" s="447"/>
      <c r="B39" s="466"/>
      <c r="C39" s="389"/>
      <c r="D39" s="389"/>
      <c r="E39" s="389"/>
      <c r="F39" s="389"/>
      <c r="G39" s="390"/>
    </row>
    <row r="40" spans="1:7" x14ac:dyDescent="1.1499999999999999">
      <c r="A40" s="447"/>
      <c r="B40" s="466"/>
      <c r="C40" s="389"/>
      <c r="D40" s="389"/>
      <c r="E40" s="389"/>
      <c r="F40" s="389"/>
      <c r="G40" s="390"/>
    </row>
    <row r="41" spans="1:7" x14ac:dyDescent="1.1499999999999999">
      <c r="A41" s="447"/>
      <c r="B41" s="466"/>
      <c r="C41" s="389"/>
      <c r="D41" s="389"/>
      <c r="E41" s="389"/>
      <c r="F41" s="389"/>
      <c r="G41" s="390"/>
    </row>
    <row r="42" spans="1:7" x14ac:dyDescent="1.1499999999999999">
      <c r="A42" s="447"/>
      <c r="B42" s="466"/>
      <c r="C42" s="389"/>
      <c r="D42" s="389"/>
      <c r="E42" s="389"/>
      <c r="F42" s="389"/>
      <c r="G42" s="390"/>
    </row>
    <row r="43" spans="1:7" x14ac:dyDescent="1.1499999999999999">
      <c r="A43" s="447"/>
      <c r="B43" s="466"/>
      <c r="C43" s="389"/>
      <c r="D43" s="389"/>
      <c r="E43" s="389"/>
      <c r="F43" s="389"/>
      <c r="G43" s="390"/>
    </row>
    <row r="44" spans="1:7" x14ac:dyDescent="1.1499999999999999">
      <c r="A44" s="447"/>
      <c r="B44" s="466"/>
      <c r="C44" s="389"/>
      <c r="D44" s="389"/>
      <c r="E44" s="389"/>
      <c r="F44" s="389"/>
      <c r="G44" s="390"/>
    </row>
    <row r="45" spans="1:7" x14ac:dyDescent="1.1499999999999999">
      <c r="A45" s="447"/>
      <c r="B45" s="466"/>
      <c r="C45" s="389"/>
      <c r="D45" s="389"/>
      <c r="E45" s="389"/>
      <c r="F45" s="389"/>
      <c r="G45" s="390"/>
    </row>
    <row r="46" spans="1:7" x14ac:dyDescent="1.1499999999999999">
      <c r="A46" s="447"/>
      <c r="B46" s="466"/>
      <c r="C46" s="389"/>
      <c r="D46" s="389"/>
      <c r="E46" s="389"/>
      <c r="F46" s="389"/>
      <c r="G46" s="390"/>
    </row>
    <row r="47" spans="1:7" x14ac:dyDescent="1.1499999999999999">
      <c r="A47" s="447"/>
      <c r="B47" s="466"/>
      <c r="C47" s="389"/>
      <c r="D47" s="389"/>
      <c r="E47" s="389"/>
      <c r="F47" s="389"/>
      <c r="G47" s="390"/>
    </row>
    <row r="48" spans="1:7" x14ac:dyDescent="1.1499999999999999">
      <c r="A48" s="1269"/>
      <c r="B48" s="502"/>
      <c r="C48" s="1262"/>
      <c r="D48" s="1262"/>
      <c r="E48" s="1262"/>
      <c r="F48" s="1262"/>
      <c r="G48" s="1263"/>
    </row>
    <row r="49" spans="1:7" x14ac:dyDescent="1.1499999999999999">
      <c r="A49" s="41"/>
      <c r="B49" s="41"/>
      <c r="C49" s="41"/>
      <c r="D49" s="41"/>
      <c r="E49" s="41"/>
      <c r="F49" s="41"/>
      <c r="G49" s="41"/>
    </row>
    <row r="50" spans="1:7" x14ac:dyDescent="1.1499999999999999">
      <c r="C50" s="41"/>
      <c r="D50" s="41"/>
      <c r="E50" s="41"/>
      <c r="F50" s="41"/>
      <c r="G50" s="41"/>
    </row>
    <row r="51" spans="1:7" x14ac:dyDescent="1.1499999999999999">
      <c r="A51" s="41"/>
      <c r="B51" s="41"/>
      <c r="C51" s="41"/>
      <c r="D51" s="41"/>
      <c r="E51" s="41"/>
      <c r="F51" s="41"/>
      <c r="G51" s="41"/>
    </row>
    <row r="52" spans="1:7" x14ac:dyDescent="1.1499999999999999">
      <c r="A52" s="41"/>
      <c r="B52" s="41"/>
      <c r="C52" s="41"/>
      <c r="D52" s="41"/>
      <c r="E52" s="41"/>
      <c r="F52" s="41"/>
      <c r="G52" s="41"/>
    </row>
    <row r="53" spans="1:7" x14ac:dyDescent="1.1499999999999999">
      <c r="A53" s="41"/>
      <c r="B53" s="41"/>
      <c r="C53" s="41"/>
      <c r="D53" s="41"/>
      <c r="E53" s="41"/>
      <c r="F53" s="41"/>
      <c r="G53" s="41"/>
    </row>
    <row r="54" spans="1:7" x14ac:dyDescent="1.1499999999999999">
      <c r="A54" s="41"/>
      <c r="B54" s="41"/>
      <c r="C54" s="41"/>
      <c r="D54" s="41"/>
      <c r="E54" s="41"/>
      <c r="F54" s="41"/>
      <c r="G54" s="41"/>
    </row>
    <row r="55" spans="1:7" x14ac:dyDescent="1.1499999999999999">
      <c r="A55" s="41"/>
      <c r="B55" s="41"/>
      <c r="C55" s="41"/>
      <c r="D55" s="41"/>
      <c r="E55" s="41"/>
      <c r="F55" s="41"/>
      <c r="G55" s="41"/>
    </row>
    <row r="56" spans="1:7" x14ac:dyDescent="1.1499999999999999">
      <c r="A56" s="41"/>
      <c r="B56" s="41"/>
      <c r="C56" s="41"/>
      <c r="D56" s="41"/>
      <c r="E56" s="41"/>
      <c r="F56" s="41"/>
      <c r="G56" s="41"/>
    </row>
    <row r="57" spans="1:7" x14ac:dyDescent="1.1499999999999999">
      <c r="A57" s="41"/>
      <c r="B57" s="41"/>
      <c r="C57" s="41"/>
      <c r="D57" s="41"/>
      <c r="E57" s="41"/>
      <c r="F57" s="41"/>
      <c r="G57" s="41"/>
    </row>
    <row r="58" spans="1:7" x14ac:dyDescent="1.1499999999999999">
      <c r="A58" s="41"/>
      <c r="B58" s="41"/>
      <c r="C58" s="41"/>
      <c r="D58" s="41"/>
      <c r="E58" s="41"/>
      <c r="F58" s="41"/>
      <c r="G58" s="41"/>
    </row>
    <row r="59" spans="1:7" x14ac:dyDescent="1.1499999999999999">
      <c r="A59" s="41"/>
      <c r="B59" s="41"/>
      <c r="C59" s="41"/>
      <c r="D59" s="41"/>
      <c r="E59" s="41"/>
      <c r="F59" s="41"/>
      <c r="G59" s="41"/>
    </row>
    <row r="60" spans="1:7" x14ac:dyDescent="1.1499999999999999">
      <c r="A60" s="41"/>
      <c r="B60" s="41"/>
      <c r="C60" s="41"/>
      <c r="D60" s="41"/>
      <c r="E60" s="41"/>
      <c r="F60" s="41"/>
      <c r="G60" s="41"/>
    </row>
    <row r="61" spans="1:7" x14ac:dyDescent="1.1499999999999999">
      <c r="A61" s="41"/>
      <c r="B61" s="41"/>
      <c r="C61" s="41"/>
      <c r="D61" s="41"/>
      <c r="E61" s="41"/>
      <c r="F61" s="41"/>
      <c r="G61" s="41"/>
    </row>
    <row r="62" spans="1:7" x14ac:dyDescent="1.1499999999999999">
      <c r="A62" s="41"/>
      <c r="B62" s="41"/>
      <c r="C62" s="41"/>
      <c r="D62" s="41"/>
      <c r="E62" s="41"/>
      <c r="F62" s="41"/>
      <c r="G62" s="41"/>
    </row>
    <row r="63" spans="1:7" x14ac:dyDescent="1.1499999999999999">
      <c r="A63" s="41"/>
      <c r="B63" s="41"/>
      <c r="C63" s="41"/>
      <c r="D63" s="41"/>
      <c r="E63" s="41"/>
      <c r="F63" s="41"/>
      <c r="G63" s="41"/>
    </row>
    <row r="64" spans="1:7" x14ac:dyDescent="1.1499999999999999">
      <c r="A64" s="41"/>
      <c r="B64" s="41"/>
      <c r="C64" s="41"/>
      <c r="D64" s="41"/>
      <c r="E64" s="41"/>
      <c r="F64" s="41"/>
      <c r="G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sheetProtection insertRows="0" deleteRows="0"/>
  <dataValidations count="2">
    <dataValidation type="textLength" operator="lessThanOrEqual" allowBlank="1" showInputMessage="1" showErrorMessage="1" sqref="C4:C48" xr:uid="{00000000-0002-0000-2000-000000000000}">
      <formula1>254</formula1>
    </dataValidation>
    <dataValidation type="textLength" operator="lessThanOrEqual" allowBlank="1" showInputMessage="1" showErrorMessage="1" sqref="B4:B48" xr:uid="{00000000-0002-0000-2000-000001000000}">
      <formula1>50</formula1>
    </dataValidation>
  </dataValidations>
  <hyperlinks>
    <hyperlink ref="F1" location="Menu!A1" display="MENU" xr:uid="{00000000-0004-0000-20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9665" r:id="rId4" name="Drop Down 1">
              <controlPr locked="0" defaultSize="0" print="0" autoLine="0" autoPict="0">
                <anchor moveWithCells="1">
                  <from>
                    <xdr:col>6</xdr:col>
                    <xdr:colOff>14288</xdr:colOff>
                    <xdr:row>0</xdr:row>
                    <xdr:rowOff>190500</xdr:rowOff>
                  </from>
                  <to>
                    <xdr:col>7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operator="lessThanOrEqual" allowBlank="1" showInputMessage="1" showErrorMessage="1" xr:uid="{00000000-0002-0000-2000-000002000000}">
          <x14:formula1>
            <xm:f>Values!$N$3:$N$4</xm:f>
          </x14:formula1>
          <xm:sqref>D4:G48</xm:sqref>
        </x14:dataValidation>
        <x14:dataValidation type="list" operator="lessThanOrEqual" allowBlank="1" showInputMessage="1" showErrorMessage="1" xr:uid="{00000000-0002-0000-2000-000003000000}">
          <x14:formula1>
            <xm:f>'Intrastat Countries'!$A$4:$A$46</xm:f>
          </x14:formula1>
          <xm:sqref>A4:A48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66"/>
  <dimension ref="A1:E366"/>
  <sheetViews>
    <sheetView workbookViewId="0">
      <pane ySplit="3" topLeftCell="A4" activePane="bottomLeft" state="frozen"/>
      <selection activeCell="G29" sqref="G29"/>
      <selection pane="bottomLeft" activeCell="D1" sqref="D1"/>
    </sheetView>
  </sheetViews>
  <sheetFormatPr defaultColWidth="11.46484375" defaultRowHeight="21" x14ac:dyDescent="1.1499999999999999"/>
  <cols>
    <col min="1" max="3" width="30.796875" style="29" customWidth="1"/>
    <col min="4" max="4" width="26" style="29" customWidth="1"/>
    <col min="5" max="5" width="19.796875" style="29" customWidth="1"/>
    <col min="6" max="16384" width="11.46484375" style="41"/>
  </cols>
  <sheetData>
    <row r="1" spans="1:5" s="193" customFormat="1" ht="30.75" customHeight="1" thickBot="1" x14ac:dyDescent="0.5">
      <c r="A1" s="371" t="s">
        <v>105</v>
      </c>
      <c r="B1" s="372"/>
      <c r="C1" s="372"/>
      <c r="D1" s="843" t="s">
        <v>35</v>
      </c>
      <c r="E1" s="384" t="s">
        <v>205</v>
      </c>
    </row>
    <row r="2" spans="1:5" s="231" customFormat="1" x14ac:dyDescent="1.1499999999999999">
      <c r="A2" s="144" t="s">
        <v>851</v>
      </c>
      <c r="B2" s="872" t="s">
        <v>993</v>
      </c>
      <c r="C2" s="872" t="s">
        <v>993</v>
      </c>
      <c r="D2" s="145" t="s">
        <v>932</v>
      </c>
      <c r="E2" s="873" t="s">
        <v>288</v>
      </c>
    </row>
    <row r="3" spans="1:5" s="231" customFormat="1" ht="21.4" thickBot="1" x14ac:dyDescent="1.2">
      <c r="A3" s="1264" t="s">
        <v>931</v>
      </c>
      <c r="B3" s="1257" t="s">
        <v>990</v>
      </c>
      <c r="C3" s="1257" t="s">
        <v>991</v>
      </c>
      <c r="D3" s="1265" t="s">
        <v>871</v>
      </c>
      <c r="E3" s="1270" t="s">
        <v>992</v>
      </c>
    </row>
    <row r="4" spans="1:5" x14ac:dyDescent="1.1499999999999999">
      <c r="A4" s="1271"/>
      <c r="B4" s="1272"/>
      <c r="C4" s="1272"/>
      <c r="D4" s="395"/>
      <c r="E4" s="396"/>
    </row>
    <row r="5" spans="1:5" x14ac:dyDescent="1.1499999999999999">
      <c r="A5" s="1273"/>
      <c r="B5" s="1274"/>
      <c r="C5" s="1274"/>
      <c r="D5" s="398"/>
      <c r="E5" s="399"/>
    </row>
    <row r="6" spans="1:5" x14ac:dyDescent="1.1499999999999999">
      <c r="A6" s="1273"/>
      <c r="B6" s="1274"/>
      <c r="C6" s="1274"/>
      <c r="D6" s="398"/>
      <c r="E6" s="399"/>
    </row>
    <row r="7" spans="1:5" x14ac:dyDescent="1.1499999999999999">
      <c r="A7" s="1273"/>
      <c r="B7" s="1274"/>
      <c r="C7" s="1274"/>
      <c r="D7" s="398"/>
      <c r="E7" s="399"/>
    </row>
    <row r="8" spans="1:5" x14ac:dyDescent="1.1499999999999999">
      <c r="A8" s="1273"/>
      <c r="B8" s="1274"/>
      <c r="C8" s="1274"/>
      <c r="D8" s="398"/>
      <c r="E8" s="399"/>
    </row>
    <row r="9" spans="1:5" x14ac:dyDescent="1.1499999999999999">
      <c r="A9" s="1273"/>
      <c r="B9" s="1274"/>
      <c r="C9" s="1274"/>
      <c r="D9" s="398"/>
      <c r="E9" s="399"/>
    </row>
    <row r="10" spans="1:5" x14ac:dyDescent="1.1499999999999999">
      <c r="A10" s="1273"/>
      <c r="B10" s="1274"/>
      <c r="C10" s="1274"/>
      <c r="D10" s="398"/>
      <c r="E10" s="399"/>
    </row>
    <row r="11" spans="1:5" x14ac:dyDescent="1.1499999999999999">
      <c r="A11" s="1273"/>
      <c r="B11" s="1274"/>
      <c r="C11" s="1274"/>
      <c r="D11" s="398"/>
      <c r="E11" s="399"/>
    </row>
    <row r="12" spans="1:5" x14ac:dyDescent="1.1499999999999999">
      <c r="A12" s="1273"/>
      <c r="B12" s="1274"/>
      <c r="C12" s="1274"/>
      <c r="D12" s="398"/>
      <c r="E12" s="399"/>
    </row>
    <row r="13" spans="1:5" x14ac:dyDescent="1.1499999999999999">
      <c r="A13" s="447"/>
      <c r="B13" s="466"/>
      <c r="C13" s="466"/>
      <c r="D13" s="389"/>
      <c r="E13" s="390"/>
    </row>
    <row r="14" spans="1:5" x14ac:dyDescent="1.1499999999999999">
      <c r="A14" s="447"/>
      <c r="B14" s="466"/>
      <c r="C14" s="466"/>
      <c r="D14" s="389"/>
      <c r="E14" s="390"/>
    </row>
    <row r="15" spans="1:5" x14ac:dyDescent="1.1499999999999999">
      <c r="A15" s="447"/>
      <c r="B15" s="466"/>
      <c r="C15" s="466"/>
      <c r="D15" s="389"/>
      <c r="E15" s="390"/>
    </row>
    <row r="16" spans="1:5" x14ac:dyDescent="1.1499999999999999">
      <c r="A16" s="447"/>
      <c r="B16" s="466"/>
      <c r="C16" s="466"/>
      <c r="D16" s="389"/>
      <c r="E16" s="390"/>
    </row>
    <row r="17" spans="1:5" x14ac:dyDescent="1.1499999999999999">
      <c r="A17" s="447"/>
      <c r="B17" s="466"/>
      <c r="C17" s="466"/>
      <c r="D17" s="389"/>
      <c r="E17" s="390"/>
    </row>
    <row r="18" spans="1:5" x14ac:dyDescent="1.1499999999999999">
      <c r="A18" s="447"/>
      <c r="B18" s="466"/>
      <c r="C18" s="466"/>
      <c r="D18" s="389"/>
      <c r="E18" s="390"/>
    </row>
    <row r="19" spans="1:5" x14ac:dyDescent="1.1499999999999999">
      <c r="A19" s="447"/>
      <c r="B19" s="466"/>
      <c r="C19" s="466"/>
      <c r="D19" s="389"/>
      <c r="E19" s="390"/>
    </row>
    <row r="20" spans="1:5" x14ac:dyDescent="1.1499999999999999">
      <c r="A20" s="447"/>
      <c r="B20" s="466"/>
      <c r="C20" s="466"/>
      <c r="D20" s="389"/>
      <c r="E20" s="390"/>
    </row>
    <row r="21" spans="1:5" x14ac:dyDescent="1.1499999999999999">
      <c r="A21" s="447"/>
      <c r="B21" s="466"/>
      <c r="C21" s="466"/>
      <c r="D21" s="389"/>
      <c r="E21" s="390"/>
    </row>
    <row r="22" spans="1:5" x14ac:dyDescent="1.1499999999999999">
      <c r="A22" s="447"/>
      <c r="B22" s="466"/>
      <c r="C22" s="466"/>
      <c r="D22" s="389"/>
      <c r="E22" s="390"/>
    </row>
    <row r="23" spans="1:5" x14ac:dyDescent="1.1499999999999999">
      <c r="A23" s="447"/>
      <c r="B23" s="466"/>
      <c r="C23" s="466"/>
      <c r="D23" s="389"/>
      <c r="E23" s="390"/>
    </row>
    <row r="24" spans="1:5" x14ac:dyDescent="1.1499999999999999">
      <c r="A24" s="447"/>
      <c r="B24" s="466"/>
      <c r="C24" s="466"/>
      <c r="D24" s="389"/>
      <c r="E24" s="390"/>
    </row>
    <row r="25" spans="1:5" x14ac:dyDescent="1.1499999999999999">
      <c r="A25" s="447"/>
      <c r="B25" s="466"/>
      <c r="C25" s="466"/>
      <c r="D25" s="389"/>
      <c r="E25" s="390"/>
    </row>
    <row r="26" spans="1:5" x14ac:dyDescent="1.1499999999999999">
      <c r="A26" s="447"/>
      <c r="B26" s="466"/>
      <c r="C26" s="466"/>
      <c r="D26" s="389"/>
      <c r="E26" s="390"/>
    </row>
    <row r="27" spans="1:5" x14ac:dyDescent="1.1499999999999999">
      <c r="A27" s="447"/>
      <c r="B27" s="466"/>
      <c r="C27" s="466"/>
      <c r="D27" s="389"/>
      <c r="E27" s="390"/>
    </row>
    <row r="28" spans="1:5" x14ac:dyDescent="1.1499999999999999">
      <c r="A28" s="447"/>
      <c r="B28" s="466"/>
      <c r="C28" s="466"/>
      <c r="D28" s="389"/>
      <c r="E28" s="390"/>
    </row>
    <row r="29" spans="1:5" x14ac:dyDescent="1.1499999999999999">
      <c r="A29" s="447"/>
      <c r="B29" s="466"/>
      <c r="C29" s="466"/>
      <c r="D29" s="389"/>
      <c r="E29" s="390"/>
    </row>
    <row r="30" spans="1:5" x14ac:dyDescent="1.1499999999999999">
      <c r="A30" s="447"/>
      <c r="B30" s="466"/>
      <c r="C30" s="466"/>
      <c r="D30" s="389"/>
      <c r="E30" s="390"/>
    </row>
    <row r="31" spans="1:5" x14ac:dyDescent="1.1499999999999999">
      <c r="A31" s="447"/>
      <c r="B31" s="466"/>
      <c r="C31" s="466"/>
      <c r="D31" s="389"/>
      <c r="E31" s="390"/>
    </row>
    <row r="32" spans="1:5" x14ac:dyDescent="1.1499999999999999">
      <c r="A32" s="447"/>
      <c r="B32" s="466"/>
      <c r="C32" s="466"/>
      <c r="D32" s="389"/>
      <c r="E32" s="390"/>
    </row>
    <row r="33" spans="1:5" x14ac:dyDescent="1.1499999999999999">
      <c r="A33" s="447"/>
      <c r="B33" s="466"/>
      <c r="C33" s="466"/>
      <c r="D33" s="389"/>
      <c r="E33" s="390"/>
    </row>
    <row r="34" spans="1:5" x14ac:dyDescent="1.1499999999999999">
      <c r="A34" s="447"/>
      <c r="B34" s="466"/>
      <c r="C34" s="466"/>
      <c r="D34" s="389"/>
      <c r="E34" s="390"/>
    </row>
    <row r="35" spans="1:5" x14ac:dyDescent="1.1499999999999999">
      <c r="A35" s="447"/>
      <c r="B35" s="466"/>
      <c r="C35" s="466"/>
      <c r="D35" s="389"/>
      <c r="E35" s="390"/>
    </row>
    <row r="36" spans="1:5" x14ac:dyDescent="1.1499999999999999">
      <c r="A36" s="447"/>
      <c r="B36" s="466"/>
      <c r="C36" s="466"/>
      <c r="D36" s="389"/>
      <c r="E36" s="390"/>
    </row>
    <row r="37" spans="1:5" x14ac:dyDescent="1.1499999999999999">
      <c r="A37" s="447"/>
      <c r="B37" s="466"/>
      <c r="C37" s="466"/>
      <c r="D37" s="389"/>
      <c r="E37" s="390"/>
    </row>
    <row r="38" spans="1:5" x14ac:dyDescent="1.1499999999999999">
      <c r="A38" s="447"/>
      <c r="B38" s="466"/>
      <c r="C38" s="466"/>
      <c r="D38" s="389"/>
      <c r="E38" s="390"/>
    </row>
    <row r="39" spans="1:5" x14ac:dyDescent="1.1499999999999999">
      <c r="A39" s="447"/>
      <c r="B39" s="466"/>
      <c r="C39" s="466"/>
      <c r="D39" s="389"/>
      <c r="E39" s="390"/>
    </row>
    <row r="40" spans="1:5" x14ac:dyDescent="1.1499999999999999">
      <c r="A40" s="447"/>
      <c r="B40" s="466"/>
      <c r="C40" s="466"/>
      <c r="D40" s="389"/>
      <c r="E40" s="390"/>
    </row>
    <row r="41" spans="1:5" x14ac:dyDescent="1.1499999999999999">
      <c r="A41" s="447"/>
      <c r="B41" s="466"/>
      <c r="C41" s="466"/>
      <c r="D41" s="389"/>
      <c r="E41" s="390"/>
    </row>
    <row r="42" spans="1:5" x14ac:dyDescent="1.1499999999999999">
      <c r="A42" s="447"/>
      <c r="B42" s="466"/>
      <c r="C42" s="466"/>
      <c r="D42" s="389"/>
      <c r="E42" s="390"/>
    </row>
    <row r="43" spans="1:5" x14ac:dyDescent="1.1499999999999999">
      <c r="A43" s="447"/>
      <c r="B43" s="466"/>
      <c r="C43" s="466"/>
      <c r="D43" s="389"/>
      <c r="E43" s="390"/>
    </row>
    <row r="44" spans="1:5" x14ac:dyDescent="1.1499999999999999">
      <c r="A44" s="447"/>
      <c r="B44" s="466"/>
      <c r="C44" s="466"/>
      <c r="D44" s="389"/>
      <c r="E44" s="390"/>
    </row>
    <row r="45" spans="1:5" x14ac:dyDescent="1.1499999999999999">
      <c r="A45" s="447"/>
      <c r="B45" s="466"/>
      <c r="C45" s="466"/>
      <c r="D45" s="389"/>
      <c r="E45" s="390"/>
    </row>
    <row r="46" spans="1:5" x14ac:dyDescent="1.1499999999999999">
      <c r="A46" s="447"/>
      <c r="B46" s="466"/>
      <c r="C46" s="466"/>
      <c r="D46" s="389"/>
      <c r="E46" s="390"/>
    </row>
    <row r="47" spans="1:5" x14ac:dyDescent="1.1499999999999999">
      <c r="A47" s="447"/>
      <c r="B47" s="466"/>
      <c r="C47" s="466"/>
      <c r="D47" s="389"/>
      <c r="E47" s="390"/>
    </row>
    <row r="48" spans="1:5" x14ac:dyDescent="1.1499999999999999">
      <c r="A48" s="1269"/>
      <c r="B48" s="502"/>
      <c r="C48" s="502"/>
      <c r="D48" s="1262"/>
      <c r="E48" s="1263"/>
    </row>
    <row r="49" spans="1:5" x14ac:dyDescent="1.1499999999999999">
      <c r="A49" s="41"/>
      <c r="B49" s="41"/>
      <c r="C49" s="41"/>
      <c r="D49" s="41"/>
      <c r="E49" s="41"/>
    </row>
    <row r="50" spans="1:5" x14ac:dyDescent="1.1499999999999999">
      <c r="D50" s="41"/>
      <c r="E50" s="41"/>
    </row>
    <row r="51" spans="1:5" x14ac:dyDescent="1.1499999999999999">
      <c r="A51" s="41"/>
      <c r="B51" s="41"/>
      <c r="C51" s="41"/>
      <c r="D51" s="41"/>
      <c r="E51" s="41"/>
    </row>
    <row r="52" spans="1:5" x14ac:dyDescent="1.1499999999999999">
      <c r="A52" s="41"/>
      <c r="B52" s="41"/>
      <c r="C52" s="41"/>
      <c r="D52" s="41"/>
      <c r="E52" s="41"/>
    </row>
    <row r="53" spans="1:5" x14ac:dyDescent="1.1499999999999999">
      <c r="A53" s="41"/>
      <c r="B53" s="41"/>
      <c r="C53" s="41"/>
      <c r="D53" s="41"/>
      <c r="E53" s="41"/>
    </row>
    <row r="54" spans="1:5" x14ac:dyDescent="1.1499999999999999">
      <c r="A54" s="41"/>
      <c r="B54" s="41"/>
      <c r="C54" s="41"/>
      <c r="D54" s="41"/>
      <c r="E54" s="41"/>
    </row>
    <row r="55" spans="1:5" x14ac:dyDescent="1.1499999999999999">
      <c r="A55" s="41"/>
      <c r="B55" s="41"/>
      <c r="C55" s="41"/>
      <c r="D55" s="41"/>
      <c r="E55" s="41"/>
    </row>
    <row r="56" spans="1:5" x14ac:dyDescent="1.1499999999999999">
      <c r="A56" s="41"/>
      <c r="B56" s="41"/>
      <c r="C56" s="41"/>
      <c r="D56" s="41"/>
      <c r="E56" s="41"/>
    </row>
    <row r="57" spans="1:5" x14ac:dyDescent="1.1499999999999999">
      <c r="A57" s="41"/>
      <c r="B57" s="41"/>
      <c r="C57" s="41"/>
      <c r="D57" s="41"/>
      <c r="E57" s="41"/>
    </row>
    <row r="58" spans="1:5" x14ac:dyDescent="1.1499999999999999">
      <c r="A58" s="41"/>
      <c r="B58" s="41"/>
      <c r="C58" s="41"/>
      <c r="D58" s="41"/>
      <c r="E58" s="41"/>
    </row>
    <row r="59" spans="1:5" x14ac:dyDescent="1.1499999999999999">
      <c r="A59" s="41"/>
      <c r="B59" s="41"/>
      <c r="C59" s="41"/>
      <c r="D59" s="41"/>
      <c r="E59" s="41"/>
    </row>
    <row r="60" spans="1:5" x14ac:dyDescent="1.1499999999999999">
      <c r="A60" s="41"/>
      <c r="B60" s="41"/>
      <c r="C60" s="41"/>
      <c r="D60" s="41"/>
      <c r="E60" s="41"/>
    </row>
    <row r="61" spans="1:5" x14ac:dyDescent="1.1499999999999999">
      <c r="A61" s="41"/>
      <c r="B61" s="41"/>
      <c r="C61" s="41"/>
      <c r="D61" s="41"/>
      <c r="E61" s="41"/>
    </row>
    <row r="62" spans="1:5" x14ac:dyDescent="1.1499999999999999">
      <c r="A62" s="41"/>
      <c r="B62" s="41"/>
      <c r="C62" s="41"/>
      <c r="D62" s="41"/>
      <c r="E62" s="41"/>
    </row>
    <row r="63" spans="1:5" x14ac:dyDescent="1.1499999999999999">
      <c r="A63" s="41"/>
      <c r="B63" s="41"/>
      <c r="C63" s="41"/>
      <c r="D63" s="41"/>
      <c r="E63" s="41"/>
    </row>
    <row r="64" spans="1:5" x14ac:dyDescent="1.1499999999999999">
      <c r="A64" s="41"/>
      <c r="B64" s="41"/>
      <c r="C64" s="41"/>
      <c r="D64" s="41"/>
      <c r="E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dataValidations count="3">
    <dataValidation type="textLength" operator="lessThanOrEqual" allowBlank="1" showInputMessage="1" showErrorMessage="1" sqref="D4:D48" xr:uid="{00000000-0002-0000-2100-000000000000}">
      <formula1>254</formula1>
    </dataValidation>
    <dataValidation type="textLength" operator="lessThanOrEqual" allowBlank="1" showInputMessage="1" showErrorMessage="1" sqref="A4:A48" xr:uid="{00000000-0002-0000-2100-000001000000}">
      <formula1>50</formula1>
    </dataValidation>
    <dataValidation type="date" allowBlank="1" showInputMessage="1" showErrorMessage="1" sqref="B4:C48" xr:uid="{00000000-0002-0000-2100-000002000000}">
      <formula1>36526</formula1>
      <formula2>73050</formula2>
    </dataValidation>
  </dataValidations>
  <hyperlinks>
    <hyperlink ref="D1" location="Menu!A1" display="MENU" xr:uid="{00000000-0004-0000-21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7617" r:id="rId4" name="Drop Down 1">
              <controlPr locked="0" defaultSize="0" print="0" autoLine="0" autoPict="0">
                <anchor moveWithCells="1">
                  <from>
                    <xdr:col>4</xdr:col>
                    <xdr:colOff>14288</xdr:colOff>
                    <xdr:row>0</xdr:row>
                    <xdr:rowOff>190500</xdr:rowOff>
                  </from>
                  <to>
                    <xdr:col>5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2100-000003000000}">
          <x14:formula1>
            <xm:f>'Supplementary Units'!$A$4:$A$47</xm:f>
          </x14:formula1>
          <xm:sqref>E4:E48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65"/>
  <dimension ref="A1:D366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11.46484375" defaultRowHeight="21" x14ac:dyDescent="1.1499999999999999"/>
  <cols>
    <col min="1" max="1" width="30.796875" style="29" customWidth="1"/>
    <col min="2" max="2" width="35.53125" style="29" customWidth="1"/>
    <col min="3" max="3" width="26.53125" style="29" customWidth="1"/>
    <col min="4" max="4" width="18.19921875" style="29" customWidth="1"/>
    <col min="5" max="16384" width="11.46484375" style="41"/>
  </cols>
  <sheetData>
    <row r="1" spans="1:4" s="193" customFormat="1" ht="30.75" customHeight="1" thickBot="1" x14ac:dyDescent="0.5">
      <c r="A1" s="1275" t="s">
        <v>120</v>
      </c>
      <c r="B1" s="372"/>
      <c r="C1" s="843" t="s">
        <v>35</v>
      </c>
      <c r="D1" s="384" t="s">
        <v>205</v>
      </c>
    </row>
    <row r="2" spans="1:4" s="231" customFormat="1" x14ac:dyDescent="1.1499999999999999">
      <c r="A2" s="144" t="s">
        <v>851</v>
      </c>
      <c r="B2" s="145" t="s">
        <v>932</v>
      </c>
      <c r="C2" s="145" t="s">
        <v>290</v>
      </c>
      <c r="D2" s="858" t="s">
        <v>288</v>
      </c>
    </row>
    <row r="3" spans="1:4" s="231" customFormat="1" ht="21.4" thickBot="1" x14ac:dyDescent="1.2">
      <c r="A3" s="1264" t="s">
        <v>931</v>
      </c>
      <c r="B3" s="1202" t="s">
        <v>871</v>
      </c>
      <c r="C3" s="1202" t="s">
        <v>994</v>
      </c>
      <c r="D3" s="1203" t="s">
        <v>989</v>
      </c>
    </row>
    <row r="4" spans="1:4" x14ac:dyDescent="1.1499999999999999">
      <c r="A4" s="1271"/>
      <c r="B4" s="395"/>
      <c r="C4" s="395"/>
      <c r="D4" s="396"/>
    </row>
    <row r="5" spans="1:4" x14ac:dyDescent="1.1499999999999999">
      <c r="A5" s="1273"/>
      <c r="B5" s="398"/>
      <c r="C5" s="398"/>
      <c r="D5" s="399"/>
    </row>
    <row r="6" spans="1:4" x14ac:dyDescent="1.1499999999999999">
      <c r="A6" s="1273"/>
      <c r="B6" s="398"/>
      <c r="C6" s="398"/>
      <c r="D6" s="399"/>
    </row>
    <row r="7" spans="1:4" x14ac:dyDescent="1.1499999999999999">
      <c r="A7" s="1273"/>
      <c r="B7" s="398"/>
      <c r="C7" s="398"/>
      <c r="D7" s="399"/>
    </row>
    <row r="8" spans="1:4" x14ac:dyDescent="1.1499999999999999">
      <c r="A8" s="1273"/>
      <c r="B8" s="398"/>
      <c r="C8" s="398"/>
      <c r="D8" s="399"/>
    </row>
    <row r="9" spans="1:4" x14ac:dyDescent="1.1499999999999999">
      <c r="A9" s="1273"/>
      <c r="B9" s="398"/>
      <c r="C9" s="398"/>
      <c r="D9" s="399"/>
    </row>
    <row r="10" spans="1:4" x14ac:dyDescent="1.1499999999999999">
      <c r="A10" s="1273"/>
      <c r="B10" s="398"/>
      <c r="C10" s="398"/>
      <c r="D10" s="399"/>
    </row>
    <row r="11" spans="1:4" x14ac:dyDescent="1.1499999999999999">
      <c r="A11" s="1273"/>
      <c r="B11" s="398"/>
      <c r="C11" s="398"/>
      <c r="D11" s="399"/>
    </row>
    <row r="12" spans="1:4" x14ac:dyDescent="1.1499999999999999">
      <c r="A12" s="1273"/>
      <c r="B12" s="398"/>
      <c r="C12" s="398"/>
      <c r="D12" s="399"/>
    </row>
    <row r="13" spans="1:4" x14ac:dyDescent="1.1499999999999999">
      <c r="A13" s="1273"/>
      <c r="B13" s="398"/>
      <c r="C13" s="398"/>
      <c r="D13" s="399"/>
    </row>
    <row r="14" spans="1:4" x14ac:dyDescent="1.1499999999999999">
      <c r="A14" s="1273"/>
      <c r="B14" s="398"/>
      <c r="C14" s="398"/>
      <c r="D14" s="399"/>
    </row>
    <row r="15" spans="1:4" x14ac:dyDescent="1.1499999999999999">
      <c r="A15" s="1273"/>
      <c r="B15" s="398"/>
      <c r="C15" s="398"/>
      <c r="D15" s="399"/>
    </row>
    <row r="16" spans="1:4" x14ac:dyDescent="1.1499999999999999">
      <c r="A16" s="1273"/>
      <c r="B16" s="398"/>
      <c r="C16" s="398"/>
      <c r="D16" s="399"/>
    </row>
    <row r="17" spans="1:4" x14ac:dyDescent="1.1499999999999999">
      <c r="A17" s="1273"/>
      <c r="B17" s="398"/>
      <c r="C17" s="398"/>
      <c r="D17" s="399"/>
    </row>
    <row r="18" spans="1:4" x14ac:dyDescent="1.1499999999999999">
      <c r="A18" s="1273"/>
      <c r="B18" s="398"/>
      <c r="C18" s="398"/>
      <c r="D18" s="399"/>
    </row>
    <row r="19" spans="1:4" x14ac:dyDescent="1.1499999999999999">
      <c r="A19" s="1273"/>
      <c r="B19" s="398"/>
      <c r="C19" s="398"/>
      <c r="D19" s="399"/>
    </row>
    <row r="20" spans="1:4" x14ac:dyDescent="1.1499999999999999">
      <c r="A20" s="1273"/>
      <c r="B20" s="398"/>
      <c r="C20" s="398"/>
      <c r="D20" s="399"/>
    </row>
    <row r="21" spans="1:4" x14ac:dyDescent="1.1499999999999999">
      <c r="A21" s="1273"/>
      <c r="B21" s="398"/>
      <c r="C21" s="398"/>
      <c r="D21" s="399"/>
    </row>
    <row r="22" spans="1:4" x14ac:dyDescent="1.1499999999999999">
      <c r="A22" s="1273"/>
      <c r="B22" s="398"/>
      <c r="C22" s="398"/>
      <c r="D22" s="399"/>
    </row>
    <row r="23" spans="1:4" x14ac:dyDescent="1.1499999999999999">
      <c r="A23" s="1273"/>
      <c r="B23" s="398"/>
      <c r="C23" s="398"/>
      <c r="D23" s="399"/>
    </row>
    <row r="24" spans="1:4" x14ac:dyDescent="1.1499999999999999">
      <c r="A24" s="1273"/>
      <c r="B24" s="398"/>
      <c r="C24" s="398"/>
      <c r="D24" s="399"/>
    </row>
    <row r="25" spans="1:4" x14ac:dyDescent="1.1499999999999999">
      <c r="A25" s="1273"/>
      <c r="B25" s="398"/>
      <c r="C25" s="398"/>
      <c r="D25" s="399"/>
    </row>
    <row r="26" spans="1:4" x14ac:dyDescent="1.1499999999999999">
      <c r="A26" s="1273"/>
      <c r="B26" s="398"/>
      <c r="C26" s="398"/>
      <c r="D26" s="399"/>
    </row>
    <row r="27" spans="1:4" x14ac:dyDescent="1.1499999999999999">
      <c r="A27" s="1273"/>
      <c r="B27" s="398"/>
      <c r="C27" s="398"/>
      <c r="D27" s="399"/>
    </row>
    <row r="28" spans="1:4" x14ac:dyDescent="1.1499999999999999">
      <c r="A28" s="1273"/>
      <c r="B28" s="398"/>
      <c r="C28" s="398"/>
      <c r="D28" s="399"/>
    </row>
    <row r="29" spans="1:4" x14ac:dyDescent="1.1499999999999999">
      <c r="A29" s="1273"/>
      <c r="B29" s="398"/>
      <c r="C29" s="398"/>
      <c r="D29" s="399"/>
    </row>
    <row r="30" spans="1:4" x14ac:dyDescent="1.1499999999999999">
      <c r="A30" s="1273"/>
      <c r="B30" s="398"/>
      <c r="C30" s="398"/>
      <c r="D30" s="399"/>
    </row>
    <row r="31" spans="1:4" x14ac:dyDescent="1.1499999999999999">
      <c r="A31" s="1273"/>
      <c r="B31" s="398"/>
      <c r="C31" s="398"/>
      <c r="D31" s="399"/>
    </row>
    <row r="32" spans="1:4" x14ac:dyDescent="1.1499999999999999">
      <c r="A32" s="1273"/>
      <c r="B32" s="398"/>
      <c r="C32" s="398"/>
      <c r="D32" s="399"/>
    </row>
    <row r="33" spans="1:4" x14ac:dyDescent="1.1499999999999999">
      <c r="A33" s="1273"/>
      <c r="B33" s="398"/>
      <c r="C33" s="398"/>
      <c r="D33" s="399"/>
    </row>
    <row r="34" spans="1:4" x14ac:dyDescent="1.1499999999999999">
      <c r="A34" s="447"/>
      <c r="B34" s="389"/>
      <c r="C34" s="389"/>
      <c r="D34" s="390"/>
    </row>
    <row r="35" spans="1:4" x14ac:dyDescent="1.1499999999999999">
      <c r="A35" s="447"/>
      <c r="B35" s="389"/>
      <c r="C35" s="389"/>
      <c r="D35" s="390"/>
    </row>
    <row r="36" spans="1:4" x14ac:dyDescent="1.1499999999999999">
      <c r="A36" s="447"/>
      <c r="B36" s="389"/>
      <c r="C36" s="389"/>
      <c r="D36" s="390"/>
    </row>
    <row r="37" spans="1:4" x14ac:dyDescent="1.1499999999999999">
      <c r="A37" s="447"/>
      <c r="B37" s="389"/>
      <c r="C37" s="389"/>
      <c r="D37" s="390"/>
    </row>
    <row r="38" spans="1:4" x14ac:dyDescent="1.1499999999999999">
      <c r="A38" s="447"/>
      <c r="B38" s="389"/>
      <c r="C38" s="389"/>
      <c r="D38" s="390"/>
    </row>
    <row r="39" spans="1:4" x14ac:dyDescent="1.1499999999999999">
      <c r="A39" s="447"/>
      <c r="B39" s="389"/>
      <c r="C39" s="389"/>
      <c r="D39" s="390"/>
    </row>
    <row r="40" spans="1:4" x14ac:dyDescent="1.1499999999999999">
      <c r="A40" s="447"/>
      <c r="B40" s="389"/>
      <c r="C40" s="389"/>
      <c r="D40" s="390"/>
    </row>
    <row r="41" spans="1:4" x14ac:dyDescent="1.1499999999999999">
      <c r="A41" s="447"/>
      <c r="B41" s="389"/>
      <c r="C41" s="389"/>
      <c r="D41" s="390"/>
    </row>
    <row r="42" spans="1:4" x14ac:dyDescent="1.1499999999999999">
      <c r="A42" s="447"/>
      <c r="B42" s="389"/>
      <c r="C42" s="389"/>
      <c r="D42" s="390"/>
    </row>
    <row r="43" spans="1:4" x14ac:dyDescent="1.1499999999999999">
      <c r="A43" s="447"/>
      <c r="B43" s="389"/>
      <c r="C43" s="389"/>
      <c r="D43" s="390"/>
    </row>
    <row r="44" spans="1:4" x14ac:dyDescent="1.1499999999999999">
      <c r="A44" s="447"/>
      <c r="B44" s="389"/>
      <c r="C44" s="389"/>
      <c r="D44" s="390"/>
    </row>
    <row r="45" spans="1:4" x14ac:dyDescent="1.1499999999999999">
      <c r="A45" s="447"/>
      <c r="B45" s="389"/>
      <c r="C45" s="389"/>
      <c r="D45" s="390"/>
    </row>
    <row r="46" spans="1:4" x14ac:dyDescent="1.1499999999999999">
      <c r="A46" s="447"/>
      <c r="B46" s="389"/>
      <c r="C46" s="389"/>
      <c r="D46" s="390"/>
    </row>
    <row r="47" spans="1:4" x14ac:dyDescent="1.1499999999999999">
      <c r="A47" s="447"/>
      <c r="B47" s="389"/>
      <c r="C47" s="389"/>
      <c r="D47" s="390"/>
    </row>
    <row r="48" spans="1:4" x14ac:dyDescent="1.1499999999999999">
      <c r="A48" s="1269"/>
      <c r="B48" s="1262"/>
      <c r="C48" s="1262"/>
      <c r="D48" s="1263"/>
    </row>
    <row r="49" spans="2:4" x14ac:dyDescent="1.1499999999999999">
      <c r="B49" s="41"/>
      <c r="C49" s="41"/>
      <c r="D49" s="41"/>
    </row>
    <row r="50" spans="2:4" x14ac:dyDescent="1.1499999999999999">
      <c r="B50" s="41"/>
      <c r="C50" s="41"/>
      <c r="D50" s="41"/>
    </row>
    <row r="51" spans="2:4" x14ac:dyDescent="1.1499999999999999">
      <c r="B51" s="41"/>
      <c r="C51" s="41"/>
      <c r="D51" s="41"/>
    </row>
    <row r="52" spans="2:4" x14ac:dyDescent="1.1499999999999999">
      <c r="B52" s="41"/>
      <c r="C52" s="41"/>
      <c r="D52" s="41"/>
    </row>
    <row r="53" spans="2:4" x14ac:dyDescent="1.1499999999999999">
      <c r="B53" s="41"/>
      <c r="C53" s="41"/>
      <c r="D53" s="41"/>
    </row>
    <row r="54" spans="2:4" x14ac:dyDescent="1.1499999999999999">
      <c r="B54" s="41"/>
      <c r="C54" s="41"/>
      <c r="D54" s="41"/>
    </row>
    <row r="55" spans="2:4" x14ac:dyDescent="1.1499999999999999">
      <c r="B55" s="41"/>
      <c r="C55" s="41"/>
      <c r="D55" s="41"/>
    </row>
    <row r="56" spans="2:4" x14ac:dyDescent="1.1499999999999999">
      <c r="B56" s="41"/>
      <c r="C56" s="41"/>
      <c r="D56" s="41"/>
    </row>
    <row r="57" spans="2:4" x14ac:dyDescent="1.1499999999999999">
      <c r="B57" s="41"/>
      <c r="C57" s="41"/>
      <c r="D57" s="41"/>
    </row>
    <row r="58" spans="2:4" x14ac:dyDescent="1.1499999999999999">
      <c r="B58" s="41"/>
      <c r="C58" s="41"/>
      <c r="D58" s="41"/>
    </row>
    <row r="59" spans="2:4" x14ac:dyDescent="1.1499999999999999">
      <c r="B59" s="41"/>
      <c r="C59" s="41"/>
      <c r="D59" s="41"/>
    </row>
    <row r="60" spans="2:4" x14ac:dyDescent="1.1499999999999999">
      <c r="B60" s="41"/>
      <c r="C60" s="41"/>
      <c r="D60" s="41"/>
    </row>
    <row r="61" spans="2:4" x14ac:dyDescent="1.1499999999999999">
      <c r="B61" s="41"/>
      <c r="C61" s="41"/>
      <c r="D61" s="41"/>
    </row>
    <row r="62" spans="2:4" x14ac:dyDescent="1.1499999999999999">
      <c r="B62" s="41"/>
      <c r="C62" s="41"/>
      <c r="D62" s="41"/>
    </row>
    <row r="63" spans="2:4" x14ac:dyDescent="1.1499999999999999">
      <c r="B63" s="41"/>
      <c r="C63" s="41"/>
      <c r="D63" s="41"/>
    </row>
    <row r="64" spans="2:4" x14ac:dyDescent="1.1499999999999999">
      <c r="B64" s="41"/>
      <c r="C64" s="41"/>
      <c r="D64" s="41"/>
    </row>
    <row r="65" spans="2:4" x14ac:dyDescent="1.1499999999999999">
      <c r="B65" s="41"/>
      <c r="C65" s="41"/>
      <c r="D65" s="41"/>
    </row>
    <row r="66" spans="2:4" x14ac:dyDescent="1.1499999999999999">
      <c r="B66" s="41"/>
      <c r="C66" s="41"/>
      <c r="D66" s="41"/>
    </row>
    <row r="67" spans="2:4" x14ac:dyDescent="1.1499999999999999">
      <c r="B67" s="41"/>
      <c r="C67" s="41"/>
      <c r="D67" s="41"/>
    </row>
    <row r="68" spans="2:4" x14ac:dyDescent="1.1499999999999999">
      <c r="B68" s="41"/>
      <c r="C68" s="41"/>
      <c r="D68" s="41"/>
    </row>
    <row r="69" spans="2:4" x14ac:dyDescent="1.1499999999999999">
      <c r="B69" s="41"/>
      <c r="C69" s="41"/>
      <c r="D69" s="41"/>
    </row>
    <row r="70" spans="2:4" x14ac:dyDescent="1.1499999999999999">
      <c r="B70" s="41"/>
      <c r="C70" s="41"/>
      <c r="D70" s="41"/>
    </row>
    <row r="71" spans="2:4" x14ac:dyDescent="1.1499999999999999">
      <c r="B71" s="41"/>
      <c r="C71" s="41"/>
      <c r="D71" s="41"/>
    </row>
    <row r="72" spans="2:4" x14ac:dyDescent="1.1499999999999999">
      <c r="B72" s="41"/>
      <c r="C72" s="41"/>
      <c r="D72" s="41"/>
    </row>
    <row r="73" spans="2:4" x14ac:dyDescent="1.1499999999999999">
      <c r="B73" s="41"/>
      <c r="C73" s="41"/>
      <c r="D73" s="41"/>
    </row>
    <row r="74" spans="2:4" x14ac:dyDescent="1.1499999999999999">
      <c r="B74" s="41"/>
      <c r="C74" s="41"/>
      <c r="D74" s="41"/>
    </row>
    <row r="75" spans="2:4" x14ac:dyDescent="1.1499999999999999">
      <c r="B75" s="41"/>
      <c r="C75" s="41"/>
      <c r="D75" s="41"/>
    </row>
    <row r="76" spans="2:4" x14ac:dyDescent="1.1499999999999999">
      <c r="B76" s="41"/>
      <c r="C76" s="41"/>
      <c r="D76" s="41"/>
    </row>
    <row r="77" spans="2:4" x14ac:dyDescent="1.1499999999999999">
      <c r="B77" s="41"/>
      <c r="C77" s="41"/>
      <c r="D77" s="41"/>
    </row>
    <row r="78" spans="2:4" x14ac:dyDescent="1.1499999999999999">
      <c r="B78" s="41"/>
      <c r="C78" s="41"/>
      <c r="D78" s="41"/>
    </row>
    <row r="79" spans="2:4" x14ac:dyDescent="1.1499999999999999">
      <c r="B79" s="41"/>
      <c r="C79" s="41"/>
      <c r="D79" s="41"/>
    </row>
    <row r="80" spans="2:4" x14ac:dyDescent="1.1499999999999999">
      <c r="B80" s="41"/>
      <c r="C80" s="41"/>
      <c r="D80" s="41"/>
    </row>
    <row r="81" spans="2:4" x14ac:dyDescent="1.1499999999999999">
      <c r="B81" s="41"/>
      <c r="C81" s="41"/>
      <c r="D81" s="41"/>
    </row>
    <row r="82" spans="2:4" x14ac:dyDescent="1.1499999999999999">
      <c r="B82" s="41"/>
      <c r="C82" s="41"/>
      <c r="D82" s="41"/>
    </row>
    <row r="83" spans="2:4" x14ac:dyDescent="1.1499999999999999">
      <c r="B83" s="41"/>
      <c r="C83" s="41"/>
      <c r="D83" s="41"/>
    </row>
    <row r="84" spans="2:4" x14ac:dyDescent="1.1499999999999999">
      <c r="B84" s="41"/>
      <c r="C84" s="41"/>
      <c r="D84" s="41"/>
    </row>
    <row r="85" spans="2:4" x14ac:dyDescent="1.1499999999999999">
      <c r="B85" s="41"/>
      <c r="C85" s="41"/>
      <c r="D85" s="41"/>
    </row>
    <row r="86" spans="2:4" x14ac:dyDescent="1.1499999999999999">
      <c r="B86" s="41"/>
      <c r="C86" s="41"/>
      <c r="D86" s="41"/>
    </row>
    <row r="87" spans="2:4" x14ac:dyDescent="1.1499999999999999">
      <c r="B87" s="41"/>
      <c r="C87" s="41"/>
      <c r="D87" s="41"/>
    </row>
    <row r="88" spans="2:4" x14ac:dyDescent="1.1499999999999999">
      <c r="B88" s="41"/>
      <c r="C88" s="41"/>
      <c r="D88" s="41"/>
    </row>
    <row r="89" spans="2:4" x14ac:dyDescent="1.1499999999999999">
      <c r="B89" s="41"/>
      <c r="C89" s="41"/>
      <c r="D89" s="41"/>
    </row>
    <row r="90" spans="2:4" x14ac:dyDescent="1.1499999999999999">
      <c r="B90" s="41"/>
      <c r="C90" s="41"/>
      <c r="D90" s="41"/>
    </row>
    <row r="91" spans="2:4" x14ac:dyDescent="1.1499999999999999">
      <c r="B91" s="41"/>
      <c r="C91" s="41"/>
      <c r="D91" s="41"/>
    </row>
    <row r="92" spans="2:4" x14ac:dyDescent="1.1499999999999999">
      <c r="B92" s="41"/>
      <c r="C92" s="41"/>
      <c r="D92" s="41"/>
    </row>
    <row r="93" spans="2:4" x14ac:dyDescent="1.1499999999999999">
      <c r="B93" s="41"/>
      <c r="C93" s="41"/>
      <c r="D93" s="41"/>
    </row>
    <row r="94" spans="2:4" x14ac:dyDescent="1.1499999999999999">
      <c r="B94" s="41"/>
      <c r="C94" s="41"/>
      <c r="D94" s="41"/>
    </row>
    <row r="95" spans="2:4" x14ac:dyDescent="1.1499999999999999">
      <c r="B95" s="41"/>
      <c r="C95" s="41"/>
      <c r="D95" s="41"/>
    </row>
    <row r="96" spans="2:4" x14ac:dyDescent="1.1499999999999999">
      <c r="B96" s="41"/>
      <c r="C96" s="41"/>
      <c r="D96" s="41"/>
    </row>
    <row r="97" spans="2:4" x14ac:dyDescent="1.1499999999999999">
      <c r="B97" s="41"/>
      <c r="C97" s="41"/>
      <c r="D97" s="41"/>
    </row>
    <row r="98" spans="2:4" x14ac:dyDescent="1.1499999999999999">
      <c r="B98" s="41"/>
      <c r="C98" s="41"/>
      <c r="D98" s="41"/>
    </row>
    <row r="99" spans="2:4" x14ac:dyDescent="1.1499999999999999">
      <c r="B99" s="41"/>
      <c r="C99" s="41"/>
      <c r="D99" s="41"/>
    </row>
    <row r="100" spans="2:4" x14ac:dyDescent="1.1499999999999999">
      <c r="B100" s="41"/>
      <c r="C100" s="41"/>
      <c r="D100" s="41"/>
    </row>
    <row r="101" spans="2:4" x14ac:dyDescent="1.1499999999999999">
      <c r="B101" s="41"/>
      <c r="C101" s="41"/>
      <c r="D101" s="41"/>
    </row>
    <row r="102" spans="2:4" x14ac:dyDescent="1.1499999999999999">
      <c r="B102" s="41"/>
      <c r="C102" s="41"/>
      <c r="D102" s="41"/>
    </row>
    <row r="103" spans="2:4" x14ac:dyDescent="1.1499999999999999">
      <c r="B103" s="41"/>
      <c r="C103" s="41"/>
      <c r="D103" s="41"/>
    </row>
    <row r="104" spans="2:4" x14ac:dyDescent="1.1499999999999999">
      <c r="B104" s="41"/>
      <c r="C104" s="41"/>
      <c r="D104" s="41"/>
    </row>
    <row r="105" spans="2:4" x14ac:dyDescent="1.1499999999999999">
      <c r="B105" s="41"/>
      <c r="C105" s="41"/>
      <c r="D105" s="41"/>
    </row>
    <row r="106" spans="2:4" x14ac:dyDescent="1.1499999999999999">
      <c r="B106" s="41"/>
      <c r="C106" s="41"/>
      <c r="D106" s="41"/>
    </row>
    <row r="107" spans="2:4" x14ac:dyDescent="1.1499999999999999">
      <c r="B107" s="41"/>
      <c r="C107" s="41"/>
      <c r="D107" s="41"/>
    </row>
    <row r="108" spans="2:4" x14ac:dyDescent="1.1499999999999999">
      <c r="B108" s="41"/>
      <c r="C108" s="41"/>
      <c r="D108" s="41"/>
    </row>
    <row r="109" spans="2:4" x14ac:dyDescent="1.1499999999999999">
      <c r="B109" s="41"/>
      <c r="C109" s="41"/>
      <c r="D109" s="41"/>
    </row>
    <row r="110" spans="2:4" x14ac:dyDescent="1.1499999999999999">
      <c r="B110" s="41"/>
      <c r="C110" s="41"/>
      <c r="D110" s="41"/>
    </row>
    <row r="111" spans="2:4" x14ac:dyDescent="1.1499999999999999">
      <c r="B111" s="41"/>
      <c r="C111" s="41"/>
      <c r="D111" s="41"/>
    </row>
    <row r="112" spans="2:4" x14ac:dyDescent="1.1499999999999999">
      <c r="B112" s="41"/>
      <c r="C112" s="41"/>
      <c r="D112" s="41"/>
    </row>
    <row r="113" spans="2:4" x14ac:dyDescent="1.1499999999999999">
      <c r="B113" s="41"/>
      <c r="C113" s="41"/>
      <c r="D113" s="41"/>
    </row>
    <row r="114" spans="2:4" x14ac:dyDescent="1.1499999999999999">
      <c r="B114" s="41"/>
      <c r="C114" s="41"/>
      <c r="D114" s="41"/>
    </row>
    <row r="115" spans="2:4" x14ac:dyDescent="1.1499999999999999">
      <c r="B115" s="41"/>
      <c r="C115" s="41"/>
      <c r="D115" s="41"/>
    </row>
    <row r="116" spans="2:4" x14ac:dyDescent="1.1499999999999999">
      <c r="B116" s="41"/>
      <c r="C116" s="41"/>
      <c r="D116" s="41"/>
    </row>
    <row r="117" spans="2:4" x14ac:dyDescent="1.1499999999999999">
      <c r="B117" s="41"/>
      <c r="C117" s="41"/>
      <c r="D117" s="41"/>
    </row>
    <row r="118" spans="2:4" x14ac:dyDescent="1.1499999999999999">
      <c r="B118" s="41"/>
      <c r="C118" s="41"/>
      <c r="D118" s="41"/>
    </row>
    <row r="119" spans="2:4" x14ac:dyDescent="1.1499999999999999">
      <c r="B119" s="41"/>
      <c r="C119" s="41"/>
      <c r="D119" s="41"/>
    </row>
    <row r="120" spans="2:4" x14ac:dyDescent="1.1499999999999999">
      <c r="B120" s="41"/>
      <c r="C120" s="41"/>
      <c r="D120" s="41"/>
    </row>
    <row r="121" spans="2:4" x14ac:dyDescent="1.1499999999999999">
      <c r="B121" s="41"/>
      <c r="C121" s="41"/>
      <c r="D121" s="41"/>
    </row>
    <row r="122" spans="2:4" x14ac:dyDescent="1.1499999999999999">
      <c r="B122" s="41"/>
      <c r="C122" s="41"/>
      <c r="D122" s="41"/>
    </row>
    <row r="123" spans="2:4" x14ac:dyDescent="1.1499999999999999">
      <c r="B123" s="41"/>
      <c r="C123" s="41"/>
      <c r="D123" s="41"/>
    </row>
    <row r="124" spans="2:4" x14ac:dyDescent="1.1499999999999999">
      <c r="B124" s="41"/>
      <c r="C124" s="41"/>
      <c r="D124" s="41"/>
    </row>
    <row r="125" spans="2:4" x14ac:dyDescent="1.1499999999999999">
      <c r="B125" s="41"/>
      <c r="C125" s="41"/>
      <c r="D125" s="41"/>
    </row>
    <row r="126" spans="2:4" x14ac:dyDescent="1.1499999999999999">
      <c r="B126" s="41"/>
      <c r="C126" s="41"/>
      <c r="D126" s="41"/>
    </row>
    <row r="127" spans="2:4" x14ac:dyDescent="1.1499999999999999">
      <c r="B127" s="41"/>
      <c r="C127" s="41"/>
      <c r="D127" s="41"/>
    </row>
    <row r="128" spans="2:4" x14ac:dyDescent="1.1499999999999999">
      <c r="B128" s="41"/>
      <c r="C128" s="41"/>
      <c r="D128" s="41"/>
    </row>
    <row r="129" spans="2:4" x14ac:dyDescent="1.1499999999999999">
      <c r="B129" s="41"/>
      <c r="C129" s="41"/>
      <c r="D129" s="41"/>
    </row>
    <row r="130" spans="2:4" x14ac:dyDescent="1.1499999999999999">
      <c r="B130" s="41"/>
      <c r="C130" s="41"/>
      <c r="D130" s="41"/>
    </row>
    <row r="131" spans="2:4" x14ac:dyDescent="1.1499999999999999">
      <c r="B131" s="41"/>
      <c r="C131" s="41"/>
      <c r="D131" s="41"/>
    </row>
    <row r="132" spans="2:4" x14ac:dyDescent="1.1499999999999999">
      <c r="B132" s="41"/>
      <c r="C132" s="41"/>
      <c r="D132" s="41"/>
    </row>
    <row r="133" spans="2:4" x14ac:dyDescent="1.1499999999999999">
      <c r="B133" s="41"/>
      <c r="C133" s="41"/>
      <c r="D133" s="41"/>
    </row>
    <row r="134" spans="2:4" x14ac:dyDescent="1.1499999999999999">
      <c r="B134" s="41"/>
      <c r="C134" s="41"/>
      <c r="D134" s="41"/>
    </row>
    <row r="135" spans="2:4" x14ac:dyDescent="1.1499999999999999">
      <c r="B135" s="41"/>
      <c r="C135" s="41"/>
      <c r="D135" s="41"/>
    </row>
    <row r="136" spans="2:4" x14ac:dyDescent="1.1499999999999999">
      <c r="B136" s="41"/>
      <c r="C136" s="41"/>
      <c r="D136" s="41"/>
    </row>
    <row r="137" spans="2:4" x14ac:dyDescent="1.1499999999999999">
      <c r="B137" s="41"/>
      <c r="C137" s="41"/>
      <c r="D137" s="41"/>
    </row>
    <row r="138" spans="2:4" x14ac:dyDescent="1.1499999999999999">
      <c r="B138" s="41"/>
      <c r="C138" s="41"/>
      <c r="D138" s="41"/>
    </row>
    <row r="139" spans="2:4" x14ac:dyDescent="1.1499999999999999">
      <c r="B139" s="41"/>
      <c r="C139" s="41"/>
      <c r="D139" s="41"/>
    </row>
    <row r="140" spans="2:4" x14ac:dyDescent="1.1499999999999999">
      <c r="B140" s="41"/>
      <c r="C140" s="41"/>
      <c r="D140" s="41"/>
    </row>
    <row r="141" spans="2:4" x14ac:dyDescent="1.1499999999999999">
      <c r="B141" s="41"/>
      <c r="C141" s="41"/>
      <c r="D141" s="41"/>
    </row>
    <row r="142" spans="2:4" x14ac:dyDescent="1.1499999999999999">
      <c r="B142" s="41"/>
      <c r="C142" s="41"/>
      <c r="D142" s="41"/>
    </row>
    <row r="143" spans="2:4" x14ac:dyDescent="1.1499999999999999">
      <c r="B143" s="41"/>
      <c r="C143" s="41"/>
      <c r="D143" s="41"/>
    </row>
    <row r="144" spans="2:4" x14ac:dyDescent="1.1499999999999999">
      <c r="B144" s="41"/>
      <c r="C144" s="41"/>
      <c r="D144" s="41"/>
    </row>
    <row r="145" spans="2:4" x14ac:dyDescent="1.1499999999999999">
      <c r="B145" s="41"/>
      <c r="C145" s="41"/>
      <c r="D145" s="41"/>
    </row>
    <row r="146" spans="2:4" x14ac:dyDescent="1.1499999999999999">
      <c r="B146" s="41"/>
      <c r="C146" s="41"/>
      <c r="D146" s="41"/>
    </row>
    <row r="147" spans="2:4" x14ac:dyDescent="1.1499999999999999">
      <c r="B147" s="41"/>
      <c r="C147" s="41"/>
      <c r="D147" s="41"/>
    </row>
    <row r="148" spans="2:4" x14ac:dyDescent="1.1499999999999999">
      <c r="B148" s="41"/>
      <c r="C148" s="41"/>
      <c r="D148" s="41"/>
    </row>
    <row r="149" spans="2:4" x14ac:dyDescent="1.1499999999999999">
      <c r="B149" s="41"/>
      <c r="C149" s="41"/>
      <c r="D149" s="41"/>
    </row>
    <row r="150" spans="2:4" x14ac:dyDescent="1.1499999999999999">
      <c r="B150" s="41"/>
      <c r="C150" s="41"/>
      <c r="D150" s="41"/>
    </row>
    <row r="151" spans="2:4" x14ac:dyDescent="1.1499999999999999">
      <c r="B151" s="41"/>
      <c r="C151" s="41"/>
      <c r="D151" s="41"/>
    </row>
    <row r="152" spans="2:4" x14ac:dyDescent="1.1499999999999999">
      <c r="B152" s="41"/>
      <c r="C152" s="41"/>
      <c r="D152" s="41"/>
    </row>
    <row r="153" spans="2:4" x14ac:dyDescent="1.1499999999999999">
      <c r="B153" s="41"/>
      <c r="C153" s="41"/>
      <c r="D153" s="41"/>
    </row>
    <row r="154" spans="2:4" x14ac:dyDescent="1.1499999999999999">
      <c r="B154" s="41"/>
      <c r="C154" s="41"/>
      <c r="D154" s="41"/>
    </row>
    <row r="155" spans="2:4" x14ac:dyDescent="1.1499999999999999">
      <c r="B155" s="41"/>
      <c r="C155" s="41"/>
      <c r="D155" s="41"/>
    </row>
    <row r="156" spans="2:4" x14ac:dyDescent="1.1499999999999999">
      <c r="B156" s="41"/>
      <c r="C156" s="41"/>
      <c r="D156" s="41"/>
    </row>
    <row r="157" spans="2:4" x14ac:dyDescent="1.1499999999999999">
      <c r="B157" s="41"/>
      <c r="C157" s="41"/>
      <c r="D157" s="41"/>
    </row>
    <row r="158" spans="2:4" x14ac:dyDescent="1.1499999999999999">
      <c r="B158" s="41"/>
      <c r="C158" s="41"/>
      <c r="D158" s="41"/>
    </row>
    <row r="159" spans="2:4" x14ac:dyDescent="1.1499999999999999">
      <c r="B159" s="41"/>
      <c r="C159" s="41"/>
      <c r="D159" s="41"/>
    </row>
    <row r="160" spans="2:4" x14ac:dyDescent="1.1499999999999999">
      <c r="B160" s="41"/>
      <c r="C160" s="41"/>
      <c r="D160" s="41"/>
    </row>
    <row r="161" spans="2:4" x14ac:dyDescent="1.1499999999999999">
      <c r="B161" s="41"/>
      <c r="C161" s="41"/>
      <c r="D161" s="41"/>
    </row>
    <row r="162" spans="2:4" x14ac:dyDescent="1.1499999999999999">
      <c r="B162" s="41"/>
      <c r="C162" s="41"/>
      <c r="D162" s="41"/>
    </row>
    <row r="163" spans="2:4" x14ac:dyDescent="1.1499999999999999">
      <c r="B163" s="41"/>
      <c r="C163" s="41"/>
      <c r="D163" s="41"/>
    </row>
    <row r="164" spans="2:4" x14ac:dyDescent="1.1499999999999999">
      <c r="B164" s="41"/>
      <c r="C164" s="41"/>
      <c r="D164" s="41"/>
    </row>
    <row r="165" spans="2:4" x14ac:dyDescent="1.1499999999999999">
      <c r="B165" s="41"/>
      <c r="C165" s="41"/>
      <c r="D165" s="41"/>
    </row>
    <row r="166" spans="2:4" x14ac:dyDescent="1.1499999999999999">
      <c r="B166" s="41"/>
      <c r="C166" s="41"/>
      <c r="D166" s="41"/>
    </row>
    <row r="167" spans="2:4" x14ac:dyDescent="1.1499999999999999">
      <c r="B167" s="41"/>
      <c r="C167" s="41"/>
      <c r="D167" s="41"/>
    </row>
    <row r="168" spans="2:4" x14ac:dyDescent="1.1499999999999999">
      <c r="B168" s="41"/>
      <c r="C168" s="41"/>
      <c r="D168" s="41"/>
    </row>
    <row r="169" spans="2:4" x14ac:dyDescent="1.1499999999999999">
      <c r="B169" s="41"/>
      <c r="C169" s="41"/>
      <c r="D169" s="41"/>
    </row>
    <row r="170" spans="2:4" x14ac:dyDescent="1.1499999999999999">
      <c r="B170" s="41"/>
      <c r="C170" s="41"/>
      <c r="D170" s="41"/>
    </row>
    <row r="171" spans="2:4" x14ac:dyDescent="1.1499999999999999">
      <c r="B171" s="41"/>
      <c r="C171" s="41"/>
      <c r="D171" s="41"/>
    </row>
    <row r="172" spans="2:4" x14ac:dyDescent="1.1499999999999999">
      <c r="B172" s="41"/>
      <c r="C172" s="41"/>
      <c r="D172" s="41"/>
    </row>
    <row r="173" spans="2:4" x14ac:dyDescent="1.1499999999999999">
      <c r="B173" s="41"/>
      <c r="C173" s="41"/>
      <c r="D173" s="41"/>
    </row>
    <row r="174" spans="2:4" x14ac:dyDescent="1.1499999999999999">
      <c r="B174" s="41"/>
      <c r="C174" s="41"/>
      <c r="D174" s="41"/>
    </row>
    <row r="175" spans="2:4" x14ac:dyDescent="1.1499999999999999">
      <c r="B175" s="41"/>
      <c r="C175" s="41"/>
      <c r="D175" s="41"/>
    </row>
    <row r="176" spans="2:4" x14ac:dyDescent="1.1499999999999999">
      <c r="B176" s="41"/>
      <c r="C176" s="41"/>
      <c r="D176" s="41"/>
    </row>
    <row r="177" spans="2:4" x14ac:dyDescent="1.1499999999999999">
      <c r="B177" s="41"/>
      <c r="C177" s="41"/>
      <c r="D177" s="41"/>
    </row>
    <row r="178" spans="2:4" x14ac:dyDescent="1.1499999999999999">
      <c r="B178" s="41"/>
      <c r="C178" s="41"/>
      <c r="D178" s="41"/>
    </row>
    <row r="179" spans="2:4" x14ac:dyDescent="1.1499999999999999">
      <c r="B179" s="41"/>
      <c r="C179" s="41"/>
      <c r="D179" s="41"/>
    </row>
    <row r="180" spans="2:4" x14ac:dyDescent="1.1499999999999999">
      <c r="B180" s="41"/>
      <c r="C180" s="41"/>
      <c r="D180" s="41"/>
    </row>
    <row r="181" spans="2:4" x14ac:dyDescent="1.1499999999999999">
      <c r="B181" s="41"/>
      <c r="C181" s="41"/>
      <c r="D181" s="41"/>
    </row>
    <row r="182" spans="2:4" x14ac:dyDescent="1.1499999999999999">
      <c r="B182" s="41"/>
      <c r="C182" s="41"/>
      <c r="D182" s="41"/>
    </row>
    <row r="183" spans="2:4" x14ac:dyDescent="1.1499999999999999">
      <c r="B183" s="41"/>
      <c r="C183" s="41"/>
      <c r="D183" s="41"/>
    </row>
    <row r="184" spans="2:4" x14ac:dyDescent="1.1499999999999999">
      <c r="B184" s="41"/>
      <c r="C184" s="41"/>
      <c r="D184" s="41"/>
    </row>
    <row r="185" spans="2:4" x14ac:dyDescent="1.1499999999999999">
      <c r="B185" s="41"/>
      <c r="C185" s="41"/>
      <c r="D185" s="41"/>
    </row>
    <row r="186" spans="2:4" x14ac:dyDescent="1.1499999999999999">
      <c r="B186" s="41"/>
      <c r="C186" s="41"/>
      <c r="D186" s="41"/>
    </row>
    <row r="187" spans="2:4" x14ac:dyDescent="1.1499999999999999">
      <c r="B187" s="41"/>
      <c r="C187" s="41"/>
      <c r="D187" s="41"/>
    </row>
    <row r="188" spans="2:4" x14ac:dyDescent="1.1499999999999999">
      <c r="B188" s="41"/>
      <c r="C188" s="41"/>
      <c r="D188" s="41"/>
    </row>
    <row r="189" spans="2:4" x14ac:dyDescent="1.1499999999999999">
      <c r="B189" s="41"/>
      <c r="C189" s="41"/>
      <c r="D189" s="41"/>
    </row>
    <row r="190" spans="2:4" x14ac:dyDescent="1.1499999999999999">
      <c r="B190" s="41"/>
      <c r="C190" s="41"/>
      <c r="D190" s="41"/>
    </row>
    <row r="191" spans="2:4" x14ac:dyDescent="1.1499999999999999">
      <c r="B191" s="41"/>
      <c r="C191" s="41"/>
      <c r="D191" s="41"/>
    </row>
    <row r="192" spans="2:4" x14ac:dyDescent="1.1499999999999999">
      <c r="B192" s="41"/>
      <c r="C192" s="41"/>
      <c r="D192" s="41"/>
    </row>
    <row r="193" spans="2:4" x14ac:dyDescent="1.1499999999999999">
      <c r="B193" s="41"/>
      <c r="C193" s="41"/>
      <c r="D193" s="41"/>
    </row>
    <row r="194" spans="2:4" x14ac:dyDescent="1.1499999999999999">
      <c r="B194" s="41"/>
      <c r="C194" s="41"/>
      <c r="D194" s="41"/>
    </row>
    <row r="195" spans="2:4" x14ac:dyDescent="1.1499999999999999">
      <c r="B195" s="41"/>
      <c r="C195" s="41"/>
      <c r="D195" s="41"/>
    </row>
    <row r="196" spans="2:4" x14ac:dyDescent="1.1499999999999999">
      <c r="B196" s="41"/>
      <c r="C196" s="41"/>
      <c r="D196" s="41"/>
    </row>
    <row r="197" spans="2:4" x14ac:dyDescent="1.1499999999999999">
      <c r="B197" s="41"/>
      <c r="C197" s="41"/>
      <c r="D197" s="41"/>
    </row>
    <row r="198" spans="2:4" x14ac:dyDescent="1.1499999999999999">
      <c r="B198" s="41"/>
      <c r="C198" s="41"/>
      <c r="D198" s="41"/>
    </row>
    <row r="199" spans="2:4" x14ac:dyDescent="1.1499999999999999">
      <c r="B199" s="41"/>
      <c r="C199" s="41"/>
      <c r="D199" s="41"/>
    </row>
    <row r="200" spans="2:4" x14ac:dyDescent="1.1499999999999999">
      <c r="B200" s="41"/>
      <c r="C200" s="41"/>
      <c r="D200" s="41"/>
    </row>
    <row r="201" spans="2:4" x14ac:dyDescent="1.1499999999999999">
      <c r="B201" s="41"/>
      <c r="C201" s="41"/>
      <c r="D201" s="41"/>
    </row>
    <row r="202" spans="2:4" x14ac:dyDescent="1.1499999999999999">
      <c r="B202" s="41"/>
      <c r="C202" s="41"/>
      <c r="D202" s="41"/>
    </row>
    <row r="203" spans="2:4" x14ac:dyDescent="1.1499999999999999">
      <c r="B203" s="41"/>
      <c r="C203" s="41"/>
      <c r="D203" s="41"/>
    </row>
    <row r="204" spans="2:4" x14ac:dyDescent="1.1499999999999999">
      <c r="B204" s="41"/>
      <c r="C204" s="41"/>
      <c r="D204" s="41"/>
    </row>
    <row r="205" spans="2:4" x14ac:dyDescent="1.1499999999999999">
      <c r="B205" s="41"/>
      <c r="C205" s="41"/>
      <c r="D205" s="41"/>
    </row>
    <row r="206" spans="2:4" x14ac:dyDescent="1.1499999999999999">
      <c r="B206" s="41"/>
      <c r="C206" s="41"/>
      <c r="D206" s="41"/>
    </row>
    <row r="207" spans="2:4" x14ac:dyDescent="1.1499999999999999">
      <c r="B207" s="41"/>
      <c r="C207" s="41"/>
      <c r="D207" s="41"/>
    </row>
    <row r="208" spans="2:4" x14ac:dyDescent="1.1499999999999999">
      <c r="B208" s="41"/>
      <c r="C208" s="41"/>
      <c r="D208" s="41"/>
    </row>
    <row r="209" spans="2:4" x14ac:dyDescent="1.1499999999999999">
      <c r="B209" s="41"/>
      <c r="C209" s="41"/>
      <c r="D209" s="41"/>
    </row>
    <row r="210" spans="2:4" x14ac:dyDescent="1.1499999999999999">
      <c r="B210" s="41"/>
      <c r="C210" s="41"/>
      <c r="D210" s="41"/>
    </row>
    <row r="211" spans="2:4" x14ac:dyDescent="1.1499999999999999">
      <c r="B211" s="41"/>
      <c r="C211" s="41"/>
      <c r="D211" s="41"/>
    </row>
    <row r="212" spans="2:4" x14ac:dyDescent="1.1499999999999999">
      <c r="B212" s="41"/>
      <c r="C212" s="41"/>
      <c r="D212" s="41"/>
    </row>
    <row r="213" spans="2:4" x14ac:dyDescent="1.1499999999999999">
      <c r="B213" s="41"/>
      <c r="C213" s="41"/>
      <c r="D213" s="41"/>
    </row>
    <row r="214" spans="2:4" x14ac:dyDescent="1.1499999999999999">
      <c r="B214" s="41"/>
      <c r="C214" s="41"/>
      <c r="D214" s="41"/>
    </row>
    <row r="215" spans="2:4" x14ac:dyDescent="1.1499999999999999">
      <c r="B215" s="41"/>
      <c r="C215" s="41"/>
      <c r="D215" s="41"/>
    </row>
    <row r="216" spans="2:4" x14ac:dyDescent="1.1499999999999999">
      <c r="B216" s="41"/>
      <c r="C216" s="41"/>
      <c r="D216" s="41"/>
    </row>
    <row r="217" spans="2:4" x14ac:dyDescent="1.1499999999999999">
      <c r="B217" s="41"/>
      <c r="C217" s="41"/>
      <c r="D217" s="41"/>
    </row>
    <row r="218" spans="2:4" x14ac:dyDescent="1.1499999999999999">
      <c r="B218" s="41"/>
      <c r="C218" s="41"/>
      <c r="D218" s="41"/>
    </row>
    <row r="219" spans="2:4" x14ac:dyDescent="1.1499999999999999">
      <c r="B219" s="41"/>
      <c r="C219" s="41"/>
      <c r="D219" s="41"/>
    </row>
    <row r="220" spans="2:4" x14ac:dyDescent="1.1499999999999999">
      <c r="B220" s="41"/>
      <c r="C220" s="41"/>
      <c r="D220" s="41"/>
    </row>
    <row r="221" spans="2:4" x14ac:dyDescent="1.1499999999999999">
      <c r="B221" s="41"/>
      <c r="C221" s="41"/>
      <c r="D221" s="41"/>
    </row>
    <row r="222" spans="2:4" x14ac:dyDescent="1.1499999999999999">
      <c r="B222" s="41"/>
      <c r="C222" s="41"/>
      <c r="D222" s="41"/>
    </row>
    <row r="223" spans="2:4" x14ac:dyDescent="1.1499999999999999">
      <c r="B223" s="41"/>
      <c r="C223" s="41"/>
      <c r="D223" s="41"/>
    </row>
    <row r="224" spans="2:4" x14ac:dyDescent="1.1499999999999999">
      <c r="B224" s="41"/>
      <c r="C224" s="41"/>
      <c r="D224" s="41"/>
    </row>
    <row r="225" spans="2:4" x14ac:dyDescent="1.1499999999999999">
      <c r="B225" s="41"/>
      <c r="C225" s="41"/>
      <c r="D225" s="41"/>
    </row>
    <row r="226" spans="2:4" x14ac:dyDescent="1.1499999999999999">
      <c r="B226" s="41"/>
      <c r="C226" s="41"/>
      <c r="D226" s="41"/>
    </row>
    <row r="227" spans="2:4" x14ac:dyDescent="1.1499999999999999">
      <c r="B227" s="41"/>
      <c r="C227" s="41"/>
      <c r="D227" s="41"/>
    </row>
    <row r="228" spans="2:4" x14ac:dyDescent="1.1499999999999999">
      <c r="B228" s="41"/>
      <c r="C228" s="41"/>
      <c r="D228" s="41"/>
    </row>
    <row r="229" spans="2:4" x14ac:dyDescent="1.1499999999999999">
      <c r="B229" s="41"/>
      <c r="C229" s="41"/>
      <c r="D229" s="41"/>
    </row>
    <row r="230" spans="2:4" x14ac:dyDescent="1.1499999999999999">
      <c r="B230" s="41"/>
      <c r="C230" s="41"/>
      <c r="D230" s="41"/>
    </row>
    <row r="231" spans="2:4" x14ac:dyDescent="1.1499999999999999">
      <c r="B231" s="41"/>
      <c r="C231" s="41"/>
      <c r="D231" s="41"/>
    </row>
    <row r="232" spans="2:4" x14ac:dyDescent="1.1499999999999999">
      <c r="B232" s="41"/>
      <c r="C232" s="41"/>
      <c r="D232" s="41"/>
    </row>
    <row r="233" spans="2:4" x14ac:dyDescent="1.1499999999999999">
      <c r="B233" s="41"/>
      <c r="C233" s="41"/>
      <c r="D233" s="41"/>
    </row>
    <row r="234" spans="2:4" x14ac:dyDescent="1.1499999999999999">
      <c r="B234" s="41"/>
      <c r="C234" s="41"/>
      <c r="D234" s="41"/>
    </row>
    <row r="235" spans="2:4" x14ac:dyDescent="1.1499999999999999">
      <c r="B235" s="41"/>
      <c r="C235" s="41"/>
      <c r="D235" s="41"/>
    </row>
    <row r="236" spans="2:4" x14ac:dyDescent="1.1499999999999999">
      <c r="B236" s="41"/>
      <c r="C236" s="41"/>
      <c r="D236" s="41"/>
    </row>
    <row r="237" spans="2:4" x14ac:dyDescent="1.1499999999999999">
      <c r="B237" s="41"/>
      <c r="C237" s="41"/>
      <c r="D237" s="41"/>
    </row>
    <row r="238" spans="2:4" x14ac:dyDescent="1.1499999999999999">
      <c r="B238" s="41"/>
      <c r="C238" s="41"/>
      <c r="D238" s="41"/>
    </row>
    <row r="239" spans="2:4" x14ac:dyDescent="1.1499999999999999">
      <c r="B239" s="41"/>
      <c r="C239" s="41"/>
      <c r="D239" s="41"/>
    </row>
    <row r="240" spans="2:4" x14ac:dyDescent="1.1499999999999999">
      <c r="B240" s="41"/>
      <c r="C240" s="41"/>
      <c r="D240" s="41"/>
    </row>
    <row r="241" spans="2:4" x14ac:dyDescent="1.1499999999999999">
      <c r="B241" s="41"/>
      <c r="C241" s="41"/>
      <c r="D241" s="41"/>
    </row>
    <row r="242" spans="2:4" x14ac:dyDescent="1.1499999999999999">
      <c r="B242" s="41"/>
      <c r="C242" s="41"/>
      <c r="D242" s="41"/>
    </row>
    <row r="243" spans="2:4" x14ac:dyDescent="1.1499999999999999">
      <c r="B243" s="41"/>
      <c r="C243" s="41"/>
      <c r="D243" s="41"/>
    </row>
    <row r="244" spans="2:4" x14ac:dyDescent="1.1499999999999999">
      <c r="B244" s="41"/>
      <c r="C244" s="41"/>
      <c r="D244" s="41"/>
    </row>
    <row r="245" spans="2:4" x14ac:dyDescent="1.1499999999999999">
      <c r="B245" s="41"/>
      <c r="C245" s="41"/>
      <c r="D245" s="41"/>
    </row>
    <row r="246" spans="2:4" x14ac:dyDescent="1.1499999999999999">
      <c r="B246" s="41"/>
      <c r="C246" s="41"/>
      <c r="D246" s="41"/>
    </row>
    <row r="247" spans="2:4" x14ac:dyDescent="1.1499999999999999">
      <c r="B247" s="41"/>
      <c r="C247" s="41"/>
      <c r="D247" s="41"/>
    </row>
    <row r="248" spans="2:4" x14ac:dyDescent="1.1499999999999999">
      <c r="B248" s="41"/>
      <c r="C248" s="41"/>
      <c r="D248" s="41"/>
    </row>
    <row r="249" spans="2:4" x14ac:dyDescent="1.1499999999999999">
      <c r="B249" s="41"/>
      <c r="C249" s="41"/>
      <c r="D249" s="41"/>
    </row>
    <row r="250" spans="2:4" x14ac:dyDescent="1.1499999999999999">
      <c r="B250" s="41"/>
      <c r="C250" s="41"/>
      <c r="D250" s="41"/>
    </row>
    <row r="251" spans="2:4" x14ac:dyDescent="1.1499999999999999">
      <c r="B251" s="41"/>
      <c r="C251" s="41"/>
      <c r="D251" s="41"/>
    </row>
    <row r="252" spans="2:4" x14ac:dyDescent="1.1499999999999999">
      <c r="B252" s="41"/>
      <c r="C252" s="41"/>
      <c r="D252" s="41"/>
    </row>
    <row r="253" spans="2:4" x14ac:dyDescent="1.1499999999999999">
      <c r="B253" s="41"/>
      <c r="C253" s="41"/>
      <c r="D253" s="41"/>
    </row>
    <row r="254" spans="2:4" x14ac:dyDescent="1.1499999999999999">
      <c r="B254" s="41"/>
      <c r="C254" s="41"/>
      <c r="D254" s="41"/>
    </row>
    <row r="255" spans="2:4" x14ac:dyDescent="1.1499999999999999">
      <c r="B255" s="41"/>
      <c r="C255" s="41"/>
      <c r="D255" s="41"/>
    </row>
    <row r="256" spans="2:4" x14ac:dyDescent="1.1499999999999999">
      <c r="B256" s="41"/>
      <c r="C256" s="41"/>
      <c r="D256" s="41"/>
    </row>
    <row r="257" spans="2:4" x14ac:dyDescent="1.1499999999999999">
      <c r="B257" s="41"/>
      <c r="C257" s="41"/>
      <c r="D257" s="41"/>
    </row>
    <row r="258" spans="2:4" x14ac:dyDescent="1.1499999999999999">
      <c r="B258" s="41"/>
      <c r="C258" s="41"/>
      <c r="D258" s="41"/>
    </row>
    <row r="259" spans="2:4" x14ac:dyDescent="1.1499999999999999">
      <c r="B259" s="41"/>
      <c r="C259" s="41"/>
      <c r="D259" s="41"/>
    </row>
    <row r="260" spans="2:4" x14ac:dyDescent="1.1499999999999999">
      <c r="B260" s="41"/>
      <c r="C260" s="41"/>
      <c r="D260" s="41"/>
    </row>
    <row r="261" spans="2:4" x14ac:dyDescent="1.1499999999999999">
      <c r="B261" s="41"/>
      <c r="C261" s="41"/>
      <c r="D261" s="41"/>
    </row>
    <row r="262" spans="2:4" x14ac:dyDescent="1.1499999999999999">
      <c r="B262" s="41"/>
      <c r="C262" s="41"/>
      <c r="D262" s="41"/>
    </row>
    <row r="263" spans="2:4" x14ac:dyDescent="1.1499999999999999">
      <c r="B263" s="41"/>
      <c r="C263" s="41"/>
      <c r="D263" s="41"/>
    </row>
    <row r="264" spans="2:4" x14ac:dyDescent="1.1499999999999999">
      <c r="B264" s="41"/>
      <c r="C264" s="41"/>
      <c r="D264" s="41"/>
    </row>
    <row r="265" spans="2:4" x14ac:dyDescent="1.1499999999999999">
      <c r="B265" s="41"/>
      <c r="C265" s="41"/>
      <c r="D265" s="41"/>
    </row>
    <row r="266" spans="2:4" x14ac:dyDescent="1.1499999999999999">
      <c r="B266" s="41"/>
      <c r="C266" s="41"/>
      <c r="D266" s="41"/>
    </row>
    <row r="267" spans="2:4" x14ac:dyDescent="1.1499999999999999">
      <c r="B267" s="41"/>
      <c r="C267" s="41"/>
      <c r="D267" s="41"/>
    </row>
    <row r="268" spans="2:4" x14ac:dyDescent="1.1499999999999999">
      <c r="B268" s="41"/>
      <c r="C268" s="41"/>
      <c r="D268" s="41"/>
    </row>
    <row r="269" spans="2:4" x14ac:dyDescent="1.1499999999999999">
      <c r="B269" s="41"/>
      <c r="C269" s="41"/>
      <c r="D269" s="41"/>
    </row>
    <row r="270" spans="2:4" x14ac:dyDescent="1.1499999999999999">
      <c r="B270" s="41"/>
      <c r="C270" s="41"/>
      <c r="D270" s="41"/>
    </row>
    <row r="271" spans="2:4" x14ac:dyDescent="1.1499999999999999">
      <c r="B271" s="41"/>
      <c r="C271" s="41"/>
      <c r="D271" s="41"/>
    </row>
    <row r="272" spans="2:4" x14ac:dyDescent="1.1499999999999999">
      <c r="B272" s="41"/>
      <c r="C272" s="41"/>
      <c r="D272" s="41"/>
    </row>
    <row r="273" spans="2:4" x14ac:dyDescent="1.1499999999999999">
      <c r="B273" s="41"/>
      <c r="C273" s="41"/>
      <c r="D273" s="41"/>
    </row>
    <row r="274" spans="2:4" x14ac:dyDescent="1.1499999999999999">
      <c r="B274" s="41"/>
      <c r="C274" s="41"/>
      <c r="D274" s="41"/>
    </row>
    <row r="275" spans="2:4" x14ac:dyDescent="1.1499999999999999">
      <c r="B275" s="41"/>
      <c r="C275" s="41"/>
      <c r="D275" s="41"/>
    </row>
    <row r="276" spans="2:4" x14ac:dyDescent="1.1499999999999999">
      <c r="B276" s="41"/>
      <c r="C276" s="41"/>
      <c r="D276" s="41"/>
    </row>
    <row r="277" spans="2:4" x14ac:dyDescent="1.1499999999999999">
      <c r="B277" s="41"/>
      <c r="C277" s="41"/>
      <c r="D277" s="41"/>
    </row>
    <row r="278" spans="2:4" x14ac:dyDescent="1.1499999999999999">
      <c r="B278" s="41"/>
      <c r="C278" s="41"/>
      <c r="D278" s="41"/>
    </row>
    <row r="279" spans="2:4" x14ac:dyDescent="1.1499999999999999">
      <c r="B279" s="41"/>
      <c r="C279" s="41"/>
      <c r="D279" s="41"/>
    </row>
    <row r="280" spans="2:4" x14ac:dyDescent="1.1499999999999999">
      <c r="B280" s="41"/>
      <c r="C280" s="41"/>
      <c r="D280" s="41"/>
    </row>
    <row r="281" spans="2:4" x14ac:dyDescent="1.1499999999999999">
      <c r="B281" s="41"/>
      <c r="C281" s="41"/>
      <c r="D281" s="41"/>
    </row>
    <row r="282" spans="2:4" x14ac:dyDescent="1.1499999999999999">
      <c r="B282" s="41"/>
      <c r="C282" s="41"/>
      <c r="D282" s="41"/>
    </row>
    <row r="283" spans="2:4" x14ac:dyDescent="1.1499999999999999">
      <c r="B283" s="41"/>
      <c r="C283" s="41"/>
      <c r="D283" s="41"/>
    </row>
    <row r="284" spans="2:4" x14ac:dyDescent="1.1499999999999999">
      <c r="B284" s="41"/>
      <c r="C284" s="41"/>
      <c r="D284" s="41"/>
    </row>
    <row r="285" spans="2:4" x14ac:dyDescent="1.1499999999999999">
      <c r="B285" s="41"/>
      <c r="C285" s="41"/>
      <c r="D285" s="41"/>
    </row>
    <row r="286" spans="2:4" x14ac:dyDescent="1.1499999999999999">
      <c r="B286" s="41"/>
      <c r="C286" s="41"/>
      <c r="D286" s="41"/>
    </row>
    <row r="287" spans="2:4" x14ac:dyDescent="1.1499999999999999">
      <c r="B287" s="41"/>
      <c r="C287" s="41"/>
      <c r="D287" s="41"/>
    </row>
    <row r="288" spans="2:4" x14ac:dyDescent="1.1499999999999999">
      <c r="B288" s="41"/>
      <c r="C288" s="41"/>
      <c r="D288" s="41"/>
    </row>
    <row r="289" spans="2:4" x14ac:dyDescent="1.1499999999999999">
      <c r="B289" s="41"/>
      <c r="C289" s="41"/>
      <c r="D289" s="41"/>
    </row>
    <row r="290" spans="2:4" x14ac:dyDescent="1.1499999999999999">
      <c r="B290" s="41"/>
      <c r="C290" s="41"/>
      <c r="D290" s="41"/>
    </row>
    <row r="291" spans="2:4" x14ac:dyDescent="1.1499999999999999">
      <c r="B291" s="41"/>
      <c r="C291" s="41"/>
      <c r="D291" s="41"/>
    </row>
    <row r="292" spans="2:4" x14ac:dyDescent="1.1499999999999999">
      <c r="B292" s="41"/>
      <c r="C292" s="41"/>
      <c r="D292" s="41"/>
    </row>
    <row r="293" spans="2:4" x14ac:dyDescent="1.1499999999999999">
      <c r="B293" s="41"/>
      <c r="C293" s="41"/>
      <c r="D293" s="41"/>
    </row>
    <row r="294" spans="2:4" x14ac:dyDescent="1.1499999999999999">
      <c r="B294" s="41"/>
      <c r="C294" s="41"/>
      <c r="D294" s="41"/>
    </row>
    <row r="295" spans="2:4" x14ac:dyDescent="1.1499999999999999">
      <c r="B295" s="41"/>
      <c r="C295" s="41"/>
      <c r="D295" s="41"/>
    </row>
    <row r="296" spans="2:4" x14ac:dyDescent="1.1499999999999999">
      <c r="B296" s="41"/>
      <c r="C296" s="41"/>
      <c r="D296" s="41"/>
    </row>
    <row r="297" spans="2:4" x14ac:dyDescent="1.1499999999999999">
      <c r="B297" s="41"/>
      <c r="C297" s="41"/>
      <c r="D297" s="41"/>
    </row>
    <row r="298" spans="2:4" x14ac:dyDescent="1.1499999999999999">
      <c r="B298" s="41"/>
      <c r="C298" s="41"/>
      <c r="D298" s="41"/>
    </row>
    <row r="299" spans="2:4" x14ac:dyDescent="1.1499999999999999">
      <c r="B299" s="41"/>
      <c r="C299" s="41"/>
      <c r="D299" s="41"/>
    </row>
    <row r="300" spans="2:4" x14ac:dyDescent="1.1499999999999999">
      <c r="B300" s="41"/>
      <c r="C300" s="41"/>
      <c r="D300" s="41"/>
    </row>
    <row r="301" spans="2:4" x14ac:dyDescent="1.1499999999999999">
      <c r="B301" s="41"/>
      <c r="C301" s="41"/>
      <c r="D301" s="41"/>
    </row>
    <row r="302" spans="2:4" x14ac:dyDescent="1.1499999999999999">
      <c r="B302" s="41"/>
      <c r="C302" s="41"/>
      <c r="D302" s="41"/>
    </row>
    <row r="303" spans="2:4" x14ac:dyDescent="1.1499999999999999">
      <c r="B303" s="41"/>
      <c r="C303" s="41"/>
      <c r="D303" s="41"/>
    </row>
    <row r="304" spans="2:4" x14ac:dyDescent="1.1499999999999999">
      <c r="B304" s="41"/>
      <c r="C304" s="41"/>
      <c r="D304" s="41"/>
    </row>
    <row r="305" spans="2:4" x14ac:dyDescent="1.1499999999999999">
      <c r="B305" s="41"/>
      <c r="C305" s="41"/>
      <c r="D305" s="41"/>
    </row>
    <row r="306" spans="2:4" x14ac:dyDescent="1.1499999999999999">
      <c r="B306" s="41"/>
      <c r="C306" s="41"/>
      <c r="D306" s="41"/>
    </row>
    <row r="307" spans="2:4" x14ac:dyDescent="1.1499999999999999">
      <c r="B307" s="41"/>
      <c r="C307" s="41"/>
      <c r="D307" s="41"/>
    </row>
    <row r="308" spans="2:4" x14ac:dyDescent="1.1499999999999999">
      <c r="B308" s="41"/>
      <c r="C308" s="41"/>
      <c r="D308" s="41"/>
    </row>
    <row r="309" spans="2:4" x14ac:dyDescent="1.1499999999999999">
      <c r="B309" s="41"/>
      <c r="C309" s="41"/>
      <c r="D309" s="41"/>
    </row>
    <row r="310" spans="2:4" x14ac:dyDescent="1.1499999999999999">
      <c r="B310" s="41"/>
      <c r="C310" s="41"/>
      <c r="D310" s="41"/>
    </row>
    <row r="311" spans="2:4" x14ac:dyDescent="1.1499999999999999">
      <c r="B311" s="41"/>
      <c r="C311" s="41"/>
      <c r="D311" s="41"/>
    </row>
    <row r="312" spans="2:4" x14ac:dyDescent="1.1499999999999999">
      <c r="B312" s="41"/>
      <c r="C312" s="41"/>
      <c r="D312" s="41"/>
    </row>
    <row r="313" spans="2:4" x14ac:dyDescent="1.1499999999999999">
      <c r="B313" s="41"/>
      <c r="C313" s="41"/>
      <c r="D313" s="41"/>
    </row>
    <row r="314" spans="2:4" x14ac:dyDescent="1.1499999999999999">
      <c r="B314" s="41"/>
      <c r="C314" s="41"/>
      <c r="D314" s="41"/>
    </row>
    <row r="315" spans="2:4" x14ac:dyDescent="1.1499999999999999">
      <c r="B315" s="41"/>
      <c r="C315" s="41"/>
      <c r="D315" s="41"/>
    </row>
    <row r="316" spans="2:4" x14ac:dyDescent="1.1499999999999999">
      <c r="B316" s="41"/>
      <c r="C316" s="41"/>
      <c r="D316" s="41"/>
    </row>
    <row r="317" spans="2:4" x14ac:dyDescent="1.1499999999999999">
      <c r="B317" s="41"/>
      <c r="C317" s="41"/>
      <c r="D317" s="41"/>
    </row>
    <row r="318" spans="2:4" x14ac:dyDescent="1.1499999999999999">
      <c r="B318" s="41"/>
      <c r="C318" s="41"/>
      <c r="D318" s="41"/>
    </row>
    <row r="319" spans="2:4" x14ac:dyDescent="1.1499999999999999">
      <c r="B319" s="41"/>
      <c r="C319" s="41"/>
      <c r="D319" s="41"/>
    </row>
    <row r="320" spans="2:4" x14ac:dyDescent="1.1499999999999999">
      <c r="B320" s="41"/>
      <c r="C320" s="41"/>
      <c r="D320" s="41"/>
    </row>
    <row r="321" spans="2:4" x14ac:dyDescent="1.1499999999999999">
      <c r="B321" s="41"/>
      <c r="C321" s="41"/>
      <c r="D321" s="41"/>
    </row>
    <row r="322" spans="2:4" x14ac:dyDescent="1.1499999999999999">
      <c r="B322" s="41"/>
      <c r="C322" s="41"/>
      <c r="D322" s="41"/>
    </row>
    <row r="323" spans="2:4" x14ac:dyDescent="1.1499999999999999">
      <c r="B323" s="41"/>
      <c r="C323" s="41"/>
      <c r="D323" s="41"/>
    </row>
    <row r="324" spans="2:4" x14ac:dyDescent="1.1499999999999999">
      <c r="B324" s="41"/>
      <c r="C324" s="41"/>
      <c r="D324" s="41"/>
    </row>
    <row r="325" spans="2:4" x14ac:dyDescent="1.1499999999999999">
      <c r="B325" s="41"/>
      <c r="C325" s="41"/>
      <c r="D325" s="41"/>
    </row>
    <row r="326" spans="2:4" x14ac:dyDescent="1.1499999999999999">
      <c r="B326" s="41"/>
      <c r="C326" s="41"/>
      <c r="D326" s="41"/>
    </row>
    <row r="327" spans="2:4" x14ac:dyDescent="1.1499999999999999">
      <c r="B327" s="41"/>
      <c r="C327" s="41"/>
      <c r="D327" s="41"/>
    </row>
    <row r="328" spans="2:4" x14ac:dyDescent="1.1499999999999999">
      <c r="B328" s="41"/>
      <c r="C328" s="41"/>
      <c r="D328" s="41"/>
    </row>
    <row r="329" spans="2:4" x14ac:dyDescent="1.1499999999999999">
      <c r="B329" s="41"/>
      <c r="C329" s="41"/>
      <c r="D329" s="41"/>
    </row>
    <row r="330" spans="2:4" x14ac:dyDescent="1.1499999999999999">
      <c r="B330" s="41"/>
      <c r="C330" s="41"/>
      <c r="D330" s="41"/>
    </row>
    <row r="331" spans="2:4" x14ac:dyDescent="1.1499999999999999">
      <c r="B331" s="41"/>
      <c r="C331" s="41"/>
      <c r="D331" s="41"/>
    </row>
    <row r="332" spans="2:4" x14ac:dyDescent="1.1499999999999999">
      <c r="B332" s="41"/>
      <c r="C332" s="41"/>
      <c r="D332" s="41"/>
    </row>
    <row r="333" spans="2:4" x14ac:dyDescent="1.1499999999999999">
      <c r="B333" s="41"/>
      <c r="C333" s="41"/>
      <c r="D333" s="41"/>
    </row>
    <row r="334" spans="2:4" x14ac:dyDescent="1.1499999999999999">
      <c r="B334" s="41"/>
      <c r="C334" s="41"/>
      <c r="D334" s="41"/>
    </row>
    <row r="335" spans="2:4" x14ac:dyDescent="1.1499999999999999">
      <c r="B335" s="41"/>
      <c r="C335" s="41"/>
      <c r="D335" s="41"/>
    </row>
    <row r="336" spans="2:4" x14ac:dyDescent="1.1499999999999999">
      <c r="B336" s="41"/>
      <c r="C336" s="41"/>
      <c r="D336" s="41"/>
    </row>
    <row r="337" spans="2:4" x14ac:dyDescent="1.1499999999999999">
      <c r="B337" s="41"/>
      <c r="C337" s="41"/>
      <c r="D337" s="41"/>
    </row>
    <row r="338" spans="2:4" x14ac:dyDescent="1.1499999999999999">
      <c r="B338" s="41"/>
      <c r="C338" s="41"/>
      <c r="D338" s="41"/>
    </row>
    <row r="339" spans="2:4" x14ac:dyDescent="1.1499999999999999">
      <c r="B339" s="41"/>
      <c r="C339" s="41"/>
      <c r="D339" s="41"/>
    </row>
    <row r="340" spans="2:4" x14ac:dyDescent="1.1499999999999999">
      <c r="B340" s="41"/>
      <c r="C340" s="41"/>
      <c r="D340" s="41"/>
    </row>
    <row r="341" spans="2:4" x14ac:dyDescent="1.1499999999999999">
      <c r="B341" s="41"/>
      <c r="C341" s="41"/>
      <c r="D341" s="41"/>
    </row>
    <row r="342" spans="2:4" x14ac:dyDescent="1.1499999999999999">
      <c r="B342" s="41"/>
      <c r="C342" s="41"/>
      <c r="D342" s="41"/>
    </row>
    <row r="343" spans="2:4" x14ac:dyDescent="1.1499999999999999">
      <c r="B343" s="41"/>
      <c r="C343" s="41"/>
      <c r="D343" s="41"/>
    </row>
    <row r="344" spans="2:4" x14ac:dyDescent="1.1499999999999999">
      <c r="B344" s="41"/>
      <c r="C344" s="41"/>
      <c r="D344" s="41"/>
    </row>
    <row r="345" spans="2:4" x14ac:dyDescent="1.1499999999999999">
      <c r="B345" s="41"/>
      <c r="C345" s="41"/>
      <c r="D345" s="41"/>
    </row>
    <row r="346" spans="2:4" x14ac:dyDescent="1.1499999999999999">
      <c r="B346" s="41"/>
      <c r="C346" s="41"/>
      <c r="D346" s="41"/>
    </row>
    <row r="347" spans="2:4" x14ac:dyDescent="1.1499999999999999">
      <c r="B347" s="41"/>
      <c r="C347" s="41"/>
      <c r="D347" s="41"/>
    </row>
    <row r="348" spans="2:4" x14ac:dyDescent="1.1499999999999999">
      <c r="B348" s="41"/>
      <c r="C348" s="41"/>
      <c r="D348" s="41"/>
    </row>
    <row r="349" spans="2:4" x14ac:dyDescent="1.1499999999999999">
      <c r="B349" s="41"/>
      <c r="C349" s="41"/>
      <c r="D349" s="41"/>
    </row>
    <row r="350" spans="2:4" x14ac:dyDescent="1.1499999999999999">
      <c r="B350" s="41"/>
      <c r="C350" s="41"/>
      <c r="D350" s="41"/>
    </row>
    <row r="351" spans="2:4" x14ac:dyDescent="1.1499999999999999">
      <c r="B351" s="41"/>
      <c r="C351" s="41"/>
      <c r="D351" s="41"/>
    </row>
    <row r="352" spans="2:4" x14ac:dyDescent="1.1499999999999999">
      <c r="B352" s="41"/>
      <c r="C352" s="41"/>
      <c r="D352" s="41"/>
    </row>
    <row r="353" spans="2:4" x14ac:dyDescent="1.1499999999999999">
      <c r="B353" s="41"/>
      <c r="C353" s="41"/>
      <c r="D353" s="41"/>
    </row>
    <row r="354" spans="2:4" x14ac:dyDescent="1.1499999999999999">
      <c r="B354" s="41"/>
      <c r="C354" s="41"/>
      <c r="D354" s="41"/>
    </row>
    <row r="355" spans="2:4" x14ac:dyDescent="1.1499999999999999">
      <c r="B355" s="41"/>
      <c r="C355" s="41"/>
      <c r="D355" s="41"/>
    </row>
    <row r="356" spans="2:4" x14ac:dyDescent="1.1499999999999999">
      <c r="B356" s="41"/>
      <c r="C356" s="41"/>
      <c r="D356" s="41"/>
    </row>
    <row r="357" spans="2:4" x14ac:dyDescent="1.1499999999999999">
      <c r="B357" s="41"/>
      <c r="C357" s="41"/>
      <c r="D357" s="41"/>
    </row>
    <row r="358" spans="2:4" x14ac:dyDescent="1.1499999999999999">
      <c r="B358" s="41"/>
      <c r="C358" s="41"/>
      <c r="D358" s="41"/>
    </row>
    <row r="359" spans="2:4" x14ac:dyDescent="1.1499999999999999">
      <c r="B359" s="41"/>
      <c r="C359" s="41"/>
      <c r="D359" s="41"/>
    </row>
    <row r="360" spans="2:4" x14ac:dyDescent="1.1499999999999999">
      <c r="B360" s="41"/>
      <c r="C360" s="41"/>
      <c r="D360" s="41"/>
    </row>
    <row r="361" spans="2:4" x14ac:dyDescent="1.1499999999999999">
      <c r="B361" s="41"/>
      <c r="C361" s="41"/>
      <c r="D361" s="41"/>
    </row>
    <row r="362" spans="2:4" x14ac:dyDescent="1.1499999999999999">
      <c r="B362" s="41"/>
      <c r="C362" s="41"/>
      <c r="D362" s="41"/>
    </row>
    <row r="363" spans="2:4" x14ac:dyDescent="1.1499999999999999">
      <c r="B363" s="41"/>
      <c r="C363" s="41"/>
      <c r="D363" s="41"/>
    </row>
    <row r="364" spans="2:4" x14ac:dyDescent="1.1499999999999999">
      <c r="B364" s="41"/>
      <c r="C364" s="41"/>
      <c r="D364" s="41"/>
    </row>
    <row r="365" spans="2:4" x14ac:dyDescent="1.1499999999999999">
      <c r="B365" s="41"/>
      <c r="C365" s="41"/>
      <c r="D365" s="41"/>
    </row>
    <row r="366" spans="2:4" x14ac:dyDescent="1.1499999999999999">
      <c r="B366" s="41"/>
      <c r="C366" s="41"/>
      <c r="D366" s="41"/>
    </row>
  </sheetData>
  <sheetProtection insertRows="0" deleteRows="0"/>
  <dataValidations count="3">
    <dataValidation type="textLength" operator="lessThanOrEqual" allowBlank="1" showInputMessage="1" showErrorMessage="1" sqref="A4:A48" xr:uid="{00000000-0002-0000-2200-000000000000}">
      <formula1>50</formula1>
    </dataValidation>
    <dataValidation type="textLength" operator="lessThanOrEqual" allowBlank="1" showInputMessage="1" showErrorMessage="1" sqref="B4:B48" xr:uid="{00000000-0002-0000-2200-000001000000}">
      <formula1>254</formula1>
    </dataValidation>
    <dataValidation type="whole" operator="lessThanOrEqual" allowBlank="1" showInputMessage="1" showErrorMessage="1" sqref="C4:C48" xr:uid="{00000000-0002-0000-2200-000002000000}">
      <formula1>100</formula1>
    </dataValidation>
  </dataValidations>
  <hyperlinks>
    <hyperlink ref="C1" location="Menu!A1" display="MENU" xr:uid="{00000000-0004-0000-22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6593" r:id="rId4" name="Drop Down 1">
              <controlPr locked="0" defaultSize="0" print="0" autoLine="0" autoPict="0">
                <anchor moveWithCells="1">
                  <from>
                    <xdr:col>3</xdr:col>
                    <xdr:colOff>14288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2200-000003000000}">
          <x14:formula1>
            <xm:f>Values!$N$3:$N$4</xm:f>
          </x14:formula1>
          <xm:sqref>D4:D48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64"/>
  <dimension ref="A1:F366"/>
  <sheetViews>
    <sheetView workbookViewId="0">
      <pane ySplit="3" topLeftCell="A4" activePane="bottomLeft" state="frozen"/>
      <selection activeCell="G29" sqref="G29"/>
      <selection pane="bottomLeft" activeCell="B11" sqref="B11"/>
    </sheetView>
  </sheetViews>
  <sheetFormatPr defaultColWidth="11.46484375" defaultRowHeight="21" x14ac:dyDescent="1.1499999999999999"/>
  <cols>
    <col min="1" max="1" width="30.796875" style="29" customWidth="1"/>
    <col min="2" max="2" width="35.53125" style="29" customWidth="1"/>
    <col min="3" max="6" width="17.46484375" style="29" customWidth="1"/>
    <col min="7" max="16384" width="11.46484375" style="41"/>
  </cols>
  <sheetData>
    <row r="1" spans="1:6" s="193" customFormat="1" ht="30.75" customHeight="1" thickBot="1" x14ac:dyDescent="0.5">
      <c r="A1" s="371" t="s">
        <v>124</v>
      </c>
      <c r="B1" s="372"/>
      <c r="C1" s="372"/>
      <c r="D1" s="372"/>
      <c r="E1" s="843" t="s">
        <v>35</v>
      </c>
      <c r="F1" s="384" t="s">
        <v>205</v>
      </c>
    </row>
    <row r="2" spans="1:6" s="231" customFormat="1" x14ac:dyDescent="1.1499999999999999">
      <c r="A2" s="142" t="s">
        <v>931</v>
      </c>
      <c r="B2" s="143" t="s">
        <v>871</v>
      </c>
      <c r="C2" s="143" t="s">
        <v>986</v>
      </c>
      <c r="D2" s="857" t="s">
        <v>987</v>
      </c>
      <c r="E2" s="143" t="s">
        <v>988</v>
      </c>
      <c r="F2" s="857" t="s">
        <v>989</v>
      </c>
    </row>
    <row r="3" spans="1:6" s="231" customFormat="1" ht="21.4" thickBot="1" x14ac:dyDescent="1.2">
      <c r="A3" s="144" t="s">
        <v>851</v>
      </c>
      <c r="B3" s="145" t="s">
        <v>932</v>
      </c>
      <c r="C3" s="145" t="s">
        <v>288</v>
      </c>
      <c r="D3" s="858" t="s">
        <v>288</v>
      </c>
      <c r="E3" s="145" t="s">
        <v>288</v>
      </c>
      <c r="F3" s="858" t="s">
        <v>288</v>
      </c>
    </row>
    <row r="4" spans="1:6" x14ac:dyDescent="1.1499999999999999">
      <c r="A4" s="385"/>
      <c r="B4" s="386"/>
      <c r="C4" s="386"/>
      <c r="D4" s="386"/>
      <c r="E4" s="386"/>
      <c r="F4" s="387"/>
    </row>
    <row r="5" spans="1:6" x14ac:dyDescent="1.1499999999999999">
      <c r="A5" s="388"/>
      <c r="B5" s="389"/>
      <c r="C5" s="389"/>
      <c r="D5" s="389"/>
      <c r="E5" s="389"/>
      <c r="F5" s="390"/>
    </row>
    <row r="6" spans="1:6" x14ac:dyDescent="1.1499999999999999">
      <c r="A6" s="388"/>
      <c r="B6" s="389"/>
      <c r="C6" s="389"/>
      <c r="D6" s="389"/>
      <c r="E6" s="389"/>
      <c r="F6" s="390"/>
    </row>
    <row r="7" spans="1:6" x14ac:dyDescent="1.1499999999999999">
      <c r="A7" s="388"/>
      <c r="B7" s="389"/>
      <c r="C7" s="389"/>
      <c r="D7" s="389"/>
      <c r="E7" s="389"/>
      <c r="F7" s="390"/>
    </row>
    <row r="8" spans="1:6" x14ac:dyDescent="1.1499999999999999">
      <c r="A8" s="388"/>
      <c r="B8" s="389"/>
      <c r="C8" s="389"/>
      <c r="D8" s="389"/>
      <c r="E8" s="389"/>
      <c r="F8" s="390"/>
    </row>
    <row r="9" spans="1:6" x14ac:dyDescent="1.1499999999999999">
      <c r="A9" s="388"/>
      <c r="B9" s="389"/>
      <c r="C9" s="389"/>
      <c r="D9" s="389"/>
      <c r="E9" s="389"/>
      <c r="F9" s="390"/>
    </row>
    <row r="10" spans="1:6" x14ac:dyDescent="1.1499999999999999">
      <c r="A10" s="388"/>
      <c r="B10" s="389"/>
      <c r="C10" s="389"/>
      <c r="D10" s="389"/>
      <c r="E10" s="389"/>
      <c r="F10" s="390"/>
    </row>
    <row r="11" spans="1:6" x14ac:dyDescent="1.1499999999999999">
      <c r="A11" s="388"/>
      <c r="B11" s="389"/>
      <c r="C11" s="389"/>
      <c r="D11" s="389"/>
      <c r="E11" s="389"/>
      <c r="F11" s="390"/>
    </row>
    <row r="12" spans="1:6" x14ac:dyDescent="1.1499999999999999">
      <c r="A12" s="388"/>
      <c r="B12" s="389"/>
      <c r="C12" s="389"/>
      <c r="D12" s="389"/>
      <c r="E12" s="389"/>
      <c r="F12" s="390"/>
    </row>
    <row r="13" spans="1:6" x14ac:dyDescent="1.1499999999999999">
      <c r="A13" s="388"/>
      <c r="B13" s="389"/>
      <c r="C13" s="389"/>
      <c r="D13" s="389"/>
      <c r="E13" s="389"/>
      <c r="F13" s="390"/>
    </row>
    <row r="14" spans="1:6" x14ac:dyDescent="1.1499999999999999">
      <c r="A14" s="388"/>
      <c r="B14" s="389"/>
      <c r="C14" s="389"/>
      <c r="D14" s="389"/>
      <c r="E14" s="389"/>
      <c r="F14" s="390"/>
    </row>
    <row r="15" spans="1:6" x14ac:dyDescent="1.1499999999999999">
      <c r="A15" s="388"/>
      <c r="B15" s="389"/>
      <c r="C15" s="389"/>
      <c r="D15" s="389"/>
      <c r="E15" s="389"/>
      <c r="F15" s="390"/>
    </row>
    <row r="16" spans="1:6" x14ac:dyDescent="1.1499999999999999">
      <c r="A16" s="388"/>
      <c r="B16" s="389"/>
      <c r="C16" s="389"/>
      <c r="D16" s="389"/>
      <c r="E16" s="389"/>
      <c r="F16" s="390"/>
    </row>
    <row r="17" spans="1:6" x14ac:dyDescent="1.1499999999999999">
      <c r="A17" s="388"/>
      <c r="B17" s="389"/>
      <c r="C17" s="389"/>
      <c r="D17" s="389"/>
      <c r="E17" s="389"/>
      <c r="F17" s="390"/>
    </row>
    <row r="18" spans="1:6" x14ac:dyDescent="1.1499999999999999">
      <c r="A18" s="388"/>
      <c r="B18" s="389"/>
      <c r="C18" s="389"/>
      <c r="D18" s="389"/>
      <c r="E18" s="389"/>
      <c r="F18" s="390"/>
    </row>
    <row r="19" spans="1:6" x14ac:dyDescent="1.1499999999999999">
      <c r="A19" s="388"/>
      <c r="B19" s="389"/>
      <c r="C19" s="389"/>
      <c r="D19" s="389"/>
      <c r="E19" s="389"/>
      <c r="F19" s="390"/>
    </row>
    <row r="20" spans="1:6" x14ac:dyDescent="1.1499999999999999">
      <c r="A20" s="388"/>
      <c r="B20" s="389"/>
      <c r="C20" s="389"/>
      <c r="D20" s="389"/>
      <c r="E20" s="389"/>
      <c r="F20" s="390"/>
    </row>
    <row r="21" spans="1:6" x14ac:dyDescent="1.1499999999999999">
      <c r="A21" s="388"/>
      <c r="B21" s="389"/>
      <c r="C21" s="389"/>
      <c r="D21" s="389"/>
      <c r="E21" s="389"/>
      <c r="F21" s="390"/>
    </row>
    <row r="22" spans="1:6" x14ac:dyDescent="1.1499999999999999">
      <c r="A22" s="388"/>
      <c r="B22" s="389"/>
      <c r="C22" s="389"/>
      <c r="D22" s="389"/>
      <c r="E22" s="389"/>
      <c r="F22" s="390"/>
    </row>
    <row r="23" spans="1:6" x14ac:dyDescent="1.1499999999999999">
      <c r="A23" s="388"/>
      <c r="B23" s="389"/>
      <c r="C23" s="389"/>
      <c r="D23" s="389"/>
      <c r="E23" s="389"/>
      <c r="F23" s="390"/>
    </row>
    <row r="24" spans="1:6" x14ac:dyDescent="1.1499999999999999">
      <c r="A24" s="388"/>
      <c r="B24" s="389"/>
      <c r="C24" s="389"/>
      <c r="D24" s="389"/>
      <c r="E24" s="389"/>
      <c r="F24" s="390"/>
    </row>
    <row r="25" spans="1:6" x14ac:dyDescent="1.1499999999999999">
      <c r="A25" s="388"/>
      <c r="B25" s="389"/>
      <c r="C25" s="389"/>
      <c r="D25" s="389"/>
      <c r="E25" s="389"/>
      <c r="F25" s="390"/>
    </row>
    <row r="26" spans="1:6" x14ac:dyDescent="1.1499999999999999">
      <c r="A26" s="388"/>
      <c r="B26" s="389"/>
      <c r="C26" s="389"/>
      <c r="D26" s="389"/>
      <c r="E26" s="389"/>
      <c r="F26" s="390"/>
    </row>
    <row r="27" spans="1:6" x14ac:dyDescent="1.1499999999999999">
      <c r="A27" s="388"/>
      <c r="B27" s="389"/>
      <c r="C27" s="389"/>
      <c r="D27" s="389"/>
      <c r="E27" s="389"/>
      <c r="F27" s="390"/>
    </row>
    <row r="28" spans="1:6" x14ac:dyDescent="1.1499999999999999">
      <c r="A28" s="388"/>
      <c r="B28" s="389"/>
      <c r="C28" s="389"/>
      <c r="D28" s="389"/>
      <c r="E28" s="389"/>
      <c r="F28" s="390"/>
    </row>
    <row r="29" spans="1:6" x14ac:dyDescent="1.1499999999999999">
      <c r="A29" s="388"/>
      <c r="B29" s="389"/>
      <c r="C29" s="389"/>
      <c r="D29" s="389"/>
      <c r="E29" s="389"/>
      <c r="F29" s="390"/>
    </row>
    <row r="30" spans="1:6" x14ac:dyDescent="1.1499999999999999">
      <c r="A30" s="388"/>
      <c r="B30" s="389"/>
      <c r="C30" s="389"/>
      <c r="D30" s="389"/>
      <c r="E30" s="389"/>
      <c r="F30" s="390"/>
    </row>
    <row r="31" spans="1:6" x14ac:dyDescent="1.1499999999999999">
      <c r="A31" s="388"/>
      <c r="B31" s="389"/>
      <c r="C31" s="389"/>
      <c r="D31" s="389"/>
      <c r="E31" s="389"/>
      <c r="F31" s="390"/>
    </row>
    <row r="32" spans="1:6" x14ac:dyDescent="1.1499999999999999">
      <c r="A32" s="388"/>
      <c r="B32" s="389"/>
      <c r="C32" s="389"/>
      <c r="D32" s="389"/>
      <c r="E32" s="389"/>
      <c r="F32" s="390"/>
    </row>
    <row r="33" spans="1:6" x14ac:dyDescent="1.1499999999999999">
      <c r="A33" s="388"/>
      <c r="B33" s="389"/>
      <c r="C33" s="389"/>
      <c r="D33" s="389"/>
      <c r="E33" s="389"/>
      <c r="F33" s="390"/>
    </row>
    <row r="34" spans="1:6" x14ac:dyDescent="1.1499999999999999">
      <c r="A34" s="388"/>
      <c r="B34" s="389"/>
      <c r="C34" s="389"/>
      <c r="D34" s="389"/>
      <c r="E34" s="389"/>
      <c r="F34" s="390"/>
    </row>
    <row r="35" spans="1:6" x14ac:dyDescent="1.1499999999999999">
      <c r="A35" s="388"/>
      <c r="B35" s="389"/>
      <c r="C35" s="389"/>
      <c r="D35" s="389"/>
      <c r="E35" s="389"/>
      <c r="F35" s="390"/>
    </row>
    <row r="36" spans="1:6" x14ac:dyDescent="1.1499999999999999">
      <c r="A36" s="388"/>
      <c r="B36" s="389"/>
      <c r="C36" s="389"/>
      <c r="D36" s="389"/>
      <c r="E36" s="389"/>
      <c r="F36" s="390"/>
    </row>
    <row r="37" spans="1:6" x14ac:dyDescent="1.1499999999999999">
      <c r="A37" s="388"/>
      <c r="B37" s="389"/>
      <c r="C37" s="389"/>
      <c r="D37" s="389"/>
      <c r="E37" s="389"/>
      <c r="F37" s="390"/>
    </row>
    <row r="38" spans="1:6" x14ac:dyDescent="1.1499999999999999">
      <c r="A38" s="388"/>
      <c r="B38" s="389"/>
      <c r="C38" s="389"/>
      <c r="D38" s="389"/>
      <c r="E38" s="389"/>
      <c r="F38" s="390"/>
    </row>
    <row r="39" spans="1:6" x14ac:dyDescent="1.1499999999999999">
      <c r="A39" s="388"/>
      <c r="B39" s="389"/>
      <c r="C39" s="389"/>
      <c r="D39" s="389"/>
      <c r="E39" s="389"/>
      <c r="F39" s="390"/>
    </row>
    <row r="40" spans="1:6" x14ac:dyDescent="1.1499999999999999">
      <c r="A40" s="388"/>
      <c r="B40" s="389"/>
      <c r="C40" s="389"/>
      <c r="D40" s="389"/>
      <c r="E40" s="389"/>
      <c r="F40" s="390"/>
    </row>
    <row r="41" spans="1:6" x14ac:dyDescent="1.1499999999999999">
      <c r="A41" s="388"/>
      <c r="B41" s="389"/>
      <c r="C41" s="389"/>
      <c r="D41" s="389"/>
      <c r="E41" s="389"/>
      <c r="F41" s="390"/>
    </row>
    <row r="42" spans="1:6" x14ac:dyDescent="1.1499999999999999">
      <c r="A42" s="388"/>
      <c r="B42" s="389"/>
      <c r="C42" s="389"/>
      <c r="D42" s="389"/>
      <c r="E42" s="389"/>
      <c r="F42" s="390"/>
    </row>
    <row r="43" spans="1:6" x14ac:dyDescent="1.1499999999999999">
      <c r="A43" s="388"/>
      <c r="B43" s="389"/>
      <c r="C43" s="389"/>
      <c r="D43" s="389"/>
      <c r="E43" s="389"/>
      <c r="F43" s="390"/>
    </row>
    <row r="44" spans="1:6" x14ac:dyDescent="1.1499999999999999">
      <c r="A44" s="388"/>
      <c r="B44" s="389"/>
      <c r="C44" s="389"/>
      <c r="D44" s="389"/>
      <c r="E44" s="389"/>
      <c r="F44" s="390"/>
    </row>
    <row r="45" spans="1:6" x14ac:dyDescent="1.1499999999999999">
      <c r="A45" s="388"/>
      <c r="B45" s="389"/>
      <c r="C45" s="389"/>
      <c r="D45" s="389"/>
      <c r="E45" s="389"/>
      <c r="F45" s="390"/>
    </row>
    <row r="46" spans="1:6" x14ac:dyDescent="1.1499999999999999">
      <c r="A46" s="388"/>
      <c r="B46" s="389"/>
      <c r="C46" s="389"/>
      <c r="D46" s="389"/>
      <c r="E46" s="389"/>
      <c r="F46" s="390"/>
    </row>
    <row r="47" spans="1:6" x14ac:dyDescent="1.1499999999999999">
      <c r="A47" s="388"/>
      <c r="B47" s="389"/>
      <c r="C47" s="389"/>
      <c r="D47" s="389"/>
      <c r="E47" s="389"/>
      <c r="F47" s="390"/>
    </row>
    <row r="48" spans="1:6" ht="21.4" thickBot="1" x14ac:dyDescent="1.2">
      <c r="A48" s="391"/>
      <c r="B48" s="392"/>
      <c r="C48" s="392"/>
      <c r="D48" s="392"/>
      <c r="E48" s="392"/>
      <c r="F48" s="393"/>
    </row>
    <row r="49" spans="1:6" x14ac:dyDescent="1.1499999999999999">
      <c r="A49" s="41"/>
      <c r="B49" s="41"/>
      <c r="C49" s="41"/>
      <c r="D49" s="41"/>
      <c r="E49" s="41"/>
      <c r="F49" s="41"/>
    </row>
    <row r="50" spans="1:6" x14ac:dyDescent="1.1499999999999999">
      <c r="B50" s="41"/>
      <c r="C50" s="41"/>
      <c r="D50" s="41"/>
      <c r="E50" s="41"/>
      <c r="F50" s="41"/>
    </row>
    <row r="51" spans="1:6" x14ac:dyDescent="1.1499999999999999">
      <c r="A51" s="41"/>
      <c r="B51" s="41"/>
      <c r="C51" s="41"/>
      <c r="D51" s="41"/>
      <c r="E51" s="41"/>
      <c r="F51" s="41"/>
    </row>
    <row r="52" spans="1:6" x14ac:dyDescent="1.1499999999999999">
      <c r="A52" s="41"/>
      <c r="B52" s="41"/>
      <c r="C52" s="41"/>
      <c r="D52" s="41"/>
      <c r="E52" s="41"/>
      <c r="F52" s="41"/>
    </row>
    <row r="53" spans="1:6" x14ac:dyDescent="1.1499999999999999">
      <c r="A53" s="41"/>
      <c r="B53" s="41"/>
      <c r="C53" s="41"/>
      <c r="D53" s="41"/>
      <c r="E53" s="41"/>
      <c r="F53" s="41"/>
    </row>
    <row r="54" spans="1:6" x14ac:dyDescent="1.1499999999999999">
      <c r="A54" s="41"/>
      <c r="B54" s="41"/>
      <c r="C54" s="41"/>
      <c r="D54" s="41"/>
      <c r="E54" s="41"/>
      <c r="F54" s="41"/>
    </row>
    <row r="55" spans="1:6" x14ac:dyDescent="1.1499999999999999">
      <c r="A55" s="41"/>
      <c r="B55" s="41"/>
      <c r="C55" s="41"/>
      <c r="D55" s="41"/>
      <c r="E55" s="41"/>
      <c r="F55" s="41"/>
    </row>
    <row r="56" spans="1:6" x14ac:dyDescent="1.1499999999999999">
      <c r="A56" s="41"/>
      <c r="B56" s="41"/>
      <c r="C56" s="41"/>
      <c r="D56" s="41"/>
      <c r="E56" s="41"/>
      <c r="F56" s="41"/>
    </row>
    <row r="57" spans="1:6" x14ac:dyDescent="1.1499999999999999">
      <c r="A57" s="41"/>
      <c r="B57" s="41"/>
      <c r="C57" s="41"/>
      <c r="D57" s="41"/>
      <c r="E57" s="41"/>
      <c r="F57" s="41"/>
    </row>
    <row r="58" spans="1:6" x14ac:dyDescent="1.1499999999999999">
      <c r="A58" s="41"/>
      <c r="B58" s="41"/>
      <c r="C58" s="41"/>
      <c r="D58" s="41"/>
      <c r="E58" s="41"/>
      <c r="F58" s="41"/>
    </row>
    <row r="59" spans="1:6" x14ac:dyDescent="1.1499999999999999">
      <c r="A59" s="41"/>
      <c r="B59" s="41"/>
      <c r="C59" s="41"/>
      <c r="D59" s="41"/>
      <c r="E59" s="41"/>
      <c r="F59" s="41"/>
    </row>
    <row r="60" spans="1:6" x14ac:dyDescent="1.1499999999999999">
      <c r="A60" s="41"/>
      <c r="B60" s="41"/>
      <c r="C60" s="41"/>
      <c r="D60" s="41"/>
      <c r="E60" s="41"/>
      <c r="F60" s="41"/>
    </row>
    <row r="61" spans="1:6" x14ac:dyDescent="1.1499999999999999">
      <c r="A61" s="41"/>
      <c r="B61" s="41"/>
      <c r="C61" s="41"/>
      <c r="D61" s="41"/>
      <c r="E61" s="41"/>
      <c r="F61" s="41"/>
    </row>
    <row r="62" spans="1:6" x14ac:dyDescent="1.1499999999999999">
      <c r="A62" s="41"/>
      <c r="B62" s="41"/>
      <c r="C62" s="41"/>
      <c r="D62" s="41"/>
      <c r="E62" s="41"/>
      <c r="F62" s="41"/>
    </row>
    <row r="63" spans="1:6" x14ac:dyDescent="1.1499999999999999">
      <c r="A63" s="41"/>
      <c r="B63" s="41"/>
      <c r="C63" s="41"/>
      <c r="D63" s="41"/>
      <c r="E63" s="41"/>
      <c r="F63" s="41"/>
    </row>
    <row r="64" spans="1:6" x14ac:dyDescent="1.1499999999999999">
      <c r="A64" s="41"/>
      <c r="B64" s="41"/>
      <c r="C64" s="41"/>
      <c r="D64" s="41"/>
      <c r="E64" s="41"/>
      <c r="F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sheetProtection insertRows="0" deleteRows="0"/>
  <dataValidations count="2">
    <dataValidation type="textLength" operator="lessThanOrEqual" allowBlank="1" showInputMessage="1" showErrorMessage="1" sqref="B4:B48" xr:uid="{00000000-0002-0000-2300-000000000000}">
      <formula1>254</formula1>
    </dataValidation>
    <dataValidation type="textLength" operator="lessThanOrEqual" allowBlank="1" showInputMessage="1" showErrorMessage="1" sqref="A4:A48" xr:uid="{00000000-0002-0000-2300-000001000000}">
      <formula1>50</formula1>
    </dataValidation>
  </dataValidations>
  <hyperlinks>
    <hyperlink ref="E1" location="Menu!A1" display="MENU" xr:uid="{00000000-0004-0000-23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5569" r:id="rId4" name="Drop Down 1">
              <controlPr locked="0" defaultSize="0" print="0" autoLine="0" autoPict="0">
                <anchor moveWithCells="1">
                  <from>
                    <xdr:col>5</xdr:col>
                    <xdr:colOff>14288</xdr:colOff>
                    <xdr:row>0</xdr:row>
                    <xdr:rowOff>190500</xdr:rowOff>
                  </from>
                  <to>
                    <xdr:col>6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2300-000002000000}">
          <x14:formula1>
            <xm:f>Values!$N$3:$N$4</xm:f>
          </x14:formula1>
          <xm:sqref>C4:F48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63"/>
  <dimension ref="A1:F366"/>
  <sheetViews>
    <sheetView workbookViewId="0">
      <pane ySplit="3" topLeftCell="A7" activePane="bottomLeft" state="frozen"/>
      <selection activeCell="G29" sqref="G29"/>
      <selection pane="bottomLeft" activeCell="E1" sqref="E1"/>
    </sheetView>
  </sheetViews>
  <sheetFormatPr defaultColWidth="11.46484375" defaultRowHeight="21" x14ac:dyDescent="1.1499999999999999"/>
  <cols>
    <col min="1" max="1" width="30.796875" style="29" customWidth="1"/>
    <col min="2" max="2" width="35.53125" style="29" customWidth="1"/>
    <col min="3" max="6" width="17.46484375" style="29" customWidth="1"/>
    <col min="7" max="16384" width="11.46484375" style="41"/>
  </cols>
  <sheetData>
    <row r="1" spans="1:6" s="193" customFormat="1" ht="30.75" customHeight="1" thickBot="1" x14ac:dyDescent="0.5">
      <c r="A1" s="371" t="s">
        <v>128</v>
      </c>
      <c r="B1" s="372"/>
      <c r="C1" s="372"/>
      <c r="D1" s="372"/>
      <c r="E1" s="843" t="s">
        <v>35</v>
      </c>
      <c r="F1" s="384" t="s">
        <v>205</v>
      </c>
    </row>
    <row r="2" spans="1:6" s="231" customFormat="1" x14ac:dyDescent="1.1499999999999999">
      <c r="A2" s="142" t="s">
        <v>931</v>
      </c>
      <c r="B2" s="143" t="s">
        <v>871</v>
      </c>
      <c r="C2" s="143" t="s">
        <v>986</v>
      </c>
      <c r="D2" s="857" t="s">
        <v>987</v>
      </c>
      <c r="E2" s="143" t="s">
        <v>988</v>
      </c>
      <c r="F2" s="857" t="s">
        <v>989</v>
      </c>
    </row>
    <row r="3" spans="1:6" s="231" customFormat="1" ht="21.4" thickBot="1" x14ac:dyDescent="1.2">
      <c r="A3" s="144" t="s">
        <v>851</v>
      </c>
      <c r="B3" s="145" t="s">
        <v>932</v>
      </c>
      <c r="C3" s="145" t="s">
        <v>288</v>
      </c>
      <c r="D3" s="858" t="s">
        <v>288</v>
      </c>
      <c r="E3" s="145" t="s">
        <v>288</v>
      </c>
      <c r="F3" s="858" t="s">
        <v>288</v>
      </c>
    </row>
    <row r="4" spans="1:6" x14ac:dyDescent="1.1499999999999999">
      <c r="A4" s="385"/>
      <c r="B4" s="386"/>
      <c r="C4" s="386"/>
      <c r="D4" s="386"/>
      <c r="E4" s="386"/>
      <c r="F4" s="387"/>
    </row>
    <row r="5" spans="1:6" x14ac:dyDescent="1.1499999999999999">
      <c r="A5" s="388"/>
      <c r="B5" s="389"/>
      <c r="C5" s="389"/>
      <c r="D5" s="389"/>
      <c r="E5" s="389"/>
      <c r="F5" s="390"/>
    </row>
    <row r="6" spans="1:6" x14ac:dyDescent="1.1499999999999999">
      <c r="A6" s="388"/>
      <c r="B6" s="389"/>
      <c r="C6" s="389"/>
      <c r="D6" s="389"/>
      <c r="E6" s="389"/>
      <c r="F6" s="390"/>
    </row>
    <row r="7" spans="1:6" x14ac:dyDescent="1.1499999999999999">
      <c r="A7" s="388"/>
      <c r="B7" s="389"/>
      <c r="C7" s="389"/>
      <c r="D7" s="389"/>
      <c r="E7" s="389"/>
      <c r="F7" s="390"/>
    </row>
    <row r="8" spans="1:6" x14ac:dyDescent="1.1499999999999999">
      <c r="A8" s="388"/>
      <c r="B8" s="389"/>
      <c r="C8" s="389"/>
      <c r="D8" s="389"/>
      <c r="E8" s="389"/>
      <c r="F8" s="390"/>
    </row>
    <row r="9" spans="1:6" x14ac:dyDescent="1.1499999999999999">
      <c r="A9" s="388"/>
      <c r="B9" s="389"/>
      <c r="C9" s="389"/>
      <c r="D9" s="389"/>
      <c r="E9" s="389"/>
      <c r="F9" s="390"/>
    </row>
    <row r="10" spans="1:6" x14ac:dyDescent="1.1499999999999999">
      <c r="A10" s="388"/>
      <c r="B10" s="389"/>
      <c r="C10" s="389"/>
      <c r="D10" s="389"/>
      <c r="E10" s="389"/>
      <c r="F10" s="390"/>
    </row>
    <row r="11" spans="1:6" x14ac:dyDescent="1.1499999999999999">
      <c r="A11" s="388"/>
      <c r="B11" s="389"/>
      <c r="C11" s="389"/>
      <c r="D11" s="389"/>
      <c r="E11" s="389"/>
      <c r="F11" s="390"/>
    </row>
    <row r="12" spans="1:6" x14ac:dyDescent="1.1499999999999999">
      <c r="A12" s="388"/>
      <c r="B12" s="389"/>
      <c r="C12" s="389"/>
      <c r="D12" s="389"/>
      <c r="E12" s="389"/>
      <c r="F12" s="390"/>
    </row>
    <row r="13" spans="1:6" x14ac:dyDescent="1.1499999999999999">
      <c r="A13" s="388"/>
      <c r="B13" s="389"/>
      <c r="C13" s="389"/>
      <c r="D13" s="389"/>
      <c r="E13" s="389"/>
      <c r="F13" s="390"/>
    </row>
    <row r="14" spans="1:6" x14ac:dyDescent="1.1499999999999999">
      <c r="A14" s="388"/>
      <c r="B14" s="389"/>
      <c r="C14" s="389"/>
      <c r="D14" s="389"/>
      <c r="E14" s="389"/>
      <c r="F14" s="390"/>
    </row>
    <row r="15" spans="1:6" x14ac:dyDescent="1.1499999999999999">
      <c r="A15" s="388"/>
      <c r="B15" s="389"/>
      <c r="C15" s="389"/>
      <c r="D15" s="389"/>
      <c r="E15" s="389"/>
      <c r="F15" s="390"/>
    </row>
    <row r="16" spans="1:6" x14ac:dyDescent="1.1499999999999999">
      <c r="A16" s="388"/>
      <c r="B16" s="389"/>
      <c r="C16" s="389"/>
      <c r="D16" s="389"/>
      <c r="E16" s="389"/>
      <c r="F16" s="390"/>
    </row>
    <row r="17" spans="1:6" x14ac:dyDescent="1.1499999999999999">
      <c r="A17" s="388"/>
      <c r="B17" s="389"/>
      <c r="C17" s="389"/>
      <c r="D17" s="389"/>
      <c r="E17" s="389"/>
      <c r="F17" s="390"/>
    </row>
    <row r="18" spans="1:6" x14ac:dyDescent="1.1499999999999999">
      <c r="A18" s="388"/>
      <c r="B18" s="389"/>
      <c r="C18" s="389"/>
      <c r="D18" s="389"/>
      <c r="E18" s="389"/>
      <c r="F18" s="390"/>
    </row>
    <row r="19" spans="1:6" x14ac:dyDescent="1.1499999999999999">
      <c r="A19" s="388"/>
      <c r="B19" s="389"/>
      <c r="C19" s="389"/>
      <c r="D19" s="389"/>
      <c r="E19" s="389"/>
      <c r="F19" s="390"/>
    </row>
    <row r="20" spans="1:6" x14ac:dyDescent="1.1499999999999999">
      <c r="A20" s="388"/>
      <c r="B20" s="389"/>
      <c r="C20" s="389"/>
      <c r="D20" s="389"/>
      <c r="E20" s="389"/>
      <c r="F20" s="390"/>
    </row>
    <row r="21" spans="1:6" x14ac:dyDescent="1.1499999999999999">
      <c r="A21" s="388"/>
      <c r="B21" s="389"/>
      <c r="C21" s="389"/>
      <c r="D21" s="389"/>
      <c r="E21" s="389"/>
      <c r="F21" s="390"/>
    </row>
    <row r="22" spans="1:6" x14ac:dyDescent="1.1499999999999999">
      <c r="A22" s="388"/>
      <c r="B22" s="389"/>
      <c r="C22" s="389"/>
      <c r="D22" s="389"/>
      <c r="E22" s="389"/>
      <c r="F22" s="390"/>
    </row>
    <row r="23" spans="1:6" x14ac:dyDescent="1.1499999999999999">
      <c r="A23" s="388"/>
      <c r="B23" s="389"/>
      <c r="C23" s="389"/>
      <c r="D23" s="389"/>
      <c r="E23" s="389"/>
      <c r="F23" s="390"/>
    </row>
    <row r="24" spans="1:6" x14ac:dyDescent="1.1499999999999999">
      <c r="A24" s="388"/>
      <c r="B24" s="389"/>
      <c r="C24" s="389"/>
      <c r="D24" s="389"/>
      <c r="E24" s="389"/>
      <c r="F24" s="390"/>
    </row>
    <row r="25" spans="1:6" x14ac:dyDescent="1.1499999999999999">
      <c r="A25" s="388"/>
      <c r="B25" s="389"/>
      <c r="C25" s="389"/>
      <c r="D25" s="389"/>
      <c r="E25" s="389"/>
      <c r="F25" s="390"/>
    </row>
    <row r="26" spans="1:6" x14ac:dyDescent="1.1499999999999999">
      <c r="A26" s="388"/>
      <c r="B26" s="389"/>
      <c r="C26" s="389"/>
      <c r="D26" s="389"/>
      <c r="E26" s="389"/>
      <c r="F26" s="390"/>
    </row>
    <row r="27" spans="1:6" x14ac:dyDescent="1.1499999999999999">
      <c r="A27" s="388"/>
      <c r="B27" s="389"/>
      <c r="C27" s="389"/>
      <c r="D27" s="389"/>
      <c r="E27" s="389"/>
      <c r="F27" s="390"/>
    </row>
    <row r="28" spans="1:6" x14ac:dyDescent="1.1499999999999999">
      <c r="A28" s="388"/>
      <c r="B28" s="389"/>
      <c r="C28" s="389"/>
      <c r="D28" s="389"/>
      <c r="E28" s="389"/>
      <c r="F28" s="390"/>
    </row>
    <row r="29" spans="1:6" x14ac:dyDescent="1.1499999999999999">
      <c r="A29" s="388"/>
      <c r="B29" s="389"/>
      <c r="C29" s="389"/>
      <c r="D29" s="389"/>
      <c r="E29" s="389"/>
      <c r="F29" s="390"/>
    </row>
    <row r="30" spans="1:6" x14ac:dyDescent="1.1499999999999999">
      <c r="A30" s="388"/>
      <c r="B30" s="389"/>
      <c r="C30" s="389"/>
      <c r="D30" s="389"/>
      <c r="E30" s="389"/>
      <c r="F30" s="390"/>
    </row>
    <row r="31" spans="1:6" x14ac:dyDescent="1.1499999999999999">
      <c r="A31" s="388"/>
      <c r="B31" s="389"/>
      <c r="C31" s="389"/>
      <c r="D31" s="389"/>
      <c r="E31" s="389"/>
      <c r="F31" s="390"/>
    </row>
    <row r="32" spans="1:6" x14ac:dyDescent="1.1499999999999999">
      <c r="A32" s="388"/>
      <c r="B32" s="389"/>
      <c r="C32" s="389"/>
      <c r="D32" s="389"/>
      <c r="E32" s="389"/>
      <c r="F32" s="390"/>
    </row>
    <row r="33" spans="1:6" x14ac:dyDescent="1.1499999999999999">
      <c r="A33" s="388"/>
      <c r="B33" s="389"/>
      <c r="C33" s="389"/>
      <c r="D33" s="389"/>
      <c r="E33" s="389"/>
      <c r="F33" s="390"/>
    </row>
    <row r="34" spans="1:6" x14ac:dyDescent="1.1499999999999999">
      <c r="A34" s="388"/>
      <c r="B34" s="389"/>
      <c r="C34" s="389"/>
      <c r="D34" s="389"/>
      <c r="E34" s="389"/>
      <c r="F34" s="390"/>
    </row>
    <row r="35" spans="1:6" x14ac:dyDescent="1.1499999999999999">
      <c r="A35" s="388"/>
      <c r="B35" s="389"/>
      <c r="C35" s="389"/>
      <c r="D35" s="389"/>
      <c r="E35" s="389"/>
      <c r="F35" s="390"/>
    </row>
    <row r="36" spans="1:6" x14ac:dyDescent="1.1499999999999999">
      <c r="A36" s="388"/>
      <c r="B36" s="389"/>
      <c r="C36" s="389"/>
      <c r="D36" s="389"/>
      <c r="E36" s="389"/>
      <c r="F36" s="390"/>
    </row>
    <row r="37" spans="1:6" x14ac:dyDescent="1.1499999999999999">
      <c r="A37" s="388"/>
      <c r="B37" s="389"/>
      <c r="C37" s="389"/>
      <c r="D37" s="389"/>
      <c r="E37" s="389"/>
      <c r="F37" s="390"/>
    </row>
    <row r="38" spans="1:6" x14ac:dyDescent="1.1499999999999999">
      <c r="A38" s="388"/>
      <c r="B38" s="389"/>
      <c r="C38" s="389"/>
      <c r="D38" s="389"/>
      <c r="E38" s="389"/>
      <c r="F38" s="390"/>
    </row>
    <row r="39" spans="1:6" x14ac:dyDescent="1.1499999999999999">
      <c r="A39" s="388"/>
      <c r="B39" s="389"/>
      <c r="C39" s="389"/>
      <c r="D39" s="389"/>
      <c r="E39" s="389"/>
      <c r="F39" s="390"/>
    </row>
    <row r="40" spans="1:6" x14ac:dyDescent="1.1499999999999999">
      <c r="A40" s="388"/>
      <c r="B40" s="389"/>
      <c r="C40" s="389"/>
      <c r="D40" s="389"/>
      <c r="E40" s="389"/>
      <c r="F40" s="390"/>
    </row>
    <row r="41" spans="1:6" x14ac:dyDescent="1.1499999999999999">
      <c r="A41" s="388"/>
      <c r="B41" s="389"/>
      <c r="C41" s="389"/>
      <c r="D41" s="389"/>
      <c r="E41" s="389"/>
      <c r="F41" s="390"/>
    </row>
    <row r="42" spans="1:6" x14ac:dyDescent="1.1499999999999999">
      <c r="A42" s="388"/>
      <c r="B42" s="389"/>
      <c r="C42" s="389"/>
      <c r="D42" s="389"/>
      <c r="E42" s="389"/>
      <c r="F42" s="390"/>
    </row>
    <row r="43" spans="1:6" x14ac:dyDescent="1.1499999999999999">
      <c r="A43" s="388"/>
      <c r="B43" s="389"/>
      <c r="C43" s="389"/>
      <c r="D43" s="389"/>
      <c r="E43" s="389"/>
      <c r="F43" s="390"/>
    </row>
    <row r="44" spans="1:6" x14ac:dyDescent="1.1499999999999999">
      <c r="A44" s="388"/>
      <c r="B44" s="389"/>
      <c r="C44" s="389"/>
      <c r="D44" s="389"/>
      <c r="E44" s="389"/>
      <c r="F44" s="390"/>
    </row>
    <row r="45" spans="1:6" x14ac:dyDescent="1.1499999999999999">
      <c r="A45" s="388"/>
      <c r="B45" s="389"/>
      <c r="C45" s="389"/>
      <c r="D45" s="389"/>
      <c r="E45" s="389"/>
      <c r="F45" s="390"/>
    </row>
    <row r="46" spans="1:6" x14ac:dyDescent="1.1499999999999999">
      <c r="A46" s="388"/>
      <c r="B46" s="389"/>
      <c r="C46" s="389"/>
      <c r="D46" s="389"/>
      <c r="E46" s="389"/>
      <c r="F46" s="390"/>
    </row>
    <row r="47" spans="1:6" x14ac:dyDescent="1.1499999999999999">
      <c r="A47" s="388"/>
      <c r="B47" s="389"/>
      <c r="C47" s="389"/>
      <c r="D47" s="389"/>
      <c r="E47" s="389"/>
      <c r="F47" s="390"/>
    </row>
    <row r="48" spans="1:6" ht="21.4" thickBot="1" x14ac:dyDescent="1.2">
      <c r="A48" s="391"/>
      <c r="B48" s="392"/>
      <c r="C48" s="392"/>
      <c r="D48" s="392"/>
      <c r="E48" s="392"/>
      <c r="F48" s="393"/>
    </row>
    <row r="49" spans="1:6" x14ac:dyDescent="1.1499999999999999">
      <c r="A49" s="41"/>
      <c r="B49" s="41"/>
      <c r="C49" s="41"/>
      <c r="D49" s="41"/>
      <c r="E49" s="41"/>
      <c r="F49" s="41"/>
    </row>
    <row r="50" spans="1:6" x14ac:dyDescent="1.1499999999999999">
      <c r="B50" s="41"/>
      <c r="C50" s="41"/>
      <c r="D50" s="41"/>
      <c r="E50" s="41"/>
      <c r="F50" s="41"/>
    </row>
    <row r="51" spans="1:6" x14ac:dyDescent="1.1499999999999999">
      <c r="A51" s="41"/>
      <c r="B51" s="41"/>
      <c r="C51" s="41"/>
      <c r="D51" s="41"/>
      <c r="E51" s="41"/>
      <c r="F51" s="41"/>
    </row>
    <row r="52" spans="1:6" x14ac:dyDescent="1.1499999999999999">
      <c r="A52" s="41"/>
      <c r="B52" s="41"/>
      <c r="C52" s="41"/>
      <c r="D52" s="41"/>
      <c r="E52" s="41"/>
      <c r="F52" s="41"/>
    </row>
    <row r="53" spans="1:6" x14ac:dyDescent="1.1499999999999999">
      <c r="A53" s="41"/>
      <c r="B53" s="41"/>
      <c r="C53" s="41"/>
      <c r="D53" s="41"/>
      <c r="E53" s="41"/>
      <c r="F53" s="41"/>
    </row>
    <row r="54" spans="1:6" x14ac:dyDescent="1.1499999999999999">
      <c r="A54" s="41"/>
      <c r="B54" s="41"/>
      <c r="C54" s="41"/>
      <c r="D54" s="41"/>
      <c r="E54" s="41"/>
      <c r="F54" s="41"/>
    </row>
    <row r="55" spans="1:6" x14ac:dyDescent="1.1499999999999999">
      <c r="A55" s="41"/>
      <c r="B55" s="41"/>
      <c r="C55" s="41"/>
      <c r="D55" s="41"/>
      <c r="E55" s="41"/>
      <c r="F55" s="41"/>
    </row>
    <row r="56" spans="1:6" x14ac:dyDescent="1.1499999999999999">
      <c r="A56" s="41"/>
      <c r="B56" s="41"/>
      <c r="C56" s="41"/>
      <c r="D56" s="41"/>
      <c r="E56" s="41"/>
      <c r="F56" s="41"/>
    </row>
    <row r="57" spans="1:6" x14ac:dyDescent="1.1499999999999999">
      <c r="A57" s="41"/>
      <c r="B57" s="41"/>
      <c r="C57" s="41"/>
      <c r="D57" s="41"/>
      <c r="E57" s="41"/>
      <c r="F57" s="41"/>
    </row>
    <row r="58" spans="1:6" x14ac:dyDescent="1.1499999999999999">
      <c r="A58" s="41"/>
      <c r="B58" s="41"/>
      <c r="C58" s="41"/>
      <c r="D58" s="41"/>
      <c r="E58" s="41"/>
      <c r="F58" s="41"/>
    </row>
    <row r="59" spans="1:6" x14ac:dyDescent="1.1499999999999999">
      <c r="A59" s="41"/>
      <c r="B59" s="41"/>
      <c r="C59" s="41"/>
      <c r="D59" s="41"/>
      <c r="E59" s="41"/>
      <c r="F59" s="41"/>
    </row>
    <row r="60" spans="1:6" x14ac:dyDescent="1.1499999999999999">
      <c r="A60" s="41"/>
      <c r="B60" s="41"/>
      <c r="C60" s="41"/>
      <c r="D60" s="41"/>
      <c r="E60" s="41"/>
      <c r="F60" s="41"/>
    </row>
    <row r="61" spans="1:6" x14ac:dyDescent="1.1499999999999999">
      <c r="A61" s="41"/>
      <c r="B61" s="41"/>
      <c r="C61" s="41"/>
      <c r="D61" s="41"/>
      <c r="E61" s="41"/>
      <c r="F61" s="41"/>
    </row>
    <row r="62" spans="1:6" x14ac:dyDescent="1.1499999999999999">
      <c r="A62" s="41"/>
      <c r="B62" s="41"/>
      <c r="C62" s="41"/>
      <c r="D62" s="41"/>
      <c r="E62" s="41"/>
      <c r="F62" s="41"/>
    </row>
    <row r="63" spans="1:6" x14ac:dyDescent="1.1499999999999999">
      <c r="A63" s="41"/>
      <c r="B63" s="41"/>
      <c r="C63" s="41"/>
      <c r="D63" s="41"/>
      <c r="E63" s="41"/>
      <c r="F63" s="41"/>
    </row>
    <row r="64" spans="1:6" x14ac:dyDescent="1.1499999999999999">
      <c r="A64" s="41"/>
      <c r="B64" s="41"/>
      <c r="C64" s="41"/>
      <c r="D64" s="41"/>
      <c r="E64" s="41"/>
      <c r="F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sheetProtection insertRows="0" deleteRows="0"/>
  <dataValidations count="2">
    <dataValidation type="textLength" operator="lessThanOrEqual" allowBlank="1" showInputMessage="1" showErrorMessage="1" sqref="A4:A48" xr:uid="{00000000-0002-0000-2400-000000000000}">
      <formula1>50</formula1>
    </dataValidation>
    <dataValidation type="textLength" operator="lessThanOrEqual" allowBlank="1" showInputMessage="1" showErrorMessage="1" sqref="B4:B48" xr:uid="{00000000-0002-0000-2400-000001000000}">
      <formula1>254</formula1>
    </dataValidation>
  </dataValidations>
  <hyperlinks>
    <hyperlink ref="E1" location="Menu!A1" display="MENU" xr:uid="{00000000-0004-0000-24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4545" r:id="rId4" name="Drop Down 1">
              <controlPr locked="0" defaultSize="0" print="0" autoLine="0" autoPict="0">
                <anchor moveWithCells="1">
                  <from>
                    <xdr:col>5</xdr:col>
                    <xdr:colOff>14288</xdr:colOff>
                    <xdr:row>0</xdr:row>
                    <xdr:rowOff>190500</xdr:rowOff>
                  </from>
                  <to>
                    <xdr:col>6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2400-000002000000}">
          <x14:formula1>
            <xm:f>Values!$N$3:$N$4</xm:f>
          </x14:formula1>
          <xm:sqref>C4:F48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62"/>
  <dimension ref="A1:F366"/>
  <sheetViews>
    <sheetView workbookViewId="0">
      <pane ySplit="3" topLeftCell="A26" activePane="bottomLeft" state="frozen"/>
      <selection activeCell="G29" sqref="G29"/>
      <selection pane="bottomLeft" activeCell="E1" sqref="E1"/>
    </sheetView>
  </sheetViews>
  <sheetFormatPr defaultColWidth="11.46484375" defaultRowHeight="21" x14ac:dyDescent="1.1499999999999999"/>
  <cols>
    <col min="1" max="1" width="30.796875" style="29" customWidth="1"/>
    <col min="2" max="2" width="35.53125" style="29" customWidth="1"/>
    <col min="3" max="6" width="17.46484375" style="29" customWidth="1"/>
    <col min="7" max="16384" width="11.46484375" style="41"/>
  </cols>
  <sheetData>
    <row r="1" spans="1:6" s="193" customFormat="1" ht="30.75" customHeight="1" thickBot="1" x14ac:dyDescent="0.5">
      <c r="A1" s="371" t="s">
        <v>133</v>
      </c>
      <c r="B1" s="372"/>
      <c r="C1" s="372"/>
      <c r="D1" s="372"/>
      <c r="E1" s="843" t="s">
        <v>35</v>
      </c>
      <c r="F1" s="384" t="s">
        <v>205</v>
      </c>
    </row>
    <row r="2" spans="1:6" s="231" customFormat="1" x14ac:dyDescent="1.1499999999999999">
      <c r="A2" s="142" t="s">
        <v>931</v>
      </c>
      <c r="B2" s="143" t="s">
        <v>871</v>
      </c>
      <c r="C2" s="143" t="s">
        <v>986</v>
      </c>
      <c r="D2" s="857" t="s">
        <v>987</v>
      </c>
      <c r="E2" s="143" t="s">
        <v>988</v>
      </c>
      <c r="F2" s="857" t="s">
        <v>989</v>
      </c>
    </row>
    <row r="3" spans="1:6" s="231" customFormat="1" ht="21.4" thickBot="1" x14ac:dyDescent="1.2">
      <c r="A3" s="144" t="s">
        <v>851</v>
      </c>
      <c r="B3" s="145" t="s">
        <v>932</v>
      </c>
      <c r="C3" s="145" t="s">
        <v>288</v>
      </c>
      <c r="D3" s="858" t="s">
        <v>288</v>
      </c>
      <c r="E3" s="145" t="s">
        <v>288</v>
      </c>
      <c r="F3" s="858" t="s">
        <v>288</v>
      </c>
    </row>
    <row r="4" spans="1:6" x14ac:dyDescent="1.1499999999999999">
      <c r="A4" s="385"/>
      <c r="B4" s="386"/>
      <c r="C4" s="386"/>
      <c r="D4" s="386"/>
      <c r="E4" s="386"/>
      <c r="F4" s="387"/>
    </row>
    <row r="5" spans="1:6" x14ac:dyDescent="1.1499999999999999">
      <c r="A5" s="388"/>
      <c r="B5" s="389"/>
      <c r="C5" s="389"/>
      <c r="D5" s="389"/>
      <c r="E5" s="389"/>
      <c r="F5" s="390"/>
    </row>
    <row r="6" spans="1:6" x14ac:dyDescent="1.1499999999999999">
      <c r="A6" s="388"/>
      <c r="B6" s="389"/>
      <c r="C6" s="389"/>
      <c r="D6" s="389"/>
      <c r="E6" s="389"/>
      <c r="F6" s="390"/>
    </row>
    <row r="7" spans="1:6" x14ac:dyDescent="1.1499999999999999">
      <c r="A7" s="388"/>
      <c r="B7" s="389"/>
      <c r="C7" s="389"/>
      <c r="D7" s="389"/>
      <c r="E7" s="389"/>
      <c r="F7" s="390"/>
    </row>
    <row r="8" spans="1:6" x14ac:dyDescent="1.1499999999999999">
      <c r="A8" s="388"/>
      <c r="B8" s="389"/>
      <c r="C8" s="389"/>
      <c r="D8" s="389"/>
      <c r="E8" s="389"/>
      <c r="F8" s="390"/>
    </row>
    <row r="9" spans="1:6" x14ac:dyDescent="1.1499999999999999">
      <c r="A9" s="388"/>
      <c r="B9" s="389"/>
      <c r="C9" s="389"/>
      <c r="D9" s="389"/>
      <c r="E9" s="389"/>
      <c r="F9" s="390"/>
    </row>
    <row r="10" spans="1:6" x14ac:dyDescent="1.1499999999999999">
      <c r="A10" s="388"/>
      <c r="B10" s="389"/>
      <c r="C10" s="389"/>
      <c r="D10" s="389"/>
      <c r="E10" s="389"/>
      <c r="F10" s="390"/>
    </row>
    <row r="11" spans="1:6" x14ac:dyDescent="1.1499999999999999">
      <c r="A11" s="388"/>
      <c r="B11" s="389"/>
      <c r="C11" s="389"/>
      <c r="D11" s="389"/>
      <c r="E11" s="389"/>
      <c r="F11" s="390"/>
    </row>
    <row r="12" spans="1:6" x14ac:dyDescent="1.1499999999999999">
      <c r="A12" s="388"/>
      <c r="B12" s="389"/>
      <c r="C12" s="389"/>
      <c r="D12" s="389"/>
      <c r="E12" s="389"/>
      <c r="F12" s="390"/>
    </row>
    <row r="13" spans="1:6" x14ac:dyDescent="1.1499999999999999">
      <c r="A13" s="388"/>
      <c r="B13" s="389"/>
      <c r="C13" s="389"/>
      <c r="D13" s="389"/>
      <c r="E13" s="389"/>
      <c r="F13" s="390"/>
    </row>
    <row r="14" spans="1:6" x14ac:dyDescent="1.1499999999999999">
      <c r="A14" s="388"/>
      <c r="B14" s="389"/>
      <c r="C14" s="389"/>
      <c r="D14" s="389"/>
      <c r="E14" s="389"/>
      <c r="F14" s="390"/>
    </row>
    <row r="15" spans="1:6" x14ac:dyDescent="1.1499999999999999">
      <c r="A15" s="388"/>
      <c r="B15" s="389"/>
      <c r="C15" s="389"/>
      <c r="D15" s="389"/>
      <c r="E15" s="389"/>
      <c r="F15" s="390"/>
    </row>
    <row r="16" spans="1:6" x14ac:dyDescent="1.1499999999999999">
      <c r="A16" s="388"/>
      <c r="B16" s="389"/>
      <c r="C16" s="389"/>
      <c r="D16" s="389"/>
      <c r="E16" s="389"/>
      <c r="F16" s="390"/>
    </row>
    <row r="17" spans="1:6" x14ac:dyDescent="1.1499999999999999">
      <c r="A17" s="388"/>
      <c r="B17" s="389"/>
      <c r="C17" s="389"/>
      <c r="D17" s="389"/>
      <c r="E17" s="389"/>
      <c r="F17" s="390"/>
    </row>
    <row r="18" spans="1:6" x14ac:dyDescent="1.1499999999999999">
      <c r="A18" s="388"/>
      <c r="B18" s="389"/>
      <c r="C18" s="389"/>
      <c r="D18" s="389"/>
      <c r="E18" s="389"/>
      <c r="F18" s="390"/>
    </row>
    <row r="19" spans="1:6" x14ac:dyDescent="1.1499999999999999">
      <c r="A19" s="388"/>
      <c r="B19" s="389"/>
      <c r="C19" s="389"/>
      <c r="D19" s="389"/>
      <c r="E19" s="389"/>
      <c r="F19" s="390"/>
    </row>
    <row r="20" spans="1:6" x14ac:dyDescent="1.1499999999999999">
      <c r="A20" s="388"/>
      <c r="B20" s="389"/>
      <c r="C20" s="389"/>
      <c r="D20" s="389"/>
      <c r="E20" s="389"/>
      <c r="F20" s="390"/>
    </row>
    <row r="21" spans="1:6" x14ac:dyDescent="1.1499999999999999">
      <c r="A21" s="388"/>
      <c r="B21" s="389"/>
      <c r="C21" s="389"/>
      <c r="D21" s="389"/>
      <c r="E21" s="389"/>
      <c r="F21" s="390"/>
    </row>
    <row r="22" spans="1:6" x14ac:dyDescent="1.1499999999999999">
      <c r="A22" s="388"/>
      <c r="B22" s="389"/>
      <c r="C22" s="389"/>
      <c r="D22" s="389"/>
      <c r="E22" s="389"/>
      <c r="F22" s="390"/>
    </row>
    <row r="23" spans="1:6" x14ac:dyDescent="1.1499999999999999">
      <c r="A23" s="388"/>
      <c r="B23" s="389"/>
      <c r="C23" s="389"/>
      <c r="D23" s="389"/>
      <c r="E23" s="389"/>
      <c r="F23" s="390"/>
    </row>
    <row r="24" spans="1:6" x14ac:dyDescent="1.1499999999999999">
      <c r="A24" s="388"/>
      <c r="B24" s="389"/>
      <c r="C24" s="389"/>
      <c r="D24" s="389"/>
      <c r="E24" s="389"/>
      <c r="F24" s="390"/>
    </row>
    <row r="25" spans="1:6" x14ac:dyDescent="1.1499999999999999">
      <c r="A25" s="388"/>
      <c r="B25" s="389"/>
      <c r="C25" s="389"/>
      <c r="D25" s="389"/>
      <c r="E25" s="389"/>
      <c r="F25" s="390"/>
    </row>
    <row r="26" spans="1:6" x14ac:dyDescent="1.1499999999999999">
      <c r="A26" s="388"/>
      <c r="B26" s="389"/>
      <c r="C26" s="389"/>
      <c r="D26" s="389"/>
      <c r="E26" s="389"/>
      <c r="F26" s="390"/>
    </row>
    <row r="27" spans="1:6" x14ac:dyDescent="1.1499999999999999">
      <c r="A27" s="388"/>
      <c r="B27" s="389"/>
      <c r="C27" s="389"/>
      <c r="D27" s="389"/>
      <c r="E27" s="389"/>
      <c r="F27" s="390"/>
    </row>
    <row r="28" spans="1:6" x14ac:dyDescent="1.1499999999999999">
      <c r="A28" s="388"/>
      <c r="B28" s="389"/>
      <c r="C28" s="389"/>
      <c r="D28" s="389"/>
      <c r="E28" s="389"/>
      <c r="F28" s="390"/>
    </row>
    <row r="29" spans="1:6" x14ac:dyDescent="1.1499999999999999">
      <c r="A29" s="388"/>
      <c r="B29" s="389"/>
      <c r="C29" s="389"/>
      <c r="D29" s="389"/>
      <c r="E29" s="389"/>
      <c r="F29" s="390"/>
    </row>
    <row r="30" spans="1:6" x14ac:dyDescent="1.1499999999999999">
      <c r="A30" s="388"/>
      <c r="B30" s="389"/>
      <c r="C30" s="389"/>
      <c r="D30" s="389"/>
      <c r="E30" s="389"/>
      <c r="F30" s="390"/>
    </row>
    <row r="31" spans="1:6" x14ac:dyDescent="1.1499999999999999">
      <c r="A31" s="388"/>
      <c r="B31" s="389"/>
      <c r="C31" s="389"/>
      <c r="D31" s="389"/>
      <c r="E31" s="389"/>
      <c r="F31" s="390"/>
    </row>
    <row r="32" spans="1:6" x14ac:dyDescent="1.1499999999999999">
      <c r="A32" s="388"/>
      <c r="B32" s="389"/>
      <c r="C32" s="389"/>
      <c r="D32" s="389"/>
      <c r="E32" s="389"/>
      <c r="F32" s="390"/>
    </row>
    <row r="33" spans="1:6" x14ac:dyDescent="1.1499999999999999">
      <c r="A33" s="388"/>
      <c r="B33" s="389"/>
      <c r="C33" s="389"/>
      <c r="D33" s="389"/>
      <c r="E33" s="389"/>
      <c r="F33" s="390"/>
    </row>
    <row r="34" spans="1:6" x14ac:dyDescent="1.1499999999999999">
      <c r="A34" s="388"/>
      <c r="B34" s="389"/>
      <c r="C34" s="389"/>
      <c r="D34" s="389"/>
      <c r="E34" s="389"/>
      <c r="F34" s="390"/>
    </row>
    <row r="35" spans="1:6" x14ac:dyDescent="1.1499999999999999">
      <c r="A35" s="388"/>
      <c r="B35" s="389"/>
      <c r="C35" s="389"/>
      <c r="D35" s="389"/>
      <c r="E35" s="389"/>
      <c r="F35" s="390"/>
    </row>
    <row r="36" spans="1:6" x14ac:dyDescent="1.1499999999999999">
      <c r="A36" s="388"/>
      <c r="B36" s="389"/>
      <c r="C36" s="389"/>
      <c r="D36" s="389"/>
      <c r="E36" s="389"/>
      <c r="F36" s="390"/>
    </row>
    <row r="37" spans="1:6" x14ac:dyDescent="1.1499999999999999">
      <c r="A37" s="388"/>
      <c r="B37" s="389"/>
      <c r="C37" s="389"/>
      <c r="D37" s="389"/>
      <c r="E37" s="389"/>
      <c r="F37" s="390"/>
    </row>
    <row r="38" spans="1:6" x14ac:dyDescent="1.1499999999999999">
      <c r="A38" s="388"/>
      <c r="B38" s="389"/>
      <c r="C38" s="389"/>
      <c r="D38" s="389"/>
      <c r="E38" s="389"/>
      <c r="F38" s="390"/>
    </row>
    <row r="39" spans="1:6" x14ac:dyDescent="1.1499999999999999">
      <c r="A39" s="388"/>
      <c r="B39" s="389"/>
      <c r="C39" s="389"/>
      <c r="D39" s="389"/>
      <c r="E39" s="389"/>
      <c r="F39" s="390"/>
    </row>
    <row r="40" spans="1:6" x14ac:dyDescent="1.1499999999999999">
      <c r="A40" s="388"/>
      <c r="B40" s="389"/>
      <c r="C40" s="389"/>
      <c r="D40" s="389"/>
      <c r="E40" s="389"/>
      <c r="F40" s="390"/>
    </row>
    <row r="41" spans="1:6" x14ac:dyDescent="1.1499999999999999">
      <c r="A41" s="388"/>
      <c r="B41" s="389"/>
      <c r="C41" s="389"/>
      <c r="D41" s="389"/>
      <c r="E41" s="389"/>
      <c r="F41" s="390"/>
    </row>
    <row r="42" spans="1:6" x14ac:dyDescent="1.1499999999999999">
      <c r="A42" s="388"/>
      <c r="B42" s="389"/>
      <c r="C42" s="389"/>
      <c r="D42" s="389"/>
      <c r="E42" s="389"/>
      <c r="F42" s="390"/>
    </row>
    <row r="43" spans="1:6" x14ac:dyDescent="1.1499999999999999">
      <c r="A43" s="388"/>
      <c r="B43" s="389"/>
      <c r="C43" s="389"/>
      <c r="D43" s="389"/>
      <c r="E43" s="389"/>
      <c r="F43" s="390"/>
    </row>
    <row r="44" spans="1:6" x14ac:dyDescent="1.1499999999999999">
      <c r="A44" s="388"/>
      <c r="B44" s="389"/>
      <c r="C44" s="389"/>
      <c r="D44" s="389"/>
      <c r="E44" s="389"/>
      <c r="F44" s="390"/>
    </row>
    <row r="45" spans="1:6" x14ac:dyDescent="1.1499999999999999">
      <c r="A45" s="388"/>
      <c r="B45" s="389"/>
      <c r="C45" s="389"/>
      <c r="D45" s="389"/>
      <c r="E45" s="389"/>
      <c r="F45" s="390"/>
    </row>
    <row r="46" spans="1:6" x14ac:dyDescent="1.1499999999999999">
      <c r="A46" s="388"/>
      <c r="B46" s="389"/>
      <c r="C46" s="389"/>
      <c r="D46" s="389"/>
      <c r="E46" s="389"/>
      <c r="F46" s="390"/>
    </row>
    <row r="47" spans="1:6" x14ac:dyDescent="1.1499999999999999">
      <c r="A47" s="388"/>
      <c r="B47" s="389"/>
      <c r="C47" s="389"/>
      <c r="D47" s="389"/>
      <c r="E47" s="389"/>
      <c r="F47" s="390"/>
    </row>
    <row r="48" spans="1:6" ht="21.4" thickBot="1" x14ac:dyDescent="1.2">
      <c r="A48" s="391"/>
      <c r="B48" s="392"/>
      <c r="C48" s="392"/>
      <c r="D48" s="392"/>
      <c r="E48" s="392"/>
      <c r="F48" s="393"/>
    </row>
    <row r="49" spans="1:6" x14ac:dyDescent="1.1499999999999999">
      <c r="A49" s="41"/>
      <c r="B49" s="41"/>
      <c r="C49" s="41"/>
      <c r="D49" s="41"/>
      <c r="E49" s="41"/>
      <c r="F49" s="41"/>
    </row>
    <row r="50" spans="1:6" x14ac:dyDescent="1.1499999999999999">
      <c r="B50" s="41"/>
      <c r="C50" s="41"/>
      <c r="D50" s="41"/>
      <c r="E50" s="41"/>
      <c r="F50" s="41"/>
    </row>
    <row r="51" spans="1:6" x14ac:dyDescent="1.1499999999999999">
      <c r="A51" s="41"/>
      <c r="B51" s="41"/>
      <c r="C51" s="41"/>
      <c r="D51" s="41"/>
      <c r="E51" s="41"/>
      <c r="F51" s="41"/>
    </row>
    <row r="52" spans="1:6" x14ac:dyDescent="1.1499999999999999">
      <c r="A52" s="41"/>
      <c r="B52" s="41"/>
      <c r="C52" s="41"/>
      <c r="D52" s="41"/>
      <c r="E52" s="41"/>
      <c r="F52" s="41"/>
    </row>
    <row r="53" spans="1:6" x14ac:dyDescent="1.1499999999999999">
      <c r="A53" s="41"/>
      <c r="B53" s="41"/>
      <c r="C53" s="41"/>
      <c r="D53" s="41"/>
      <c r="E53" s="41"/>
      <c r="F53" s="41"/>
    </row>
    <row r="54" spans="1:6" x14ac:dyDescent="1.1499999999999999">
      <c r="A54" s="41"/>
      <c r="B54" s="41"/>
      <c r="C54" s="41"/>
      <c r="D54" s="41"/>
      <c r="E54" s="41"/>
      <c r="F54" s="41"/>
    </row>
    <row r="55" spans="1:6" x14ac:dyDescent="1.1499999999999999">
      <c r="A55" s="41"/>
      <c r="B55" s="41"/>
      <c r="C55" s="41"/>
      <c r="D55" s="41"/>
      <c r="E55" s="41"/>
      <c r="F55" s="41"/>
    </row>
    <row r="56" spans="1:6" x14ac:dyDescent="1.1499999999999999">
      <c r="A56" s="41"/>
      <c r="B56" s="41"/>
      <c r="C56" s="41"/>
      <c r="D56" s="41"/>
      <c r="E56" s="41"/>
      <c r="F56" s="41"/>
    </row>
    <row r="57" spans="1:6" x14ac:dyDescent="1.1499999999999999">
      <c r="A57" s="41"/>
      <c r="B57" s="41"/>
      <c r="C57" s="41"/>
      <c r="D57" s="41"/>
      <c r="E57" s="41"/>
      <c r="F57" s="41"/>
    </row>
    <row r="58" spans="1:6" x14ac:dyDescent="1.1499999999999999">
      <c r="A58" s="41"/>
      <c r="B58" s="41"/>
      <c r="C58" s="41"/>
      <c r="D58" s="41"/>
      <c r="E58" s="41"/>
      <c r="F58" s="41"/>
    </row>
    <row r="59" spans="1:6" x14ac:dyDescent="1.1499999999999999">
      <c r="A59" s="41"/>
      <c r="B59" s="41"/>
      <c r="C59" s="41"/>
      <c r="D59" s="41"/>
      <c r="E59" s="41"/>
      <c r="F59" s="41"/>
    </row>
    <row r="60" spans="1:6" x14ac:dyDescent="1.1499999999999999">
      <c r="A60" s="41"/>
      <c r="B60" s="41"/>
      <c r="C60" s="41"/>
      <c r="D60" s="41"/>
      <c r="E60" s="41"/>
      <c r="F60" s="41"/>
    </row>
    <row r="61" spans="1:6" x14ac:dyDescent="1.1499999999999999">
      <c r="A61" s="41"/>
      <c r="B61" s="41"/>
      <c r="C61" s="41"/>
      <c r="D61" s="41"/>
      <c r="E61" s="41"/>
      <c r="F61" s="41"/>
    </row>
    <row r="62" spans="1:6" x14ac:dyDescent="1.1499999999999999">
      <c r="A62" s="41"/>
      <c r="B62" s="41"/>
      <c r="C62" s="41"/>
      <c r="D62" s="41"/>
      <c r="E62" s="41"/>
      <c r="F62" s="41"/>
    </row>
    <row r="63" spans="1:6" x14ac:dyDescent="1.1499999999999999">
      <c r="A63" s="41"/>
      <c r="B63" s="41"/>
      <c r="C63" s="41"/>
      <c r="D63" s="41"/>
      <c r="E63" s="41"/>
      <c r="F63" s="41"/>
    </row>
    <row r="64" spans="1:6" x14ac:dyDescent="1.1499999999999999">
      <c r="A64" s="41"/>
      <c r="B64" s="41"/>
      <c r="C64" s="41"/>
      <c r="D64" s="41"/>
      <c r="E64" s="41"/>
      <c r="F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sheetProtection insertRows="0" deleteRows="0"/>
  <dataValidations count="2">
    <dataValidation type="textLength" operator="lessThanOrEqual" allowBlank="1" showInputMessage="1" showErrorMessage="1" sqref="B4:B48" xr:uid="{00000000-0002-0000-2500-000000000000}">
      <formula1>254</formula1>
    </dataValidation>
    <dataValidation type="textLength" operator="lessThanOrEqual" allowBlank="1" showInputMessage="1" showErrorMessage="1" sqref="A4:A48" xr:uid="{00000000-0002-0000-2500-000001000000}">
      <formula1>50</formula1>
    </dataValidation>
  </dataValidations>
  <hyperlinks>
    <hyperlink ref="E1" location="Menu!A1" display="MENU" xr:uid="{00000000-0004-0000-25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3521" r:id="rId4" name="Drop Down 1">
              <controlPr locked="0" defaultSize="0" print="0" autoLine="0" autoPict="0">
                <anchor moveWithCells="1">
                  <from>
                    <xdr:col>5</xdr:col>
                    <xdr:colOff>14288</xdr:colOff>
                    <xdr:row>0</xdr:row>
                    <xdr:rowOff>190500</xdr:rowOff>
                  </from>
                  <to>
                    <xdr:col>6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2500-000002000000}">
          <x14:formula1>
            <xm:f>Values!$N$3:$N$4</xm:f>
          </x14:formula1>
          <xm:sqref>C4:F48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161"/>
  <dimension ref="A1:D366"/>
  <sheetViews>
    <sheetView workbookViewId="0">
      <pane ySplit="3" topLeftCell="A25" activePane="bottomLeft" state="frozen"/>
      <selection activeCell="G29" sqref="G29"/>
      <selection pane="bottomLeft" activeCell="C1" sqref="C1"/>
    </sheetView>
  </sheetViews>
  <sheetFormatPr defaultColWidth="11.46484375" defaultRowHeight="21" x14ac:dyDescent="1.1499999999999999"/>
  <cols>
    <col min="1" max="1" width="30.796875" style="29" customWidth="1"/>
    <col min="2" max="2" width="35.53125" style="29" customWidth="1"/>
    <col min="3" max="4" width="17.46484375" style="29" customWidth="1"/>
    <col min="5" max="16384" width="11.46484375" style="41"/>
  </cols>
  <sheetData>
    <row r="1" spans="1:4" s="193" customFormat="1" ht="30.75" customHeight="1" thickBot="1" x14ac:dyDescent="0.5">
      <c r="A1" s="371" t="s">
        <v>137</v>
      </c>
      <c r="B1" s="372"/>
      <c r="C1" s="843" t="s">
        <v>35</v>
      </c>
      <c r="D1" s="384" t="s">
        <v>205</v>
      </c>
    </row>
    <row r="2" spans="1:4" s="231" customFormat="1" x14ac:dyDescent="1.1499999999999999">
      <c r="A2" s="142" t="s">
        <v>931</v>
      </c>
      <c r="B2" s="143" t="s">
        <v>871</v>
      </c>
      <c r="C2" s="143" t="s">
        <v>988</v>
      </c>
      <c r="D2" s="857" t="s">
        <v>989</v>
      </c>
    </row>
    <row r="3" spans="1:4" s="231" customFormat="1" ht="21.4" thickBot="1" x14ac:dyDescent="1.2">
      <c r="A3" s="144" t="s">
        <v>851</v>
      </c>
      <c r="B3" s="145" t="s">
        <v>932</v>
      </c>
      <c r="C3" s="145" t="s">
        <v>288</v>
      </c>
      <c r="D3" s="858" t="s">
        <v>288</v>
      </c>
    </row>
    <row r="4" spans="1:4" x14ac:dyDescent="1.1499999999999999">
      <c r="A4" s="385"/>
      <c r="B4" s="386"/>
      <c r="C4" s="386"/>
      <c r="D4" s="387"/>
    </row>
    <row r="5" spans="1:4" x14ac:dyDescent="1.1499999999999999">
      <c r="A5" s="388"/>
      <c r="B5" s="389"/>
      <c r="C5" s="389"/>
      <c r="D5" s="390"/>
    </row>
    <row r="6" spans="1:4" x14ac:dyDescent="1.1499999999999999">
      <c r="A6" s="388"/>
      <c r="B6" s="389"/>
      <c r="C6" s="389"/>
      <c r="D6" s="390"/>
    </row>
    <row r="7" spans="1:4" x14ac:dyDescent="1.1499999999999999">
      <c r="A7" s="388"/>
      <c r="B7" s="389"/>
      <c r="C7" s="389"/>
      <c r="D7" s="390"/>
    </row>
    <row r="8" spans="1:4" x14ac:dyDescent="1.1499999999999999">
      <c r="A8" s="388"/>
      <c r="B8" s="389"/>
      <c r="C8" s="389"/>
      <c r="D8" s="390"/>
    </row>
    <row r="9" spans="1:4" x14ac:dyDescent="1.1499999999999999">
      <c r="A9" s="388"/>
      <c r="B9" s="389"/>
      <c r="C9" s="389"/>
      <c r="D9" s="390"/>
    </row>
    <row r="10" spans="1:4" x14ac:dyDescent="1.1499999999999999">
      <c r="A10" s="388"/>
      <c r="B10" s="389"/>
      <c r="C10" s="389"/>
      <c r="D10" s="390"/>
    </row>
    <row r="11" spans="1:4" x14ac:dyDescent="1.1499999999999999">
      <c r="A11" s="388"/>
      <c r="B11" s="389"/>
      <c r="C11" s="389"/>
      <c r="D11" s="390"/>
    </row>
    <row r="12" spans="1:4" x14ac:dyDescent="1.1499999999999999">
      <c r="A12" s="388"/>
      <c r="B12" s="389"/>
      <c r="C12" s="389"/>
      <c r="D12" s="390"/>
    </row>
    <row r="13" spans="1:4" x14ac:dyDescent="1.1499999999999999">
      <c r="A13" s="388"/>
      <c r="B13" s="389"/>
      <c r="C13" s="389"/>
      <c r="D13" s="390"/>
    </row>
    <row r="14" spans="1:4" x14ac:dyDescent="1.1499999999999999">
      <c r="A14" s="388"/>
      <c r="B14" s="389"/>
      <c r="C14" s="389"/>
      <c r="D14" s="390"/>
    </row>
    <row r="15" spans="1:4" x14ac:dyDescent="1.1499999999999999">
      <c r="A15" s="388"/>
      <c r="B15" s="389"/>
      <c r="C15" s="389"/>
      <c r="D15" s="390"/>
    </row>
    <row r="16" spans="1:4" x14ac:dyDescent="1.1499999999999999">
      <c r="A16" s="388"/>
      <c r="B16" s="389"/>
      <c r="C16" s="389"/>
      <c r="D16" s="390"/>
    </row>
    <row r="17" spans="1:4" x14ac:dyDescent="1.1499999999999999">
      <c r="A17" s="388"/>
      <c r="B17" s="389"/>
      <c r="C17" s="389"/>
      <c r="D17" s="390"/>
    </row>
    <row r="18" spans="1:4" x14ac:dyDescent="1.1499999999999999">
      <c r="A18" s="388"/>
      <c r="B18" s="389"/>
      <c r="C18" s="389"/>
      <c r="D18" s="390"/>
    </row>
    <row r="19" spans="1:4" x14ac:dyDescent="1.1499999999999999">
      <c r="A19" s="388"/>
      <c r="B19" s="389"/>
      <c r="C19" s="389"/>
      <c r="D19" s="390"/>
    </row>
    <row r="20" spans="1:4" x14ac:dyDescent="1.1499999999999999">
      <c r="A20" s="388"/>
      <c r="B20" s="389"/>
      <c r="C20" s="389"/>
      <c r="D20" s="390"/>
    </row>
    <row r="21" spans="1:4" x14ac:dyDescent="1.1499999999999999">
      <c r="A21" s="388"/>
      <c r="B21" s="389"/>
      <c r="C21" s="389"/>
      <c r="D21" s="390"/>
    </row>
    <row r="22" spans="1:4" x14ac:dyDescent="1.1499999999999999">
      <c r="A22" s="388"/>
      <c r="B22" s="389"/>
      <c r="C22" s="389"/>
      <c r="D22" s="390"/>
    </row>
    <row r="23" spans="1:4" x14ac:dyDescent="1.1499999999999999">
      <c r="A23" s="388"/>
      <c r="B23" s="389"/>
      <c r="C23" s="389"/>
      <c r="D23" s="390"/>
    </row>
    <row r="24" spans="1:4" x14ac:dyDescent="1.1499999999999999">
      <c r="A24" s="388"/>
      <c r="B24" s="389"/>
      <c r="C24" s="389"/>
      <c r="D24" s="390"/>
    </row>
    <row r="25" spans="1:4" x14ac:dyDescent="1.1499999999999999">
      <c r="A25" s="388"/>
      <c r="B25" s="389"/>
      <c r="C25" s="389"/>
      <c r="D25" s="390"/>
    </row>
    <row r="26" spans="1:4" x14ac:dyDescent="1.1499999999999999">
      <c r="A26" s="388"/>
      <c r="B26" s="389"/>
      <c r="C26" s="389"/>
      <c r="D26" s="390"/>
    </row>
    <row r="27" spans="1:4" x14ac:dyDescent="1.1499999999999999">
      <c r="A27" s="388"/>
      <c r="B27" s="389"/>
      <c r="C27" s="389"/>
      <c r="D27" s="390"/>
    </row>
    <row r="28" spans="1:4" x14ac:dyDescent="1.1499999999999999">
      <c r="A28" s="388"/>
      <c r="B28" s="389"/>
      <c r="C28" s="389"/>
      <c r="D28" s="390"/>
    </row>
    <row r="29" spans="1:4" x14ac:dyDescent="1.1499999999999999">
      <c r="A29" s="388"/>
      <c r="B29" s="389"/>
      <c r="C29" s="389"/>
      <c r="D29" s="390"/>
    </row>
    <row r="30" spans="1:4" x14ac:dyDescent="1.1499999999999999">
      <c r="A30" s="388"/>
      <c r="B30" s="389"/>
      <c r="C30" s="389"/>
      <c r="D30" s="390"/>
    </row>
    <row r="31" spans="1:4" x14ac:dyDescent="1.1499999999999999">
      <c r="A31" s="388"/>
      <c r="B31" s="389"/>
      <c r="C31" s="389"/>
      <c r="D31" s="390"/>
    </row>
    <row r="32" spans="1:4" x14ac:dyDescent="1.1499999999999999">
      <c r="A32" s="388"/>
      <c r="B32" s="389"/>
      <c r="C32" s="389"/>
      <c r="D32" s="390"/>
    </row>
    <row r="33" spans="1:4" x14ac:dyDescent="1.1499999999999999">
      <c r="A33" s="388"/>
      <c r="B33" s="389"/>
      <c r="C33" s="389"/>
      <c r="D33" s="390"/>
    </row>
    <row r="34" spans="1:4" x14ac:dyDescent="1.1499999999999999">
      <c r="A34" s="388"/>
      <c r="B34" s="389"/>
      <c r="C34" s="389"/>
      <c r="D34" s="390"/>
    </row>
    <row r="35" spans="1:4" x14ac:dyDescent="1.1499999999999999">
      <c r="A35" s="388"/>
      <c r="B35" s="389"/>
      <c r="C35" s="389"/>
      <c r="D35" s="390"/>
    </row>
    <row r="36" spans="1:4" x14ac:dyDescent="1.1499999999999999">
      <c r="A36" s="388"/>
      <c r="B36" s="389"/>
      <c r="C36" s="389"/>
      <c r="D36" s="390"/>
    </row>
    <row r="37" spans="1:4" x14ac:dyDescent="1.1499999999999999">
      <c r="A37" s="388"/>
      <c r="B37" s="389"/>
      <c r="C37" s="389"/>
      <c r="D37" s="390"/>
    </row>
    <row r="38" spans="1:4" x14ac:dyDescent="1.1499999999999999">
      <c r="A38" s="388"/>
      <c r="B38" s="389"/>
      <c r="C38" s="389"/>
      <c r="D38" s="390"/>
    </row>
    <row r="39" spans="1:4" x14ac:dyDescent="1.1499999999999999">
      <c r="A39" s="388"/>
      <c r="B39" s="389"/>
      <c r="C39" s="389"/>
      <c r="D39" s="390"/>
    </row>
    <row r="40" spans="1:4" x14ac:dyDescent="1.1499999999999999">
      <c r="A40" s="388"/>
      <c r="B40" s="389"/>
      <c r="C40" s="389"/>
      <c r="D40" s="390"/>
    </row>
    <row r="41" spans="1:4" x14ac:dyDescent="1.1499999999999999">
      <c r="A41" s="388"/>
      <c r="B41" s="389"/>
      <c r="C41" s="389"/>
      <c r="D41" s="390"/>
    </row>
    <row r="42" spans="1:4" x14ac:dyDescent="1.1499999999999999">
      <c r="A42" s="388"/>
      <c r="B42" s="389"/>
      <c r="C42" s="389"/>
      <c r="D42" s="390"/>
    </row>
    <row r="43" spans="1:4" x14ac:dyDescent="1.1499999999999999">
      <c r="A43" s="388"/>
      <c r="B43" s="389"/>
      <c r="C43" s="389"/>
      <c r="D43" s="390"/>
    </row>
    <row r="44" spans="1:4" x14ac:dyDescent="1.1499999999999999">
      <c r="A44" s="388"/>
      <c r="B44" s="389"/>
      <c r="C44" s="389"/>
      <c r="D44" s="390"/>
    </row>
    <row r="45" spans="1:4" x14ac:dyDescent="1.1499999999999999">
      <c r="A45" s="388"/>
      <c r="B45" s="389"/>
      <c r="C45" s="389"/>
      <c r="D45" s="390"/>
    </row>
    <row r="46" spans="1:4" x14ac:dyDescent="1.1499999999999999">
      <c r="A46" s="388"/>
      <c r="B46" s="389"/>
      <c r="C46" s="389"/>
      <c r="D46" s="390"/>
    </row>
    <row r="47" spans="1:4" x14ac:dyDescent="1.1499999999999999">
      <c r="A47" s="388"/>
      <c r="B47" s="389"/>
      <c r="C47" s="389"/>
      <c r="D47" s="390"/>
    </row>
    <row r="48" spans="1:4" ht="21.4" thickBot="1" x14ac:dyDescent="1.2">
      <c r="A48" s="391"/>
      <c r="B48" s="392"/>
      <c r="C48" s="392"/>
      <c r="D48" s="393"/>
    </row>
    <row r="49" spans="1:4" x14ac:dyDescent="1.1499999999999999">
      <c r="A49" s="41"/>
      <c r="B49" s="41"/>
      <c r="C49" s="41"/>
      <c r="D49" s="41"/>
    </row>
    <row r="50" spans="1:4" x14ac:dyDescent="1.1499999999999999">
      <c r="B50" s="41"/>
      <c r="C50" s="41"/>
      <c r="D50" s="41"/>
    </row>
    <row r="51" spans="1:4" x14ac:dyDescent="1.1499999999999999">
      <c r="A51" s="41"/>
      <c r="B51" s="41"/>
      <c r="C51" s="41"/>
      <c r="D51" s="41"/>
    </row>
    <row r="52" spans="1:4" x14ac:dyDescent="1.1499999999999999">
      <c r="A52" s="41"/>
      <c r="B52" s="41"/>
      <c r="C52" s="41"/>
      <c r="D52" s="41"/>
    </row>
    <row r="53" spans="1:4" x14ac:dyDescent="1.1499999999999999">
      <c r="A53" s="41"/>
      <c r="B53" s="41"/>
      <c r="C53" s="41"/>
      <c r="D53" s="41"/>
    </row>
    <row r="54" spans="1:4" x14ac:dyDescent="1.1499999999999999">
      <c r="A54" s="41"/>
      <c r="B54" s="41"/>
      <c r="C54" s="41"/>
      <c r="D54" s="41"/>
    </row>
    <row r="55" spans="1:4" x14ac:dyDescent="1.1499999999999999">
      <c r="A55" s="41"/>
      <c r="B55" s="41"/>
      <c r="C55" s="41"/>
      <c r="D55" s="41"/>
    </row>
    <row r="56" spans="1:4" x14ac:dyDescent="1.1499999999999999">
      <c r="A56" s="41"/>
      <c r="B56" s="41"/>
      <c r="C56" s="41"/>
      <c r="D56" s="41"/>
    </row>
    <row r="57" spans="1:4" x14ac:dyDescent="1.1499999999999999">
      <c r="A57" s="41"/>
      <c r="B57" s="41"/>
      <c r="C57" s="41"/>
      <c r="D57" s="41"/>
    </row>
    <row r="58" spans="1:4" x14ac:dyDescent="1.1499999999999999">
      <c r="A58" s="41"/>
      <c r="B58" s="41"/>
      <c r="C58" s="41"/>
      <c r="D58" s="41"/>
    </row>
    <row r="59" spans="1:4" x14ac:dyDescent="1.1499999999999999">
      <c r="A59" s="41"/>
      <c r="B59" s="41"/>
      <c r="C59" s="41"/>
      <c r="D59" s="41"/>
    </row>
    <row r="60" spans="1:4" x14ac:dyDescent="1.1499999999999999">
      <c r="A60" s="41"/>
      <c r="B60" s="41"/>
      <c r="C60" s="41"/>
      <c r="D60" s="41"/>
    </row>
    <row r="61" spans="1:4" x14ac:dyDescent="1.1499999999999999">
      <c r="A61" s="41"/>
      <c r="B61" s="41"/>
      <c r="C61" s="41"/>
      <c r="D61" s="41"/>
    </row>
    <row r="62" spans="1:4" x14ac:dyDescent="1.1499999999999999">
      <c r="A62" s="41"/>
      <c r="B62" s="41"/>
      <c r="C62" s="41"/>
      <c r="D62" s="41"/>
    </row>
    <row r="63" spans="1:4" x14ac:dyDescent="1.1499999999999999">
      <c r="A63" s="41"/>
      <c r="B63" s="41"/>
      <c r="C63" s="41"/>
      <c r="D63" s="41"/>
    </row>
    <row r="64" spans="1:4" x14ac:dyDescent="1.1499999999999999">
      <c r="A64" s="41"/>
      <c r="B64" s="41"/>
      <c r="C64" s="41"/>
      <c r="D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sheetProtection insertRows="0" deleteRows="0"/>
  <dataValidations count="2">
    <dataValidation type="textLength" operator="lessThanOrEqual" allowBlank="1" showInputMessage="1" showErrorMessage="1" sqref="B4:B48" xr:uid="{00000000-0002-0000-2600-000000000000}">
      <formula1>254</formula1>
    </dataValidation>
    <dataValidation type="textLength" operator="lessThanOrEqual" allowBlank="1" showInputMessage="1" showErrorMessage="1" sqref="A4:A48" xr:uid="{00000000-0002-0000-2600-000001000000}">
      <formula1>50</formula1>
    </dataValidation>
  </dataValidations>
  <hyperlinks>
    <hyperlink ref="C1" location="Menu!A1" display="MENU" xr:uid="{00000000-0004-0000-26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1473" r:id="rId4" name="Drop Down 1">
              <controlPr locked="0" defaultSize="0" print="0" autoLine="0" autoPict="0">
                <anchor moveWithCells="1">
                  <from>
                    <xdr:col>3</xdr:col>
                    <xdr:colOff>14288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2600-000002000000}">
          <x14:formula1>
            <xm:f>Values!$N$3:$N$4</xm:f>
          </x14:formula1>
          <xm:sqref>C4:D48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60"/>
  <dimension ref="A1:F366"/>
  <sheetViews>
    <sheetView workbookViewId="0">
      <pane ySplit="3" topLeftCell="A29" activePane="bottomLeft" state="frozen"/>
      <selection activeCell="G29" sqref="G29"/>
      <selection pane="bottomLeft"/>
    </sheetView>
  </sheetViews>
  <sheetFormatPr defaultColWidth="11.46484375" defaultRowHeight="21" x14ac:dyDescent="1.1499999999999999"/>
  <cols>
    <col min="1" max="1" width="30.796875" style="29" customWidth="1"/>
    <col min="2" max="2" width="35.53125" style="29" customWidth="1"/>
    <col min="3" max="6" width="17.46484375" style="29" customWidth="1"/>
    <col min="7" max="16384" width="11.46484375" style="41"/>
  </cols>
  <sheetData>
    <row r="1" spans="1:6" s="193" customFormat="1" ht="30.75" customHeight="1" thickBot="1" x14ac:dyDescent="0.5">
      <c r="A1" s="371" t="s">
        <v>995</v>
      </c>
      <c r="B1" s="372"/>
      <c r="C1" s="372"/>
      <c r="D1" s="372"/>
      <c r="E1" s="843" t="s">
        <v>35</v>
      </c>
      <c r="F1" s="384" t="s">
        <v>205</v>
      </c>
    </row>
    <row r="2" spans="1:6" s="231" customFormat="1" x14ac:dyDescent="1.1499999999999999">
      <c r="A2" s="142" t="s">
        <v>931</v>
      </c>
      <c r="B2" s="143" t="s">
        <v>871</v>
      </c>
      <c r="C2" s="143" t="s">
        <v>986</v>
      </c>
      <c r="D2" s="857" t="s">
        <v>987</v>
      </c>
      <c r="E2" s="143" t="s">
        <v>988</v>
      </c>
      <c r="F2" s="857" t="s">
        <v>989</v>
      </c>
    </row>
    <row r="3" spans="1:6" s="231" customFormat="1" ht="21.4" thickBot="1" x14ac:dyDescent="1.2">
      <c r="A3" s="144" t="s">
        <v>851</v>
      </c>
      <c r="B3" s="145" t="s">
        <v>932</v>
      </c>
      <c r="C3" s="145" t="s">
        <v>288</v>
      </c>
      <c r="D3" s="858" t="s">
        <v>288</v>
      </c>
      <c r="E3" s="145" t="s">
        <v>288</v>
      </c>
      <c r="F3" s="858" t="s">
        <v>288</v>
      </c>
    </row>
    <row r="4" spans="1:6" x14ac:dyDescent="1.1499999999999999">
      <c r="A4" s="385"/>
      <c r="B4" s="386"/>
      <c r="C4" s="386"/>
      <c r="D4" s="386"/>
      <c r="E4" s="386"/>
      <c r="F4" s="387"/>
    </row>
    <row r="5" spans="1:6" x14ac:dyDescent="1.1499999999999999">
      <c r="A5" s="388"/>
      <c r="B5" s="389"/>
      <c r="C5" s="389"/>
      <c r="D5" s="389"/>
      <c r="E5" s="389"/>
      <c r="F5" s="390"/>
    </row>
    <row r="6" spans="1:6" x14ac:dyDescent="1.1499999999999999">
      <c r="A6" s="388"/>
      <c r="B6" s="389"/>
      <c r="C6" s="389"/>
      <c r="D6" s="389"/>
      <c r="E6" s="389"/>
      <c r="F6" s="390"/>
    </row>
    <row r="7" spans="1:6" x14ac:dyDescent="1.1499999999999999">
      <c r="A7" s="388"/>
      <c r="B7" s="389"/>
      <c r="C7" s="389"/>
      <c r="D7" s="389"/>
      <c r="E7" s="389"/>
      <c r="F7" s="390"/>
    </row>
    <row r="8" spans="1:6" x14ac:dyDescent="1.1499999999999999">
      <c r="A8" s="388"/>
      <c r="B8" s="389"/>
      <c r="C8" s="389"/>
      <c r="D8" s="389"/>
      <c r="E8" s="389"/>
      <c r="F8" s="390"/>
    </row>
    <row r="9" spans="1:6" x14ac:dyDescent="1.1499999999999999">
      <c r="A9" s="388"/>
      <c r="B9" s="389"/>
      <c r="C9" s="389"/>
      <c r="D9" s="389"/>
      <c r="E9" s="389"/>
      <c r="F9" s="390"/>
    </row>
    <row r="10" spans="1:6" x14ac:dyDescent="1.1499999999999999">
      <c r="A10" s="388"/>
      <c r="B10" s="389"/>
      <c r="C10" s="389"/>
      <c r="D10" s="389"/>
      <c r="E10" s="389"/>
      <c r="F10" s="390"/>
    </row>
    <row r="11" spans="1:6" x14ac:dyDescent="1.1499999999999999">
      <c r="A11" s="388"/>
      <c r="B11" s="389"/>
      <c r="C11" s="389"/>
      <c r="D11" s="389"/>
      <c r="E11" s="389"/>
      <c r="F11" s="390"/>
    </row>
    <row r="12" spans="1:6" x14ac:dyDescent="1.1499999999999999">
      <c r="A12" s="388"/>
      <c r="B12" s="389"/>
      <c r="C12" s="389"/>
      <c r="D12" s="389"/>
      <c r="E12" s="389"/>
      <c r="F12" s="390"/>
    </row>
    <row r="13" spans="1:6" x14ac:dyDescent="1.1499999999999999">
      <c r="A13" s="388"/>
      <c r="B13" s="389"/>
      <c r="C13" s="389"/>
      <c r="D13" s="389"/>
      <c r="E13" s="389"/>
      <c r="F13" s="390"/>
    </row>
    <row r="14" spans="1:6" x14ac:dyDescent="1.1499999999999999">
      <c r="A14" s="388"/>
      <c r="B14" s="389"/>
      <c r="C14" s="389"/>
      <c r="D14" s="389"/>
      <c r="E14" s="389"/>
      <c r="F14" s="390"/>
    </row>
    <row r="15" spans="1:6" x14ac:dyDescent="1.1499999999999999">
      <c r="A15" s="388"/>
      <c r="B15" s="389"/>
      <c r="C15" s="389"/>
      <c r="D15" s="389"/>
      <c r="E15" s="389"/>
      <c r="F15" s="390"/>
    </row>
    <row r="16" spans="1:6" x14ac:dyDescent="1.1499999999999999">
      <c r="A16" s="388"/>
      <c r="B16" s="389"/>
      <c r="C16" s="389"/>
      <c r="D16" s="389"/>
      <c r="E16" s="389"/>
      <c r="F16" s="390"/>
    </row>
    <row r="17" spans="1:6" x14ac:dyDescent="1.1499999999999999">
      <c r="A17" s="388"/>
      <c r="B17" s="389"/>
      <c r="C17" s="389"/>
      <c r="D17" s="389"/>
      <c r="E17" s="389"/>
      <c r="F17" s="390"/>
    </row>
    <row r="18" spans="1:6" x14ac:dyDescent="1.1499999999999999">
      <c r="A18" s="388"/>
      <c r="B18" s="389"/>
      <c r="C18" s="389"/>
      <c r="D18" s="389"/>
      <c r="E18" s="389"/>
      <c r="F18" s="390"/>
    </row>
    <row r="19" spans="1:6" x14ac:dyDescent="1.1499999999999999">
      <c r="A19" s="388"/>
      <c r="B19" s="389"/>
      <c r="C19" s="389"/>
      <c r="D19" s="389"/>
      <c r="E19" s="389"/>
      <c r="F19" s="390"/>
    </row>
    <row r="20" spans="1:6" x14ac:dyDescent="1.1499999999999999">
      <c r="A20" s="388"/>
      <c r="B20" s="389"/>
      <c r="C20" s="389"/>
      <c r="D20" s="389"/>
      <c r="E20" s="389"/>
      <c r="F20" s="390"/>
    </row>
    <row r="21" spans="1:6" x14ac:dyDescent="1.1499999999999999">
      <c r="A21" s="388"/>
      <c r="B21" s="389"/>
      <c r="C21" s="389"/>
      <c r="D21" s="389"/>
      <c r="E21" s="389"/>
      <c r="F21" s="390"/>
    </row>
    <row r="22" spans="1:6" x14ac:dyDescent="1.1499999999999999">
      <c r="A22" s="388"/>
      <c r="B22" s="389"/>
      <c r="C22" s="389"/>
      <c r="D22" s="389"/>
      <c r="E22" s="389"/>
      <c r="F22" s="390"/>
    </row>
    <row r="23" spans="1:6" x14ac:dyDescent="1.1499999999999999">
      <c r="A23" s="388"/>
      <c r="B23" s="389"/>
      <c r="C23" s="389"/>
      <c r="D23" s="389"/>
      <c r="E23" s="389"/>
      <c r="F23" s="390"/>
    </row>
    <row r="24" spans="1:6" x14ac:dyDescent="1.1499999999999999">
      <c r="A24" s="388"/>
      <c r="B24" s="389"/>
      <c r="C24" s="389"/>
      <c r="D24" s="389"/>
      <c r="E24" s="389"/>
      <c r="F24" s="390"/>
    </row>
    <row r="25" spans="1:6" x14ac:dyDescent="1.1499999999999999">
      <c r="A25" s="388"/>
      <c r="B25" s="389"/>
      <c r="C25" s="389"/>
      <c r="D25" s="389"/>
      <c r="E25" s="389"/>
      <c r="F25" s="390"/>
    </row>
    <row r="26" spans="1:6" x14ac:dyDescent="1.1499999999999999">
      <c r="A26" s="388"/>
      <c r="B26" s="389"/>
      <c r="C26" s="389"/>
      <c r="D26" s="389"/>
      <c r="E26" s="389"/>
      <c r="F26" s="390"/>
    </row>
    <row r="27" spans="1:6" x14ac:dyDescent="1.1499999999999999">
      <c r="A27" s="388"/>
      <c r="B27" s="389"/>
      <c r="C27" s="389"/>
      <c r="D27" s="389"/>
      <c r="E27" s="389"/>
      <c r="F27" s="390"/>
    </row>
    <row r="28" spans="1:6" x14ac:dyDescent="1.1499999999999999">
      <c r="A28" s="388"/>
      <c r="B28" s="389"/>
      <c r="C28" s="389"/>
      <c r="D28" s="389"/>
      <c r="E28" s="389"/>
      <c r="F28" s="390"/>
    </row>
    <row r="29" spans="1:6" x14ac:dyDescent="1.1499999999999999">
      <c r="A29" s="388"/>
      <c r="B29" s="389"/>
      <c r="C29" s="389"/>
      <c r="D29" s="389"/>
      <c r="E29" s="389"/>
      <c r="F29" s="390"/>
    </row>
    <row r="30" spans="1:6" x14ac:dyDescent="1.1499999999999999">
      <c r="A30" s="388"/>
      <c r="B30" s="389"/>
      <c r="C30" s="389"/>
      <c r="D30" s="389"/>
      <c r="E30" s="389"/>
      <c r="F30" s="390"/>
    </row>
    <row r="31" spans="1:6" x14ac:dyDescent="1.1499999999999999">
      <c r="A31" s="388"/>
      <c r="B31" s="389"/>
      <c r="C31" s="389"/>
      <c r="D31" s="389"/>
      <c r="E31" s="389"/>
      <c r="F31" s="390"/>
    </row>
    <row r="32" spans="1:6" x14ac:dyDescent="1.1499999999999999">
      <c r="A32" s="388"/>
      <c r="B32" s="389"/>
      <c r="C32" s="389"/>
      <c r="D32" s="389"/>
      <c r="E32" s="389"/>
      <c r="F32" s="390"/>
    </row>
    <row r="33" spans="1:6" x14ac:dyDescent="1.1499999999999999">
      <c r="A33" s="388"/>
      <c r="B33" s="389"/>
      <c r="C33" s="389"/>
      <c r="D33" s="389"/>
      <c r="E33" s="389"/>
      <c r="F33" s="390"/>
    </row>
    <row r="34" spans="1:6" x14ac:dyDescent="1.1499999999999999">
      <c r="A34" s="388"/>
      <c r="B34" s="389"/>
      <c r="C34" s="389"/>
      <c r="D34" s="389"/>
      <c r="E34" s="389"/>
      <c r="F34" s="390"/>
    </row>
    <row r="35" spans="1:6" x14ac:dyDescent="1.1499999999999999">
      <c r="A35" s="388"/>
      <c r="B35" s="389"/>
      <c r="C35" s="389"/>
      <c r="D35" s="389"/>
      <c r="E35" s="389"/>
      <c r="F35" s="390"/>
    </row>
    <row r="36" spans="1:6" x14ac:dyDescent="1.1499999999999999">
      <c r="A36" s="388"/>
      <c r="B36" s="389"/>
      <c r="C36" s="389"/>
      <c r="D36" s="389"/>
      <c r="E36" s="389"/>
      <c r="F36" s="390"/>
    </row>
    <row r="37" spans="1:6" x14ac:dyDescent="1.1499999999999999">
      <c r="A37" s="388"/>
      <c r="B37" s="389"/>
      <c r="C37" s="389"/>
      <c r="D37" s="389"/>
      <c r="E37" s="389"/>
      <c r="F37" s="390"/>
    </row>
    <row r="38" spans="1:6" x14ac:dyDescent="1.1499999999999999">
      <c r="A38" s="388"/>
      <c r="B38" s="389"/>
      <c r="C38" s="389"/>
      <c r="D38" s="389"/>
      <c r="E38" s="389"/>
      <c r="F38" s="390"/>
    </row>
    <row r="39" spans="1:6" x14ac:dyDescent="1.1499999999999999">
      <c r="A39" s="388"/>
      <c r="B39" s="389"/>
      <c r="C39" s="389"/>
      <c r="D39" s="389"/>
      <c r="E39" s="389"/>
      <c r="F39" s="390"/>
    </row>
    <row r="40" spans="1:6" x14ac:dyDescent="1.1499999999999999">
      <c r="A40" s="388"/>
      <c r="B40" s="389"/>
      <c r="C40" s="389"/>
      <c r="D40" s="389"/>
      <c r="E40" s="389"/>
      <c r="F40" s="390"/>
    </row>
    <row r="41" spans="1:6" x14ac:dyDescent="1.1499999999999999">
      <c r="A41" s="388"/>
      <c r="B41" s="389"/>
      <c r="C41" s="389"/>
      <c r="D41" s="389"/>
      <c r="E41" s="389"/>
      <c r="F41" s="390"/>
    </row>
    <row r="42" spans="1:6" x14ac:dyDescent="1.1499999999999999">
      <c r="A42" s="388"/>
      <c r="B42" s="389"/>
      <c r="C42" s="389"/>
      <c r="D42" s="389"/>
      <c r="E42" s="389"/>
      <c r="F42" s="390"/>
    </row>
    <row r="43" spans="1:6" x14ac:dyDescent="1.1499999999999999">
      <c r="A43" s="388"/>
      <c r="B43" s="389"/>
      <c r="C43" s="389"/>
      <c r="D43" s="389"/>
      <c r="E43" s="389"/>
      <c r="F43" s="390"/>
    </row>
    <row r="44" spans="1:6" x14ac:dyDescent="1.1499999999999999">
      <c r="A44" s="388"/>
      <c r="B44" s="389"/>
      <c r="C44" s="389"/>
      <c r="D44" s="389"/>
      <c r="E44" s="389"/>
      <c r="F44" s="390"/>
    </row>
    <row r="45" spans="1:6" x14ac:dyDescent="1.1499999999999999">
      <c r="A45" s="388"/>
      <c r="B45" s="389"/>
      <c r="C45" s="389"/>
      <c r="D45" s="389"/>
      <c r="E45" s="389"/>
      <c r="F45" s="390"/>
    </row>
    <row r="46" spans="1:6" x14ac:dyDescent="1.1499999999999999">
      <c r="A46" s="388"/>
      <c r="B46" s="389"/>
      <c r="C46" s="389"/>
      <c r="D46" s="389"/>
      <c r="E46" s="389"/>
      <c r="F46" s="390"/>
    </row>
    <row r="47" spans="1:6" x14ac:dyDescent="1.1499999999999999">
      <c r="A47" s="388"/>
      <c r="B47" s="389"/>
      <c r="C47" s="389"/>
      <c r="D47" s="389"/>
      <c r="E47" s="389"/>
      <c r="F47" s="390"/>
    </row>
    <row r="48" spans="1:6" ht="21.4" thickBot="1" x14ac:dyDescent="1.2">
      <c r="A48" s="391"/>
      <c r="B48" s="392"/>
      <c r="C48" s="392"/>
      <c r="D48" s="392"/>
      <c r="E48" s="392"/>
      <c r="F48" s="393"/>
    </row>
    <row r="49" spans="1:6" x14ac:dyDescent="1.1499999999999999">
      <c r="A49" s="41"/>
      <c r="B49" s="41"/>
      <c r="C49" s="41"/>
      <c r="D49" s="41"/>
      <c r="E49" s="41"/>
      <c r="F49" s="41"/>
    </row>
    <row r="50" spans="1:6" x14ac:dyDescent="1.1499999999999999">
      <c r="B50" s="41"/>
      <c r="C50" s="41"/>
      <c r="D50" s="41"/>
      <c r="E50" s="41"/>
      <c r="F50" s="41"/>
    </row>
    <row r="51" spans="1:6" x14ac:dyDescent="1.1499999999999999">
      <c r="A51" s="41"/>
      <c r="B51" s="41"/>
      <c r="C51" s="41"/>
      <c r="D51" s="41"/>
      <c r="E51" s="41"/>
      <c r="F51" s="41"/>
    </row>
    <row r="52" spans="1:6" x14ac:dyDescent="1.1499999999999999">
      <c r="A52" s="41"/>
      <c r="B52" s="41"/>
      <c r="C52" s="41"/>
      <c r="D52" s="41"/>
      <c r="E52" s="41"/>
      <c r="F52" s="41"/>
    </row>
    <row r="53" spans="1:6" x14ac:dyDescent="1.1499999999999999">
      <c r="A53" s="41"/>
      <c r="B53" s="41"/>
      <c r="C53" s="41"/>
      <c r="D53" s="41"/>
      <c r="E53" s="41"/>
      <c r="F53" s="41"/>
    </row>
    <row r="54" spans="1:6" x14ac:dyDescent="1.1499999999999999">
      <c r="A54" s="41"/>
      <c r="B54" s="41"/>
      <c r="C54" s="41"/>
      <c r="D54" s="41"/>
      <c r="E54" s="41"/>
      <c r="F54" s="41"/>
    </row>
    <row r="55" spans="1:6" x14ac:dyDescent="1.1499999999999999">
      <c r="A55" s="41"/>
      <c r="B55" s="41"/>
      <c r="C55" s="41"/>
      <c r="D55" s="41"/>
      <c r="E55" s="41"/>
      <c r="F55" s="41"/>
    </row>
    <row r="56" spans="1:6" x14ac:dyDescent="1.1499999999999999">
      <c r="A56" s="41"/>
      <c r="B56" s="41"/>
      <c r="C56" s="41"/>
      <c r="D56" s="41"/>
      <c r="E56" s="41"/>
      <c r="F56" s="41"/>
    </row>
    <row r="57" spans="1:6" x14ac:dyDescent="1.1499999999999999">
      <c r="A57" s="41"/>
      <c r="B57" s="41"/>
      <c r="C57" s="41"/>
      <c r="D57" s="41"/>
      <c r="E57" s="41"/>
      <c r="F57" s="41"/>
    </row>
    <row r="58" spans="1:6" x14ac:dyDescent="1.1499999999999999">
      <c r="A58" s="41"/>
      <c r="B58" s="41"/>
      <c r="C58" s="41"/>
      <c r="D58" s="41"/>
      <c r="E58" s="41"/>
      <c r="F58" s="41"/>
    </row>
    <row r="59" spans="1:6" x14ac:dyDescent="1.1499999999999999">
      <c r="A59" s="41"/>
      <c r="B59" s="41"/>
      <c r="C59" s="41"/>
      <c r="D59" s="41"/>
      <c r="E59" s="41"/>
      <c r="F59" s="41"/>
    </row>
    <row r="60" spans="1:6" x14ac:dyDescent="1.1499999999999999">
      <c r="A60" s="41"/>
      <c r="B60" s="41"/>
      <c r="C60" s="41"/>
      <c r="D60" s="41"/>
      <c r="E60" s="41"/>
      <c r="F60" s="41"/>
    </row>
    <row r="61" spans="1:6" x14ac:dyDescent="1.1499999999999999">
      <c r="A61" s="41"/>
      <c r="B61" s="41"/>
      <c r="C61" s="41"/>
      <c r="D61" s="41"/>
      <c r="E61" s="41"/>
      <c r="F61" s="41"/>
    </row>
    <row r="62" spans="1:6" x14ac:dyDescent="1.1499999999999999">
      <c r="A62" s="41"/>
      <c r="B62" s="41"/>
      <c r="C62" s="41"/>
      <c r="D62" s="41"/>
      <c r="E62" s="41"/>
      <c r="F62" s="41"/>
    </row>
    <row r="63" spans="1:6" x14ac:dyDescent="1.1499999999999999">
      <c r="A63" s="41"/>
      <c r="B63" s="41"/>
      <c r="C63" s="41"/>
      <c r="D63" s="41"/>
      <c r="E63" s="41"/>
      <c r="F63" s="41"/>
    </row>
    <row r="64" spans="1:6" x14ac:dyDescent="1.1499999999999999">
      <c r="A64" s="41"/>
      <c r="B64" s="41"/>
      <c r="C64" s="41"/>
      <c r="D64" s="41"/>
      <c r="E64" s="41"/>
      <c r="F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sheetProtection insertRows="0" deleteRows="0"/>
  <dataValidations count="2">
    <dataValidation type="textLength" operator="lessThanOrEqual" allowBlank="1" showInputMessage="1" showErrorMessage="1" sqref="A4:A48" xr:uid="{00000000-0002-0000-2700-000000000000}">
      <formula1>50</formula1>
    </dataValidation>
    <dataValidation type="textLength" operator="lessThanOrEqual" allowBlank="1" showInputMessage="1" showErrorMessage="1" sqref="B4:B48" xr:uid="{00000000-0002-0000-2700-000001000000}">
      <formula1>254</formula1>
    </dataValidation>
  </dataValidations>
  <hyperlinks>
    <hyperlink ref="E1" location="Menu!A1" display="MENU" xr:uid="{00000000-0004-0000-27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60449" r:id="rId4" name="Drop Down 1">
              <controlPr locked="0" defaultSize="0" print="0" autoLine="0" autoPict="0">
                <anchor moveWithCells="1">
                  <from>
                    <xdr:col>5</xdr:col>
                    <xdr:colOff>14288</xdr:colOff>
                    <xdr:row>0</xdr:row>
                    <xdr:rowOff>190500</xdr:rowOff>
                  </from>
                  <to>
                    <xdr:col>6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2700-000002000000}">
          <x14:formula1>
            <xm:f>Values!$N$3:$N$4</xm:f>
          </x14:formula1>
          <xm:sqref>C4:F48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159"/>
  <dimension ref="A1:C365"/>
  <sheetViews>
    <sheetView workbookViewId="0">
      <pane ySplit="3" topLeftCell="A4" activePane="bottomLeft" state="frozen"/>
      <selection activeCell="G29" sqref="G29"/>
      <selection pane="bottomLeft" activeCell="A4" sqref="A4"/>
    </sheetView>
  </sheetViews>
  <sheetFormatPr defaultColWidth="11.46484375" defaultRowHeight="21" x14ac:dyDescent="1.1499999999999999"/>
  <cols>
    <col min="1" max="1" width="30.796875" style="29" customWidth="1"/>
    <col min="2" max="2" width="32.19921875" style="29" bestFit="1" customWidth="1"/>
    <col min="3" max="3" width="19.53125" style="41" customWidth="1"/>
    <col min="4" max="16384" width="11.46484375" style="41"/>
  </cols>
  <sheetData>
    <row r="1" spans="1:3" s="193" customFormat="1" ht="30.75" customHeight="1" thickBot="1" x14ac:dyDescent="0.5">
      <c r="A1" s="371" t="s">
        <v>145</v>
      </c>
      <c r="B1" s="843" t="s">
        <v>35</v>
      </c>
      <c r="C1" s="384" t="s">
        <v>205</v>
      </c>
    </row>
    <row r="2" spans="1:3" s="231" customFormat="1" x14ac:dyDescent="1.1499999999999999">
      <c r="A2" s="864" t="s">
        <v>931</v>
      </c>
      <c r="B2" s="874" t="s">
        <v>871</v>
      </c>
    </row>
    <row r="3" spans="1:3" s="231" customFormat="1" ht="21.4" thickBot="1" x14ac:dyDescent="1.2">
      <c r="A3" s="865" t="s">
        <v>851</v>
      </c>
      <c r="B3" s="875" t="s">
        <v>932</v>
      </c>
    </row>
    <row r="4" spans="1:3" x14ac:dyDescent="1.1499999999999999">
      <c r="A4" s="400" t="s">
        <v>996</v>
      </c>
      <c r="B4" s="401" t="s">
        <v>997</v>
      </c>
    </row>
    <row r="5" spans="1:3" x14ac:dyDescent="1.1499999999999999">
      <c r="A5" s="400" t="s">
        <v>998</v>
      </c>
      <c r="B5" s="401" t="s">
        <v>999</v>
      </c>
    </row>
    <row r="6" spans="1:3" x14ac:dyDescent="1.1499999999999999">
      <c r="A6" s="380" t="s">
        <v>1000</v>
      </c>
      <c r="B6" s="381" t="s">
        <v>1001</v>
      </c>
    </row>
    <row r="7" spans="1:3" x14ac:dyDescent="1.1499999999999999">
      <c r="A7" s="380" t="s">
        <v>1002</v>
      </c>
      <c r="B7" s="381" t="s">
        <v>1003</v>
      </c>
    </row>
    <row r="8" spans="1:3" x14ac:dyDescent="1.1499999999999999">
      <c r="A8" s="380" t="s">
        <v>1004</v>
      </c>
      <c r="B8" s="381" t="s">
        <v>1005</v>
      </c>
    </row>
    <row r="9" spans="1:3" x14ac:dyDescent="1.1499999999999999">
      <c r="A9" s="380" t="s">
        <v>1006</v>
      </c>
      <c r="B9" s="381" t="s">
        <v>1007</v>
      </c>
    </row>
    <row r="10" spans="1:3" x14ac:dyDescent="1.1499999999999999">
      <c r="A10" s="380" t="s">
        <v>1008</v>
      </c>
      <c r="B10" s="381" t="s">
        <v>1009</v>
      </c>
    </row>
    <row r="11" spans="1:3" x14ac:dyDescent="1.1499999999999999">
      <c r="A11" s="380" t="s">
        <v>1010</v>
      </c>
      <c r="B11" s="381" t="s">
        <v>1011</v>
      </c>
    </row>
    <row r="12" spans="1:3" x14ac:dyDescent="1.1499999999999999">
      <c r="A12" s="380" t="s">
        <v>1012</v>
      </c>
      <c r="B12" s="381" t="s">
        <v>1013</v>
      </c>
    </row>
    <row r="13" spans="1:3" x14ac:dyDescent="1.1499999999999999">
      <c r="A13" s="380" t="s">
        <v>1014</v>
      </c>
      <c r="B13" s="381" t="s">
        <v>1015</v>
      </c>
    </row>
    <row r="14" spans="1:3" x14ac:dyDescent="1.1499999999999999">
      <c r="A14" s="380" t="s">
        <v>1016</v>
      </c>
      <c r="B14" s="381" t="s">
        <v>1017</v>
      </c>
    </row>
    <row r="15" spans="1:3" x14ac:dyDescent="1.1499999999999999">
      <c r="A15" s="380" t="s">
        <v>1018</v>
      </c>
      <c r="B15" s="381" t="s">
        <v>1019</v>
      </c>
    </row>
    <row r="16" spans="1:3" x14ac:dyDescent="1.1499999999999999">
      <c r="A16" s="380" t="s">
        <v>1020</v>
      </c>
      <c r="B16" s="381" t="s">
        <v>1021</v>
      </c>
    </row>
    <row r="17" spans="1:2" x14ac:dyDescent="1.1499999999999999">
      <c r="A17" s="380" t="s">
        <v>1022</v>
      </c>
      <c r="B17" s="381" t="s">
        <v>1023</v>
      </c>
    </row>
    <row r="18" spans="1:2" x14ac:dyDescent="1.1499999999999999">
      <c r="A18" s="380" t="s">
        <v>1024</v>
      </c>
      <c r="B18" s="381" t="s">
        <v>1025</v>
      </c>
    </row>
    <row r="19" spans="1:2" x14ac:dyDescent="1.1499999999999999">
      <c r="A19" s="380" t="s">
        <v>1026</v>
      </c>
      <c r="B19" s="381" t="s">
        <v>1027</v>
      </c>
    </row>
    <row r="20" spans="1:2" x14ac:dyDescent="1.1499999999999999">
      <c r="A20" s="380" t="s">
        <v>1028</v>
      </c>
      <c r="B20" s="381" t="s">
        <v>1029</v>
      </c>
    </row>
    <row r="21" spans="1:2" x14ac:dyDescent="1.1499999999999999">
      <c r="A21" s="380" t="s">
        <v>1030</v>
      </c>
      <c r="B21" s="381" t="s">
        <v>1031</v>
      </c>
    </row>
    <row r="22" spans="1:2" x14ac:dyDescent="1.1499999999999999">
      <c r="A22" s="380" t="s">
        <v>1032</v>
      </c>
      <c r="B22" s="381" t="s">
        <v>1033</v>
      </c>
    </row>
    <row r="23" spans="1:2" x14ac:dyDescent="1.1499999999999999">
      <c r="A23" s="380" t="s">
        <v>1034</v>
      </c>
      <c r="B23" s="381" t="s">
        <v>1035</v>
      </c>
    </row>
    <row r="24" spans="1:2" x14ac:dyDescent="1.1499999999999999">
      <c r="A24" s="380" t="s">
        <v>1036</v>
      </c>
      <c r="B24" s="381" t="s">
        <v>1037</v>
      </c>
    </row>
    <row r="25" spans="1:2" x14ac:dyDescent="1.1499999999999999">
      <c r="A25" s="380" t="s">
        <v>1038</v>
      </c>
      <c r="B25" s="381" t="s">
        <v>1039</v>
      </c>
    </row>
    <row r="26" spans="1:2" x14ac:dyDescent="1.1499999999999999">
      <c r="A26" s="380" t="s">
        <v>1040</v>
      </c>
      <c r="B26" s="381" t="s">
        <v>1041</v>
      </c>
    </row>
    <row r="27" spans="1:2" x14ac:dyDescent="1.1499999999999999">
      <c r="A27" s="380" t="s">
        <v>1042</v>
      </c>
      <c r="B27" s="381" t="s">
        <v>1043</v>
      </c>
    </row>
    <row r="28" spans="1:2" x14ac:dyDescent="1.1499999999999999">
      <c r="A28" s="380" t="s">
        <v>1044</v>
      </c>
      <c r="B28" s="381" t="s">
        <v>1045</v>
      </c>
    </row>
    <row r="29" spans="1:2" x14ac:dyDescent="1.1499999999999999">
      <c r="A29" s="380" t="s">
        <v>1046</v>
      </c>
      <c r="B29" s="381" t="s">
        <v>1047</v>
      </c>
    </row>
    <row r="30" spans="1:2" x14ac:dyDescent="1.1499999999999999">
      <c r="A30" s="380" t="s">
        <v>1048</v>
      </c>
      <c r="B30" s="381" t="s">
        <v>1049</v>
      </c>
    </row>
    <row r="31" spans="1:2" x14ac:dyDescent="1.1499999999999999">
      <c r="A31" s="380" t="s">
        <v>1050</v>
      </c>
      <c r="B31" s="381" t="s">
        <v>1051</v>
      </c>
    </row>
    <row r="32" spans="1:2" x14ac:dyDescent="1.1499999999999999">
      <c r="A32" s="380" t="s">
        <v>1052</v>
      </c>
      <c r="B32" s="381" t="s">
        <v>1053</v>
      </c>
    </row>
    <row r="33" spans="1:2" x14ac:dyDescent="1.1499999999999999">
      <c r="A33" s="380" t="s">
        <v>1054</v>
      </c>
      <c r="B33" s="381" t="s">
        <v>1055</v>
      </c>
    </row>
    <row r="34" spans="1:2" x14ac:dyDescent="1.1499999999999999">
      <c r="A34" s="380"/>
      <c r="B34" s="381"/>
    </row>
    <row r="35" spans="1:2" x14ac:dyDescent="1.1499999999999999">
      <c r="A35" s="380"/>
      <c r="B35" s="381"/>
    </row>
    <row r="36" spans="1:2" x14ac:dyDescent="1.1499999999999999">
      <c r="A36" s="380"/>
      <c r="B36" s="381"/>
    </row>
    <row r="37" spans="1:2" x14ac:dyDescent="1.1499999999999999">
      <c r="A37" s="380"/>
      <c r="B37" s="381"/>
    </row>
    <row r="38" spans="1:2" x14ac:dyDescent="1.1499999999999999">
      <c r="A38" s="380"/>
      <c r="B38" s="381"/>
    </row>
    <row r="39" spans="1:2" x14ac:dyDescent="1.1499999999999999">
      <c r="A39" s="380"/>
      <c r="B39" s="381"/>
    </row>
    <row r="40" spans="1:2" x14ac:dyDescent="1.1499999999999999">
      <c r="A40" s="380"/>
      <c r="B40" s="381"/>
    </row>
    <row r="41" spans="1:2" x14ac:dyDescent="1.1499999999999999">
      <c r="A41" s="380"/>
      <c r="B41" s="381"/>
    </row>
    <row r="42" spans="1:2" x14ac:dyDescent="1.1499999999999999">
      <c r="A42" s="380"/>
      <c r="B42" s="381"/>
    </row>
    <row r="43" spans="1:2" x14ac:dyDescent="1.1499999999999999">
      <c r="A43" s="380"/>
      <c r="B43" s="381"/>
    </row>
    <row r="44" spans="1:2" x14ac:dyDescent="1.1499999999999999">
      <c r="A44" s="380"/>
      <c r="B44" s="381"/>
    </row>
    <row r="45" spans="1:2" x14ac:dyDescent="1.1499999999999999">
      <c r="A45" s="380"/>
      <c r="B45" s="381"/>
    </row>
    <row r="46" spans="1:2" x14ac:dyDescent="1.1499999999999999">
      <c r="A46" s="380"/>
      <c r="B46" s="381"/>
    </row>
    <row r="47" spans="1:2" ht="21.4" thickBot="1" x14ac:dyDescent="1.2">
      <c r="A47" s="382"/>
      <c r="B47" s="383"/>
    </row>
    <row r="48" spans="1:2" x14ac:dyDescent="1.1499999999999999">
      <c r="A48" s="41"/>
      <c r="B48" s="41"/>
    </row>
    <row r="49" spans="1:2" x14ac:dyDescent="1.1499999999999999">
      <c r="B49" s="41"/>
    </row>
    <row r="50" spans="1:2" x14ac:dyDescent="1.1499999999999999">
      <c r="A50" s="41"/>
      <c r="B50" s="41"/>
    </row>
    <row r="51" spans="1:2" x14ac:dyDescent="1.1499999999999999">
      <c r="A51" s="41"/>
      <c r="B51" s="41"/>
    </row>
    <row r="52" spans="1:2" x14ac:dyDescent="1.1499999999999999">
      <c r="A52" s="41"/>
      <c r="B52" s="41"/>
    </row>
    <row r="53" spans="1:2" x14ac:dyDescent="1.1499999999999999">
      <c r="A53" s="41"/>
      <c r="B53" s="41"/>
    </row>
    <row r="54" spans="1:2" x14ac:dyDescent="1.1499999999999999">
      <c r="A54" s="41"/>
      <c r="B54" s="41"/>
    </row>
    <row r="55" spans="1:2" x14ac:dyDescent="1.1499999999999999">
      <c r="A55" s="41"/>
      <c r="B55" s="41"/>
    </row>
    <row r="56" spans="1:2" x14ac:dyDescent="1.1499999999999999">
      <c r="A56" s="41"/>
      <c r="B56" s="41"/>
    </row>
    <row r="57" spans="1:2" x14ac:dyDescent="1.1499999999999999">
      <c r="A57" s="41"/>
      <c r="B57" s="41"/>
    </row>
    <row r="58" spans="1:2" x14ac:dyDescent="1.1499999999999999">
      <c r="A58" s="41"/>
      <c r="B58" s="41"/>
    </row>
    <row r="59" spans="1:2" x14ac:dyDescent="1.1499999999999999">
      <c r="A59" s="41"/>
      <c r="B59" s="41"/>
    </row>
    <row r="60" spans="1:2" x14ac:dyDescent="1.1499999999999999">
      <c r="A60" s="41"/>
      <c r="B60" s="41"/>
    </row>
    <row r="61" spans="1:2" x14ac:dyDescent="1.1499999999999999">
      <c r="A61" s="41"/>
      <c r="B61" s="41"/>
    </row>
    <row r="62" spans="1:2" x14ac:dyDescent="1.1499999999999999">
      <c r="A62" s="41"/>
      <c r="B62" s="41"/>
    </row>
    <row r="63" spans="1:2" x14ac:dyDescent="1.1499999999999999">
      <c r="A63" s="41"/>
      <c r="B63" s="41"/>
    </row>
    <row r="64" spans="1:2" x14ac:dyDescent="1.1499999999999999">
      <c r="A64" s="41"/>
      <c r="B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</sheetData>
  <sheetProtection insertRows="0" deleteRows="0"/>
  <dataValidations count="2">
    <dataValidation type="textLength" operator="lessThanOrEqual" allowBlank="1" showInputMessage="1" showErrorMessage="1" sqref="B4:B47" xr:uid="{00000000-0002-0000-2800-000001000000}">
      <formula1>254</formula1>
    </dataValidation>
    <dataValidation type="textLength" operator="lessThanOrEqual" allowBlank="1" showInputMessage="1" showErrorMessage="1" sqref="A4:A47" xr:uid="{00000000-0002-0000-2800-000003000000}">
      <formula1>50</formula1>
    </dataValidation>
  </dataValidations>
  <hyperlinks>
    <hyperlink ref="B1" location="Menu!A1" display="MENU" xr:uid="{00000000-0004-0000-28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9425" r:id="rId4" name="Drop Down 1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190500</xdr:rowOff>
                  </from>
                  <to>
                    <xdr:col>2</xdr:col>
                    <xdr:colOff>1138238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9"/>
  <dimension ref="A1:J12"/>
  <sheetViews>
    <sheetView workbookViewId="0">
      <pane ySplit="3" topLeftCell="A4" activePane="bottomLeft" state="frozen"/>
      <selection activeCell="G29" sqref="G29"/>
      <selection pane="bottomLeft" activeCell="A4" sqref="A4"/>
    </sheetView>
  </sheetViews>
  <sheetFormatPr defaultColWidth="9.19921875" defaultRowHeight="21" x14ac:dyDescent="1.1499999999999999"/>
  <cols>
    <col min="1" max="1" width="34.46484375" style="107" customWidth="1"/>
    <col min="2" max="3" width="16.53125" style="41" customWidth="1"/>
    <col min="4" max="27" width="9.19921875" style="41"/>
    <col min="28" max="30" width="9.19921875" style="41" customWidth="1"/>
    <col min="31" max="16384" width="9.19921875" style="41"/>
  </cols>
  <sheetData>
    <row r="1" spans="1:10" s="81" customFormat="1" ht="30.75" customHeight="1" thickBot="1" x14ac:dyDescent="1.1499999999999999">
      <c r="A1" s="402" t="s">
        <v>135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x14ac:dyDescent="1.1499999999999999">
      <c r="A2" s="846" t="s">
        <v>272</v>
      </c>
      <c r="B2" s="984"/>
      <c r="C2" s="985"/>
    </row>
    <row r="3" spans="1:10" s="91" customFormat="1" ht="21.4" thickBot="1" x14ac:dyDescent="1.2">
      <c r="A3" s="876" t="s">
        <v>846</v>
      </c>
      <c r="B3" s="986"/>
      <c r="C3" s="987"/>
    </row>
    <row r="4" spans="1:10" x14ac:dyDescent="1.1499999999999999">
      <c r="A4" s="403" t="s">
        <v>1056</v>
      </c>
      <c r="B4" s="986"/>
      <c r="C4" s="987"/>
    </row>
    <row r="5" spans="1:10" x14ac:dyDescent="1.1499999999999999">
      <c r="A5" s="405" t="s">
        <v>1057</v>
      </c>
      <c r="B5" s="986"/>
      <c r="C5" s="987"/>
    </row>
    <row r="6" spans="1:10" x14ac:dyDescent="1.1499999999999999">
      <c r="A6" s="405" t="s">
        <v>1058</v>
      </c>
      <c r="B6" s="986"/>
      <c r="C6" s="987"/>
    </row>
    <row r="7" spans="1:10" x14ac:dyDescent="1.1499999999999999">
      <c r="A7" s="405" t="s">
        <v>1059</v>
      </c>
      <c r="B7" s="986"/>
      <c r="C7" s="987"/>
    </row>
    <row r="8" spans="1:10" x14ac:dyDescent="1.1499999999999999">
      <c r="A8" s="405" t="s">
        <v>1060</v>
      </c>
      <c r="B8" s="986"/>
      <c r="C8" s="987"/>
    </row>
    <row r="9" spans="1:10" x14ac:dyDescent="1.1499999999999999">
      <c r="A9" s="405"/>
      <c r="B9" s="986"/>
      <c r="C9" s="987"/>
    </row>
    <row r="10" spans="1:10" x14ac:dyDescent="1.1499999999999999">
      <c r="A10" s="405"/>
      <c r="B10" s="986"/>
      <c r="C10" s="987"/>
    </row>
    <row r="11" spans="1:10" x14ac:dyDescent="1.1499999999999999">
      <c r="A11" s="405"/>
      <c r="B11" s="986"/>
      <c r="C11" s="987"/>
    </row>
    <row r="12" spans="1:10" ht="21.4" thickBot="1" x14ac:dyDescent="1.2">
      <c r="A12" s="408"/>
      <c r="B12" s="988"/>
      <c r="C12" s="989"/>
    </row>
  </sheetData>
  <sheetProtection formatColumns="0" insertRows="0" deleteRows="0"/>
  <dataValidations count="1">
    <dataValidation type="textLength" operator="lessThanOrEqual" allowBlank="1" showInputMessage="1" showErrorMessage="1" sqref="A4:A12" xr:uid="{00000000-0002-0000-2900-000000000000}">
      <formula1>20</formula1>
    </dataValidation>
  </dataValidations>
  <hyperlinks>
    <hyperlink ref="B1" location="Menu!A1" display="MENU" xr:uid="{00000000-0004-0000-29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4" name="Drop Down 1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204788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39"/>
  <dimension ref="A1:J12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34.46484375" style="107" customWidth="1"/>
    <col min="2" max="3" width="16.53125" style="41" customWidth="1"/>
    <col min="4" max="16384" width="9.19921875" style="41"/>
  </cols>
  <sheetData>
    <row r="1" spans="1:10" s="81" customFormat="1" ht="30.75" customHeight="1" thickBot="1" x14ac:dyDescent="1.1499999999999999">
      <c r="A1" s="409" t="s">
        <v>139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ht="21.4" thickBot="1" x14ac:dyDescent="1.2">
      <c r="A2" s="877" t="s">
        <v>272</v>
      </c>
      <c r="B2" s="984"/>
      <c r="C2" s="985"/>
    </row>
    <row r="3" spans="1:10" s="91" customFormat="1" ht="21.4" thickBot="1" x14ac:dyDescent="1.2">
      <c r="A3" s="878" t="s">
        <v>846</v>
      </c>
      <c r="B3" s="990"/>
      <c r="C3" s="987"/>
    </row>
    <row r="4" spans="1:10" x14ac:dyDescent="1.1499999999999999">
      <c r="A4" s="410"/>
      <c r="B4" s="991"/>
      <c r="C4" s="987"/>
    </row>
    <row r="5" spans="1:10" x14ac:dyDescent="1.1499999999999999">
      <c r="A5" s="412"/>
      <c r="B5" s="991"/>
      <c r="C5" s="987"/>
    </row>
    <row r="6" spans="1:10" x14ac:dyDescent="1.1499999999999999">
      <c r="A6" s="412"/>
      <c r="B6" s="991"/>
      <c r="C6" s="987"/>
    </row>
    <row r="7" spans="1:10" x14ac:dyDescent="1.1499999999999999">
      <c r="A7" s="412"/>
      <c r="B7" s="991"/>
      <c r="C7" s="987"/>
    </row>
    <row r="8" spans="1:10" x14ac:dyDescent="1.1499999999999999">
      <c r="A8" s="412"/>
      <c r="B8" s="991"/>
      <c r="C8" s="987"/>
    </row>
    <row r="9" spans="1:10" x14ac:dyDescent="1.1499999999999999">
      <c r="A9" s="412"/>
      <c r="B9" s="991"/>
      <c r="C9" s="987"/>
    </row>
    <row r="10" spans="1:10" x14ac:dyDescent="1.1499999999999999">
      <c r="A10" s="412"/>
      <c r="B10" s="991"/>
      <c r="C10" s="987"/>
    </row>
    <row r="11" spans="1:10" x14ac:dyDescent="1.1499999999999999">
      <c r="A11" s="412"/>
      <c r="B11" s="991"/>
      <c r="C11" s="987"/>
    </row>
    <row r="12" spans="1:10" ht="21.4" thickBot="1" x14ac:dyDescent="1.2">
      <c r="A12" s="414"/>
      <c r="B12" s="992"/>
      <c r="C12" s="989"/>
    </row>
  </sheetData>
  <sheetProtection formatColumns="0" insertRows="0" deleteRows="0"/>
  <dataValidations count="1">
    <dataValidation type="textLength" operator="lessThanOrEqual" allowBlank="1" showInputMessage="1" showErrorMessage="1" sqref="A4:A11" xr:uid="{00000000-0002-0000-2A00-000000000000}">
      <formula1>20</formula1>
    </dataValidation>
  </dataValidations>
  <hyperlinks>
    <hyperlink ref="B1" location="Menu!A1" display="MENU" xr:uid="{00000000-0004-0000-2A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Drop Down 1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0"/>
  <dimension ref="A1:K68"/>
  <sheetViews>
    <sheetView workbookViewId="0">
      <pane ySplit="3" topLeftCell="A3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16.796875" style="41" customWidth="1"/>
    <col min="2" max="2" width="38.46484375" style="41" customWidth="1"/>
    <col min="3" max="4" width="16.53125" style="41" customWidth="1"/>
    <col min="5" max="16384" width="9.19921875" style="41"/>
  </cols>
  <sheetData>
    <row r="1" spans="1:11" s="81" customFormat="1" ht="30.75" customHeight="1" thickBot="1" x14ac:dyDescent="1.1499999999999999">
      <c r="A1" s="1337" t="s">
        <v>131</v>
      </c>
      <c r="B1" s="1338"/>
      <c r="C1" s="843" t="s">
        <v>35</v>
      </c>
      <c r="D1" s="111" t="s">
        <v>205</v>
      </c>
      <c r="H1" s="82"/>
      <c r="I1" s="51"/>
      <c r="J1" s="51"/>
      <c r="K1" s="51"/>
    </row>
    <row r="2" spans="1:11" s="91" customFormat="1" x14ac:dyDescent="1.1499999999999999">
      <c r="A2" s="864" t="s">
        <v>1061</v>
      </c>
      <c r="B2" s="864" t="s">
        <v>1062</v>
      </c>
    </row>
    <row r="3" spans="1:11" s="91" customFormat="1" ht="21.4" thickBot="1" x14ac:dyDescent="1.2">
      <c r="A3" s="865"/>
      <c r="B3" s="865" t="s">
        <v>851</v>
      </c>
    </row>
    <row r="4" spans="1:11" x14ac:dyDescent="1.1499999999999999">
      <c r="A4" s="415">
        <v>1</v>
      </c>
      <c r="B4" s="417" t="s">
        <v>1063</v>
      </c>
    </row>
    <row r="5" spans="1:11" x14ac:dyDescent="1.1499999999999999">
      <c r="A5" s="416">
        <v>2</v>
      </c>
      <c r="B5" s="417" t="s">
        <v>1064</v>
      </c>
    </row>
    <row r="6" spans="1:11" x14ac:dyDescent="1.1499999999999999">
      <c r="A6" s="416">
        <v>3</v>
      </c>
      <c r="B6" s="417" t="s">
        <v>1065</v>
      </c>
    </row>
    <row r="7" spans="1:11" x14ac:dyDescent="1.1499999999999999">
      <c r="A7" s="416">
        <v>4</v>
      </c>
      <c r="B7" s="417" t="s">
        <v>1066</v>
      </c>
    </row>
    <row r="8" spans="1:11" x14ac:dyDescent="1.1499999999999999">
      <c r="A8" s="416">
        <v>5</v>
      </c>
      <c r="B8" s="417" t="s">
        <v>1067</v>
      </c>
    </row>
    <row r="9" spans="1:11" x14ac:dyDescent="1.1499999999999999">
      <c r="A9" s="416">
        <v>6</v>
      </c>
      <c r="B9" s="417" t="s">
        <v>1068</v>
      </c>
    </row>
    <row r="10" spans="1:11" x14ac:dyDescent="1.1499999999999999">
      <c r="A10" s="416">
        <v>7</v>
      </c>
      <c r="B10" s="417" t="s">
        <v>1069</v>
      </c>
    </row>
    <row r="11" spans="1:11" x14ac:dyDescent="1.1499999999999999">
      <c r="A11" s="416">
        <v>8</v>
      </c>
      <c r="B11" s="417" t="s">
        <v>1070</v>
      </c>
    </row>
    <row r="12" spans="1:11" x14ac:dyDescent="1.1499999999999999">
      <c r="A12" s="416">
        <v>9</v>
      </c>
      <c r="B12" s="417" t="s">
        <v>1071</v>
      </c>
    </row>
    <row r="13" spans="1:11" x14ac:dyDescent="1.1499999999999999">
      <c r="A13" s="416">
        <v>10</v>
      </c>
      <c r="B13" s="417" t="s">
        <v>1072</v>
      </c>
    </row>
    <row r="14" spans="1:11" x14ac:dyDescent="1.1499999999999999">
      <c r="A14" s="416">
        <v>11</v>
      </c>
      <c r="B14" s="417" t="s">
        <v>1073</v>
      </c>
    </row>
    <row r="15" spans="1:11" x14ac:dyDescent="1.1499999999999999">
      <c r="A15" s="416">
        <v>12</v>
      </c>
      <c r="B15" s="417" t="s">
        <v>1074</v>
      </c>
    </row>
    <row r="16" spans="1:11" x14ac:dyDescent="1.1499999999999999">
      <c r="A16" s="416">
        <v>13</v>
      </c>
      <c r="B16" s="417" t="s">
        <v>1075</v>
      </c>
    </row>
    <row r="17" spans="1:2" x14ac:dyDescent="1.1499999999999999">
      <c r="A17" s="416">
        <v>14</v>
      </c>
      <c r="B17" s="417" t="s">
        <v>1076</v>
      </c>
    </row>
    <row r="18" spans="1:2" x14ac:dyDescent="1.1499999999999999">
      <c r="A18" s="416">
        <v>15</v>
      </c>
      <c r="B18" s="417" t="s">
        <v>1077</v>
      </c>
    </row>
    <row r="19" spans="1:2" x14ac:dyDescent="1.1499999999999999">
      <c r="A19" s="416">
        <v>16</v>
      </c>
      <c r="B19" s="417" t="s">
        <v>1078</v>
      </c>
    </row>
    <row r="20" spans="1:2" x14ac:dyDescent="1.1499999999999999">
      <c r="A20" s="416">
        <v>17</v>
      </c>
      <c r="B20" s="417" t="s">
        <v>1079</v>
      </c>
    </row>
    <row r="21" spans="1:2" x14ac:dyDescent="1.1499999999999999">
      <c r="A21" s="416">
        <v>18</v>
      </c>
      <c r="B21" s="417" t="s">
        <v>1080</v>
      </c>
    </row>
    <row r="22" spans="1:2" x14ac:dyDescent="1.1499999999999999">
      <c r="A22" s="416">
        <v>19</v>
      </c>
      <c r="B22" s="417" t="s">
        <v>1081</v>
      </c>
    </row>
    <row r="23" spans="1:2" x14ac:dyDescent="1.1499999999999999">
      <c r="A23" s="416">
        <v>20</v>
      </c>
      <c r="B23" s="417" t="s">
        <v>1082</v>
      </c>
    </row>
    <row r="24" spans="1:2" x14ac:dyDescent="1.1499999999999999">
      <c r="A24" s="416">
        <v>21</v>
      </c>
      <c r="B24" s="417" t="s">
        <v>1083</v>
      </c>
    </row>
    <row r="25" spans="1:2" x14ac:dyDescent="1.1499999999999999">
      <c r="A25" s="416">
        <v>22</v>
      </c>
      <c r="B25" s="417" t="s">
        <v>1084</v>
      </c>
    </row>
    <row r="26" spans="1:2" x14ac:dyDescent="1.1499999999999999">
      <c r="A26" s="416">
        <v>23</v>
      </c>
      <c r="B26" s="417" t="s">
        <v>1085</v>
      </c>
    </row>
    <row r="27" spans="1:2" x14ac:dyDescent="1.1499999999999999">
      <c r="A27" s="416">
        <v>24</v>
      </c>
      <c r="B27" s="417" t="s">
        <v>1086</v>
      </c>
    </row>
    <row r="28" spans="1:2" x14ac:dyDescent="1.1499999999999999">
      <c r="A28" s="416">
        <v>25</v>
      </c>
      <c r="B28" s="417" t="s">
        <v>1087</v>
      </c>
    </row>
    <row r="29" spans="1:2" x14ac:dyDescent="1.1499999999999999">
      <c r="A29" s="416">
        <v>26</v>
      </c>
      <c r="B29" s="417" t="s">
        <v>1088</v>
      </c>
    </row>
    <row r="30" spans="1:2" x14ac:dyDescent="1.1499999999999999">
      <c r="A30" s="416">
        <v>27</v>
      </c>
      <c r="B30" s="417" t="s">
        <v>1089</v>
      </c>
    </row>
    <row r="31" spans="1:2" x14ac:dyDescent="1.1499999999999999">
      <c r="A31" s="416">
        <v>28</v>
      </c>
      <c r="B31" s="417" t="s">
        <v>1090</v>
      </c>
    </row>
    <row r="32" spans="1:2" x14ac:dyDescent="1.1499999999999999">
      <c r="A32" s="416">
        <v>29</v>
      </c>
      <c r="B32" s="417" t="s">
        <v>1091</v>
      </c>
    </row>
    <row r="33" spans="1:2" x14ac:dyDescent="1.1499999999999999">
      <c r="A33" s="416">
        <v>30</v>
      </c>
      <c r="B33" s="417" t="s">
        <v>1092</v>
      </c>
    </row>
    <row r="34" spans="1:2" x14ac:dyDescent="1.1499999999999999">
      <c r="A34" s="416">
        <v>31</v>
      </c>
      <c r="B34" s="417" t="s">
        <v>1093</v>
      </c>
    </row>
    <row r="35" spans="1:2" x14ac:dyDescent="1.1499999999999999">
      <c r="A35" s="416">
        <v>32</v>
      </c>
      <c r="B35" s="417" t="s">
        <v>1094</v>
      </c>
    </row>
    <row r="36" spans="1:2" x14ac:dyDescent="1.1499999999999999">
      <c r="A36" s="416">
        <v>33</v>
      </c>
      <c r="B36" s="417" t="s">
        <v>1095</v>
      </c>
    </row>
    <row r="37" spans="1:2" x14ac:dyDescent="1.1499999999999999">
      <c r="A37" s="416">
        <v>34</v>
      </c>
      <c r="B37" s="417" t="s">
        <v>1096</v>
      </c>
    </row>
    <row r="38" spans="1:2" x14ac:dyDescent="1.1499999999999999">
      <c r="A38" s="416">
        <v>35</v>
      </c>
      <c r="B38" s="417" t="s">
        <v>1097</v>
      </c>
    </row>
    <row r="39" spans="1:2" x14ac:dyDescent="1.1499999999999999">
      <c r="A39" s="416">
        <v>36</v>
      </c>
      <c r="B39" s="417" t="s">
        <v>1098</v>
      </c>
    </row>
    <row r="40" spans="1:2" x14ac:dyDescent="1.1499999999999999">
      <c r="A40" s="416">
        <v>37</v>
      </c>
      <c r="B40" s="417" t="s">
        <v>1099</v>
      </c>
    </row>
    <row r="41" spans="1:2" x14ac:dyDescent="1.1499999999999999">
      <c r="A41" s="416">
        <v>38</v>
      </c>
      <c r="B41" s="417" t="s">
        <v>1100</v>
      </c>
    </row>
    <row r="42" spans="1:2" x14ac:dyDescent="1.1499999999999999">
      <c r="A42" s="416">
        <v>39</v>
      </c>
      <c r="B42" s="417" t="s">
        <v>1101</v>
      </c>
    </row>
    <row r="43" spans="1:2" x14ac:dyDescent="1.1499999999999999">
      <c r="A43" s="416">
        <v>40</v>
      </c>
      <c r="B43" s="417" t="s">
        <v>1102</v>
      </c>
    </row>
    <row r="44" spans="1:2" x14ac:dyDescent="1.1499999999999999">
      <c r="A44" s="416">
        <v>41</v>
      </c>
      <c r="B44" s="417" t="s">
        <v>1103</v>
      </c>
    </row>
    <row r="45" spans="1:2" x14ac:dyDescent="1.1499999999999999">
      <c r="A45" s="416">
        <v>42</v>
      </c>
      <c r="B45" s="417" t="s">
        <v>1104</v>
      </c>
    </row>
    <row r="46" spans="1:2" x14ac:dyDescent="1.1499999999999999">
      <c r="A46" s="416">
        <v>43</v>
      </c>
      <c r="B46" s="417" t="s">
        <v>1105</v>
      </c>
    </row>
    <row r="47" spans="1:2" x14ac:dyDescent="1.1499999999999999">
      <c r="A47" s="416">
        <v>44</v>
      </c>
      <c r="B47" s="417" t="s">
        <v>1106</v>
      </c>
    </row>
    <row r="48" spans="1:2" x14ac:dyDescent="1.1499999999999999">
      <c r="A48" s="416">
        <v>45</v>
      </c>
      <c r="B48" s="417" t="s">
        <v>1107</v>
      </c>
    </row>
    <row r="49" spans="1:2" x14ac:dyDescent="1.1499999999999999">
      <c r="A49" s="416">
        <v>46</v>
      </c>
      <c r="B49" s="417" t="s">
        <v>1108</v>
      </c>
    </row>
    <row r="50" spans="1:2" x14ac:dyDescent="1.1499999999999999">
      <c r="A50" s="416">
        <v>47</v>
      </c>
      <c r="B50" s="417" t="s">
        <v>1109</v>
      </c>
    </row>
    <row r="51" spans="1:2" x14ac:dyDescent="1.1499999999999999">
      <c r="A51" s="416">
        <v>48</v>
      </c>
      <c r="B51" s="417" t="s">
        <v>1110</v>
      </c>
    </row>
    <row r="52" spans="1:2" x14ac:dyDescent="1.1499999999999999">
      <c r="A52" s="416">
        <v>49</v>
      </c>
      <c r="B52" s="417" t="s">
        <v>1111</v>
      </c>
    </row>
    <row r="53" spans="1:2" x14ac:dyDescent="1.1499999999999999">
      <c r="A53" s="416">
        <v>50</v>
      </c>
      <c r="B53" s="417" t="s">
        <v>1112</v>
      </c>
    </row>
    <row r="54" spans="1:2" x14ac:dyDescent="1.1499999999999999">
      <c r="A54" s="416">
        <v>51</v>
      </c>
      <c r="B54" s="417" t="s">
        <v>1113</v>
      </c>
    </row>
    <row r="55" spans="1:2" x14ac:dyDescent="1.1499999999999999">
      <c r="A55" s="416">
        <v>52</v>
      </c>
      <c r="B55" s="417" t="s">
        <v>1114</v>
      </c>
    </row>
    <row r="56" spans="1:2" x14ac:dyDescent="1.1499999999999999">
      <c r="A56" s="416">
        <v>53</v>
      </c>
      <c r="B56" s="417" t="s">
        <v>1115</v>
      </c>
    </row>
    <row r="57" spans="1:2" x14ac:dyDescent="1.1499999999999999">
      <c r="A57" s="416">
        <v>54</v>
      </c>
      <c r="B57" s="417" t="s">
        <v>1116</v>
      </c>
    </row>
    <row r="58" spans="1:2" x14ac:dyDescent="1.1499999999999999">
      <c r="A58" s="416">
        <v>55</v>
      </c>
      <c r="B58" s="417" t="s">
        <v>1117</v>
      </c>
    </row>
    <row r="59" spans="1:2" x14ac:dyDescent="1.1499999999999999">
      <c r="A59" s="416">
        <v>56</v>
      </c>
      <c r="B59" s="417" t="s">
        <v>1118</v>
      </c>
    </row>
    <row r="60" spans="1:2" x14ac:dyDescent="1.1499999999999999">
      <c r="A60" s="416">
        <v>57</v>
      </c>
      <c r="B60" s="417" t="s">
        <v>1119</v>
      </c>
    </row>
    <row r="61" spans="1:2" x14ac:dyDescent="1.1499999999999999">
      <c r="A61" s="416">
        <v>58</v>
      </c>
      <c r="B61" s="417" t="s">
        <v>1120</v>
      </c>
    </row>
    <row r="62" spans="1:2" x14ac:dyDescent="1.1499999999999999">
      <c r="A62" s="416">
        <v>59</v>
      </c>
      <c r="B62" s="417" t="s">
        <v>1121</v>
      </c>
    </row>
    <row r="63" spans="1:2" x14ac:dyDescent="1.1499999999999999">
      <c r="A63" s="416">
        <v>60</v>
      </c>
      <c r="B63" s="417" t="s">
        <v>1122</v>
      </c>
    </row>
    <row r="64" spans="1:2" x14ac:dyDescent="1.1499999999999999">
      <c r="A64" s="416">
        <v>61</v>
      </c>
      <c r="B64" s="417" t="s">
        <v>1123</v>
      </c>
    </row>
    <row r="65" spans="1:2" x14ac:dyDescent="1.1499999999999999">
      <c r="A65" s="416">
        <v>62</v>
      </c>
      <c r="B65" s="417" t="s">
        <v>1124</v>
      </c>
    </row>
    <row r="66" spans="1:2" x14ac:dyDescent="1.1499999999999999">
      <c r="A66" s="416">
        <v>63</v>
      </c>
      <c r="B66" s="417" t="s">
        <v>1125</v>
      </c>
    </row>
    <row r="67" spans="1:2" ht="21.4" thickBot="1" x14ac:dyDescent="1.2">
      <c r="A67" s="418">
        <v>64</v>
      </c>
      <c r="B67" s="419" t="s">
        <v>1126</v>
      </c>
    </row>
    <row r="68" spans="1:2" x14ac:dyDescent="1.1499999999999999">
      <c r="B68" s="420"/>
    </row>
  </sheetData>
  <mergeCells count="1">
    <mergeCell ref="A1:B1"/>
  </mergeCells>
  <phoneticPr fontId="24" type="noConversion"/>
  <hyperlinks>
    <hyperlink ref="C1" location="Menu!A1" display="MENU" xr:uid="{00000000-0004-0000-2B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8" r:id="rId4" name="Drop Down 2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185738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1"/>
  <dimension ref="A1:Q18"/>
  <sheetViews>
    <sheetView topLeftCell="J1" zoomScaleNormal="100" workbookViewId="0">
      <pane ySplit="3" topLeftCell="A4" activePane="bottomLeft" state="frozen"/>
      <selection activeCell="G29" sqref="G29"/>
      <selection pane="bottomLeft" activeCell="T8" sqref="T8"/>
    </sheetView>
  </sheetViews>
  <sheetFormatPr defaultColWidth="11.46484375" defaultRowHeight="17.25" x14ac:dyDescent="0.95"/>
  <cols>
    <col min="1" max="1" width="16.46484375" style="104" customWidth="1"/>
    <col min="2" max="2" width="19.46484375" style="104" customWidth="1"/>
    <col min="3" max="5" width="11.46484375" style="104" customWidth="1"/>
    <col min="6" max="6" width="12" style="104" customWidth="1"/>
    <col min="7" max="7" width="27.19921875" style="104" customWidth="1"/>
    <col min="8" max="9" width="21.46484375" style="104" customWidth="1"/>
    <col min="10" max="10" width="21.19921875" style="104" customWidth="1"/>
    <col min="11" max="11" width="20.53125" style="104" customWidth="1"/>
    <col min="12" max="12" width="3.46484375" style="104" customWidth="1"/>
    <col min="13" max="13" width="14.796875" style="104" bestFit="1" customWidth="1"/>
    <col min="14" max="14" width="16.53125" style="104" bestFit="1" customWidth="1"/>
    <col min="15" max="15" width="18" style="104" customWidth="1"/>
    <col min="16" max="16" width="17.46484375" style="104" customWidth="1"/>
    <col min="17" max="17" width="12.53125" style="104" customWidth="1"/>
    <col min="18" max="16384" width="11.46484375" style="104"/>
  </cols>
  <sheetData>
    <row r="1" spans="1:17" s="81" customFormat="1" ht="30.75" customHeight="1" thickBot="1" x14ac:dyDescent="0.9">
      <c r="A1" s="421" t="s">
        <v>1127</v>
      </c>
      <c r="B1" s="422"/>
      <c r="C1" s="422"/>
      <c r="D1" s="422"/>
      <c r="E1" s="422"/>
      <c r="F1" s="422"/>
      <c r="G1" s="422"/>
      <c r="H1" s="422"/>
      <c r="I1" s="422"/>
      <c r="J1" s="843" t="s">
        <v>35</v>
      </c>
      <c r="K1" s="111" t="s">
        <v>205</v>
      </c>
      <c r="L1" s="51"/>
      <c r="M1" s="421" t="s">
        <v>758</v>
      </c>
      <c r="N1" s="422"/>
      <c r="O1" s="422"/>
      <c r="P1" s="422"/>
      <c r="Q1" s="422"/>
    </row>
    <row r="2" spans="1:17" s="81" customFormat="1" ht="20.25" thickBot="1" x14ac:dyDescent="0.5">
      <c r="A2" s="879" t="s">
        <v>272</v>
      </c>
      <c r="B2" s="880" t="s">
        <v>1128</v>
      </c>
      <c r="C2" s="880" t="s">
        <v>1129</v>
      </c>
      <c r="D2" s="880" t="s">
        <v>1130</v>
      </c>
      <c r="E2" s="880" t="s">
        <v>1131</v>
      </c>
      <c r="F2" s="880" t="s">
        <v>1132</v>
      </c>
      <c r="G2" s="880" t="s">
        <v>1133</v>
      </c>
      <c r="H2" s="880" t="s">
        <v>1134</v>
      </c>
      <c r="I2" s="880" t="s">
        <v>1135</v>
      </c>
      <c r="J2" s="880" t="s">
        <v>1136</v>
      </c>
      <c r="K2" s="881" t="s">
        <v>1137</v>
      </c>
      <c r="M2" s="885" t="s">
        <v>1138</v>
      </c>
      <c r="N2" s="885" t="s">
        <v>517</v>
      </c>
      <c r="O2" s="885" t="s">
        <v>272</v>
      </c>
      <c r="P2" s="880" t="s">
        <v>1139</v>
      </c>
      <c r="Q2" s="880" t="s">
        <v>1140</v>
      </c>
    </row>
    <row r="3" spans="1:17" s="81" customFormat="1" ht="20.25" thickBot="1" x14ac:dyDescent="0.5">
      <c r="A3" s="882" t="s">
        <v>865</v>
      </c>
      <c r="B3" s="883" t="s">
        <v>1128</v>
      </c>
      <c r="C3" s="883" t="s">
        <v>1141</v>
      </c>
      <c r="D3" s="883" t="s">
        <v>1142</v>
      </c>
      <c r="E3" s="883" t="s">
        <v>288</v>
      </c>
      <c r="F3" s="883" t="s">
        <v>290</v>
      </c>
      <c r="G3" s="883" t="s">
        <v>288</v>
      </c>
      <c r="H3" s="883" t="s">
        <v>1134</v>
      </c>
      <c r="I3" s="883" t="s">
        <v>290</v>
      </c>
      <c r="J3" s="883" t="s">
        <v>290</v>
      </c>
      <c r="K3" s="884" t="s">
        <v>290</v>
      </c>
      <c r="M3" s="883" t="s">
        <v>288</v>
      </c>
      <c r="N3" s="883" t="s">
        <v>846</v>
      </c>
      <c r="O3" s="883" t="s">
        <v>865</v>
      </c>
      <c r="P3" s="883" t="s">
        <v>290</v>
      </c>
      <c r="Q3" s="883" t="s">
        <v>290</v>
      </c>
    </row>
    <row r="4" spans="1:17" ht="16.05" customHeight="1" x14ac:dyDescent="0.95">
      <c r="A4" s="423" t="s">
        <v>1143</v>
      </c>
      <c r="B4" s="424" t="s">
        <v>558</v>
      </c>
      <c r="C4" s="425"/>
      <c r="D4" s="425"/>
      <c r="E4" s="425"/>
      <c r="F4" s="425"/>
      <c r="G4" s="426"/>
      <c r="H4" s="427"/>
      <c r="I4" s="425"/>
      <c r="J4" s="425"/>
      <c r="K4" s="428"/>
      <c r="M4" s="423"/>
      <c r="N4" s="424"/>
      <c r="O4" s="425"/>
      <c r="P4" s="429"/>
      <c r="Q4" s="430"/>
    </row>
    <row r="5" spans="1:17" ht="16.05" customHeight="1" x14ac:dyDescent="0.95">
      <c r="A5" s="431"/>
      <c r="B5" s="427"/>
      <c r="C5" s="426"/>
      <c r="D5" s="426"/>
      <c r="E5" s="426"/>
      <c r="F5" s="426"/>
      <c r="G5" s="426"/>
      <c r="H5" s="427"/>
      <c r="I5" s="426"/>
      <c r="J5" s="426"/>
      <c r="K5" s="432"/>
      <c r="M5" s="431"/>
      <c r="N5" s="427"/>
      <c r="O5" s="426"/>
      <c r="P5" s="433"/>
      <c r="Q5" s="430"/>
    </row>
    <row r="6" spans="1:17" ht="16.05" customHeight="1" x14ac:dyDescent="0.95">
      <c r="A6" s="431"/>
      <c r="B6" s="427"/>
      <c r="C6" s="426"/>
      <c r="D6" s="426"/>
      <c r="E6" s="426"/>
      <c r="F6" s="426"/>
      <c r="G6" s="426"/>
      <c r="H6" s="427"/>
      <c r="I6" s="426"/>
      <c r="J6" s="426"/>
      <c r="K6" s="432"/>
      <c r="M6" s="431"/>
      <c r="N6" s="427"/>
      <c r="O6" s="426"/>
      <c r="P6" s="433"/>
      <c r="Q6" s="430"/>
    </row>
    <row r="7" spans="1:17" ht="16.05" customHeight="1" x14ac:dyDescent="0.95">
      <c r="A7" s="431"/>
      <c r="B7" s="427"/>
      <c r="C7" s="426"/>
      <c r="D7" s="426"/>
      <c r="E7" s="426"/>
      <c r="F7" s="426"/>
      <c r="G7" s="426"/>
      <c r="H7" s="427"/>
      <c r="I7" s="426"/>
      <c r="J7" s="426"/>
      <c r="K7" s="432"/>
      <c r="M7" s="431"/>
      <c r="N7" s="427"/>
      <c r="O7" s="426"/>
      <c r="P7" s="433"/>
      <c r="Q7" s="430"/>
    </row>
    <row r="8" spans="1:17" ht="16.05" customHeight="1" x14ac:dyDescent="0.95">
      <c r="A8" s="431"/>
      <c r="B8" s="427"/>
      <c r="C8" s="426"/>
      <c r="D8" s="426"/>
      <c r="E8" s="426"/>
      <c r="F8" s="426"/>
      <c r="G8" s="426"/>
      <c r="H8" s="427"/>
      <c r="I8" s="426"/>
      <c r="J8" s="426"/>
      <c r="K8" s="432"/>
      <c r="M8" s="431"/>
      <c r="N8" s="427"/>
      <c r="O8" s="426"/>
      <c r="P8" s="433"/>
      <c r="Q8" s="430"/>
    </row>
    <row r="9" spans="1:17" ht="16.05" customHeight="1" x14ac:dyDescent="0.95">
      <c r="A9" s="431"/>
      <c r="B9" s="427"/>
      <c r="C9" s="426"/>
      <c r="D9" s="426"/>
      <c r="E9" s="426"/>
      <c r="F9" s="426"/>
      <c r="G9" s="426"/>
      <c r="H9" s="427"/>
      <c r="I9" s="426"/>
      <c r="J9" s="426"/>
      <c r="K9" s="432"/>
      <c r="M9" s="431"/>
      <c r="N9" s="427"/>
      <c r="O9" s="426"/>
      <c r="P9" s="433"/>
      <c r="Q9" s="430"/>
    </row>
    <row r="10" spans="1:17" ht="16.05" customHeight="1" x14ac:dyDescent="0.95">
      <c r="A10" s="431"/>
      <c r="B10" s="427"/>
      <c r="C10" s="426"/>
      <c r="D10" s="426"/>
      <c r="E10" s="426"/>
      <c r="F10" s="426"/>
      <c r="G10" s="426"/>
      <c r="H10" s="427"/>
      <c r="I10" s="426"/>
      <c r="J10" s="426"/>
      <c r="K10" s="432"/>
      <c r="M10" s="431"/>
      <c r="N10" s="427"/>
      <c r="O10" s="426"/>
      <c r="P10" s="433"/>
      <c r="Q10" s="430"/>
    </row>
    <row r="11" spans="1:17" ht="16.05" customHeight="1" x14ac:dyDescent="0.95">
      <c r="A11" s="431"/>
      <c r="B11" s="427"/>
      <c r="C11" s="426"/>
      <c r="D11" s="426"/>
      <c r="E11" s="426"/>
      <c r="F11" s="426"/>
      <c r="G11" s="426"/>
      <c r="H11" s="427"/>
      <c r="I11" s="426"/>
      <c r="J11" s="426"/>
      <c r="K11" s="432"/>
      <c r="M11" s="431"/>
      <c r="N11" s="427"/>
      <c r="O11" s="426"/>
      <c r="P11" s="433"/>
      <c r="Q11" s="430"/>
    </row>
    <row r="12" spans="1:17" ht="16.05" customHeight="1" x14ac:dyDescent="0.95">
      <c r="A12" s="431"/>
      <c r="B12" s="427"/>
      <c r="C12" s="426"/>
      <c r="D12" s="426"/>
      <c r="E12" s="426"/>
      <c r="F12" s="426"/>
      <c r="G12" s="426"/>
      <c r="H12" s="427"/>
      <c r="I12" s="426"/>
      <c r="J12" s="426"/>
      <c r="K12" s="432"/>
      <c r="M12" s="431"/>
      <c r="N12" s="427"/>
      <c r="O12" s="426"/>
      <c r="P12" s="433"/>
      <c r="Q12" s="430"/>
    </row>
    <row r="13" spans="1:17" ht="16.05" customHeight="1" x14ac:dyDescent="0.95">
      <c r="A13" s="431"/>
      <c r="B13" s="427"/>
      <c r="C13" s="426"/>
      <c r="D13" s="426"/>
      <c r="E13" s="426"/>
      <c r="F13" s="426"/>
      <c r="G13" s="426"/>
      <c r="H13" s="427"/>
      <c r="I13" s="426"/>
      <c r="J13" s="426"/>
      <c r="K13" s="432"/>
      <c r="M13" s="431"/>
      <c r="N13" s="427"/>
      <c r="O13" s="426"/>
      <c r="P13" s="433"/>
      <c r="Q13" s="430"/>
    </row>
    <row r="14" spans="1:17" ht="16.05" customHeight="1" x14ac:dyDescent="0.95">
      <c r="A14" s="431"/>
      <c r="B14" s="427"/>
      <c r="C14" s="426"/>
      <c r="D14" s="426"/>
      <c r="E14" s="426"/>
      <c r="F14" s="426"/>
      <c r="G14" s="426"/>
      <c r="H14" s="427"/>
      <c r="I14" s="426"/>
      <c r="J14" s="426"/>
      <c r="K14" s="432"/>
      <c r="M14" s="431"/>
      <c r="N14" s="427"/>
      <c r="O14" s="426"/>
      <c r="P14" s="433"/>
      <c r="Q14" s="430"/>
    </row>
    <row r="15" spans="1:17" ht="16.05" customHeight="1" thickBot="1" x14ac:dyDescent="1">
      <c r="A15" s="434"/>
      <c r="B15" s="435"/>
      <c r="C15" s="436"/>
      <c r="D15" s="436"/>
      <c r="E15" s="436"/>
      <c r="F15" s="436"/>
      <c r="G15" s="436"/>
      <c r="H15" s="436"/>
      <c r="I15" s="436"/>
      <c r="J15" s="436"/>
      <c r="K15" s="437"/>
      <c r="M15" s="434"/>
      <c r="N15" s="435"/>
      <c r="O15" s="436"/>
      <c r="P15" s="438"/>
      <c r="Q15" s="439"/>
    </row>
    <row r="17" ht="16.05" customHeight="1" x14ac:dyDescent="0.95"/>
    <row r="18" ht="16.05" customHeight="1" x14ac:dyDescent="0.95"/>
  </sheetData>
  <sheetProtection insertRows="0" deleteRows="0"/>
  <dataValidations count="5">
    <dataValidation type="decimal" operator="lessThanOrEqual" allowBlank="1" showInputMessage="1" showErrorMessage="1" sqref="F4:F15 P4:P15" xr:uid="{00000000-0002-0000-2C00-000000000000}">
      <formula1>100</formula1>
    </dataValidation>
    <dataValidation type="list" allowBlank="1" showInputMessage="1" showErrorMessage="1" sqref="M4:M15" xr:uid="{00000000-0002-0000-2C00-000001000000}">
      <formula1>$A$4:$A$15</formula1>
    </dataValidation>
    <dataValidation type="textLength" allowBlank="1" showInputMessage="1" showErrorMessage="1" sqref="N4:N15" xr:uid="{00000000-0002-0000-2C00-000002000000}">
      <formula1>0</formula1>
      <formula2>20</formula2>
    </dataValidation>
    <dataValidation type="textLength" allowBlank="1" showInputMessage="1" showErrorMessage="1" sqref="O4:O15" xr:uid="{00000000-0002-0000-2C00-000003000000}">
      <formula1>0</formula1>
      <formula2>100</formula2>
    </dataValidation>
    <dataValidation type="whole" allowBlank="1" showInputMessage="1" showErrorMessage="1" sqref="Q4:Q15" xr:uid="{00000000-0002-0000-2C00-000004000000}">
      <formula1>0</formula1>
      <formula2>1000</formula2>
    </dataValidation>
  </dataValidations>
  <hyperlinks>
    <hyperlink ref="A2" r:id="rId1" location="MENU!A1" display="C:\Users\lourdes.pangaio\AppData\Local\Microsoft\Windows\Temporary Internet Files\Content.MSO\8D856E3F.xlsx - MENU!A1" xr:uid="{00000000-0004-0000-2C00-000000000000}"/>
    <hyperlink ref="J1" location="Menu!A1" display="MENU" xr:uid="{00000000-0004-0000-2C00-000001000000}"/>
    <hyperlink ref="A3" r:id="rId2" location="MENU!A1" display="C:\Users\lourdes.pangaio\AppData\Local\Microsoft\Windows\Temporary Internet Files\Content.MSO\8D856E3F.xlsx - MENU!A1" xr:uid="{00000000-0004-0000-2C00-000002000000}"/>
    <hyperlink ref="M2" r:id="rId3" location="MENU!A1" display="C:\Users\lourdes.pangaio\AppData\Local\Microsoft\Windows\Temporary Internet Files\Content.MSO\8D856E3F.xlsx - MENU!A1" xr:uid="{00000000-0004-0000-2C00-000003000000}"/>
  </hyperlinks>
  <pageMargins left="0.7" right="0.7" top="0.75" bottom="0.75" header="0.3" footer="0.3"/>
  <pageSetup paperSize="9" orientation="portrait" r:id="rId4"/>
  <drawing r:id="rId5"/>
  <legacyDrawing r:id="rId6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2" r:id="rId7" name="Drop Down 2">
              <controlPr locked="0" defaultSize="0" print="0" autoLine="0" autoPict="0">
                <anchor moveWithCells="1">
                  <from>
                    <xdr:col>10</xdr:col>
                    <xdr:colOff>0</xdr:colOff>
                    <xdr:row>0</xdr:row>
                    <xdr:rowOff>166688</xdr:rowOff>
                  </from>
                  <to>
                    <xdr:col>11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2C00-000005000000}">
          <x14:formula1>
            <xm:f>Values!$N$3:$N$4</xm:f>
          </x14:formula1>
          <xm:sqref>G4:G15</xm:sqref>
        </x14:dataValidation>
        <x14:dataValidation type="list" allowBlank="1" showInputMessage="1" showErrorMessage="1" xr:uid="{00000000-0002-0000-2C00-000006000000}">
          <x14:formula1>
            <xm:f>Values!$L$40:$L$42</xm:f>
          </x14:formula1>
          <xm:sqref>B4:B15</xm:sqref>
        </x14:dataValidation>
        <x14:dataValidation type="list" allowBlank="1" showInputMessage="1" showErrorMessage="1" xr:uid="{00000000-0002-0000-2C00-000007000000}">
          <x14:formula1>
            <xm:f>Pricelists!$A$4:$A$19</xm:f>
          </x14:formula1>
          <xm:sqref>H4:H15</xm:sqref>
        </x14:dataValidation>
        <x14:dataValidation type="list" allowBlank="1" showInputMessage="1" showErrorMessage="1" xr:uid="{23E7F1FC-EE1E-48A9-900F-0B7A4A8D5C90}">
          <x14:formula1>
            <xm:f>Values!$B$28:$B$30</xm:f>
          </x14:formula1>
          <xm:sqref>E4:E15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58"/>
  <dimension ref="A1:K21"/>
  <sheetViews>
    <sheetView workbookViewId="0">
      <pane ySplit="3" topLeftCell="A4" activePane="bottomLeft" state="frozen"/>
      <selection activeCell="G29" sqref="G29"/>
      <selection pane="bottomLeft" activeCell="A4" sqref="A4:B12"/>
    </sheetView>
  </sheetViews>
  <sheetFormatPr defaultColWidth="9.19921875" defaultRowHeight="21" x14ac:dyDescent="1.1499999999999999"/>
  <cols>
    <col min="1" max="1" width="19.53125" style="41" customWidth="1"/>
    <col min="2" max="2" width="25.796875" style="41" customWidth="1"/>
    <col min="3" max="3" width="16.53125" style="41" customWidth="1"/>
    <col min="4" max="16384" width="9.19921875" style="41"/>
  </cols>
  <sheetData>
    <row r="1" spans="1:11" s="81" customFormat="1" ht="30.75" customHeight="1" thickBot="1" x14ac:dyDescent="1.1499999999999999">
      <c r="A1" s="210" t="s">
        <v>146</v>
      </c>
      <c r="B1" s="843" t="s">
        <v>35</v>
      </c>
      <c r="C1" s="111" t="s">
        <v>205</v>
      </c>
      <c r="H1" s="82"/>
      <c r="I1" s="51"/>
      <c r="J1" s="51"/>
      <c r="K1" s="51"/>
    </row>
    <row r="2" spans="1:11" s="91" customFormat="1" x14ac:dyDescent="1.1499999999999999">
      <c r="A2" s="142" t="s">
        <v>272</v>
      </c>
      <c r="B2" s="857" t="s">
        <v>871</v>
      </c>
    </row>
    <row r="3" spans="1:11" s="91" customFormat="1" ht="21.4" thickBot="1" x14ac:dyDescent="1.2">
      <c r="A3" s="144" t="s">
        <v>887</v>
      </c>
      <c r="B3" s="858" t="s">
        <v>844</v>
      </c>
    </row>
    <row r="4" spans="1:11" x14ac:dyDescent="1.1499999999999999">
      <c r="A4" s="440"/>
      <c r="B4" s="441"/>
    </row>
    <row r="5" spans="1:11" x14ac:dyDescent="1.1499999999999999">
      <c r="A5" s="442"/>
      <c r="B5" s="443"/>
    </row>
    <row r="6" spans="1:11" x14ac:dyDescent="1.1499999999999999">
      <c r="A6" s="442"/>
      <c r="B6" s="443"/>
    </row>
    <row r="7" spans="1:11" x14ac:dyDescent="1.1499999999999999">
      <c r="A7" s="442"/>
      <c r="B7" s="443"/>
    </row>
    <row r="8" spans="1:11" x14ac:dyDescent="1.1499999999999999">
      <c r="A8" s="442"/>
      <c r="B8" s="443"/>
    </row>
    <row r="9" spans="1:11" x14ac:dyDescent="1.1499999999999999">
      <c r="A9" s="442"/>
      <c r="B9" s="443"/>
    </row>
    <row r="10" spans="1:11" x14ac:dyDescent="1.1499999999999999">
      <c r="A10" s="442"/>
      <c r="B10" s="443"/>
    </row>
    <row r="11" spans="1:11" x14ac:dyDescent="1.1499999999999999">
      <c r="A11" s="442"/>
      <c r="B11" s="443"/>
    </row>
    <row r="12" spans="1:11" x14ac:dyDescent="1.1499999999999999">
      <c r="A12" s="442"/>
      <c r="B12" s="443"/>
    </row>
    <row r="13" spans="1:11" x14ac:dyDescent="1.1499999999999999">
      <c r="A13" s="442"/>
      <c r="B13" s="443"/>
    </row>
    <row r="14" spans="1:11" x14ac:dyDescent="1.1499999999999999">
      <c r="A14" s="442"/>
      <c r="B14" s="443"/>
    </row>
    <row r="15" spans="1:11" x14ac:dyDescent="1.1499999999999999">
      <c r="A15" s="442"/>
      <c r="B15" s="443"/>
    </row>
    <row r="16" spans="1:11" x14ac:dyDescent="1.1499999999999999">
      <c r="A16" s="442"/>
      <c r="B16" s="443"/>
    </row>
    <row r="17" spans="1:2" x14ac:dyDescent="1.1499999999999999">
      <c r="A17" s="442"/>
      <c r="B17" s="443"/>
    </row>
    <row r="18" spans="1:2" x14ac:dyDescent="1.1499999999999999">
      <c r="A18" s="442"/>
      <c r="B18" s="443"/>
    </row>
    <row r="19" spans="1:2" x14ac:dyDescent="1.1499999999999999">
      <c r="A19" s="442"/>
      <c r="B19" s="443"/>
    </row>
    <row r="20" spans="1:2" ht="21.4" thickBot="1" x14ac:dyDescent="1.2">
      <c r="A20" s="444"/>
      <c r="B20" s="445"/>
    </row>
    <row r="21" spans="1:2" x14ac:dyDescent="1.1499999999999999">
      <c r="A21" s="420"/>
      <c r="B21" s="420"/>
    </row>
  </sheetData>
  <sheetProtection insertRows="0" deleteRows="0"/>
  <dataValidations count="2">
    <dataValidation type="textLength" operator="lessThanOrEqual" allowBlank="1" showInputMessage="1" showErrorMessage="1" sqref="A4:A20 B4" xr:uid="{00000000-0002-0000-2D00-000000000000}">
      <formula1>15</formula1>
    </dataValidation>
    <dataValidation type="textLength" operator="lessThanOrEqual" allowBlank="1" showInputMessage="1" showErrorMessage="1" sqref="B5:B20" xr:uid="{00000000-0002-0000-2D00-000001000000}">
      <formula1>30</formula1>
    </dataValidation>
  </dataValidations>
  <hyperlinks>
    <hyperlink ref="B1" location="Menu!A1" display="MENU" xr:uid="{00000000-0004-0000-2D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25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185738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59"/>
  <dimension ref="A1:K77"/>
  <sheetViews>
    <sheetView workbookViewId="0">
      <pane ySplit="3" topLeftCell="A58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25.46484375" style="41" customWidth="1"/>
    <col min="2" max="2" width="26" style="41" bestFit="1" customWidth="1"/>
    <col min="3" max="3" width="16.53125" style="41" customWidth="1"/>
    <col min="4" max="16384" width="9.19921875" style="41"/>
  </cols>
  <sheetData>
    <row r="1" spans="1:11" s="81" customFormat="1" ht="30.75" customHeight="1" thickBot="1" x14ac:dyDescent="1.1499999999999999">
      <c r="A1" s="210" t="s">
        <v>149</v>
      </c>
      <c r="B1" s="843" t="s">
        <v>35</v>
      </c>
      <c r="C1" s="993" t="s">
        <v>205</v>
      </c>
      <c r="H1" s="82"/>
      <c r="I1" s="51"/>
      <c r="J1" s="51"/>
      <c r="K1" s="51"/>
    </row>
    <row r="2" spans="1:11" s="91" customFormat="1" x14ac:dyDescent="1.1499999999999999">
      <c r="A2" s="864" t="s">
        <v>272</v>
      </c>
      <c r="B2" s="864" t="s">
        <v>1144</v>
      </c>
    </row>
    <row r="3" spans="1:11" s="91" customFormat="1" ht="21.4" thickBot="1" x14ac:dyDescent="1.2">
      <c r="A3" s="886" t="s">
        <v>1145</v>
      </c>
      <c r="B3" s="886" t="s">
        <v>1146</v>
      </c>
    </row>
    <row r="4" spans="1:11" x14ac:dyDescent="1.1499999999999999">
      <c r="A4" s="446" t="s">
        <v>1147</v>
      </c>
      <c r="B4" s="356"/>
    </row>
    <row r="5" spans="1:11" x14ac:dyDescent="1.1499999999999999">
      <c r="A5" s="447"/>
      <c r="B5" s="448"/>
    </row>
    <row r="6" spans="1:11" x14ac:dyDescent="1.1499999999999999">
      <c r="A6" s="447"/>
      <c r="B6" s="448"/>
    </row>
    <row r="7" spans="1:11" x14ac:dyDescent="1.1499999999999999">
      <c r="A7" s="447"/>
      <c r="B7" s="448"/>
    </row>
    <row r="8" spans="1:11" x14ac:dyDescent="1.1499999999999999">
      <c r="A8" s="447"/>
      <c r="B8" s="448"/>
    </row>
    <row r="9" spans="1:11" x14ac:dyDescent="1.1499999999999999">
      <c r="A9" s="447"/>
      <c r="B9" s="448"/>
    </row>
    <row r="10" spans="1:11" x14ac:dyDescent="1.1499999999999999">
      <c r="A10" s="447"/>
      <c r="B10" s="448"/>
    </row>
    <row r="11" spans="1:11" x14ac:dyDescent="1.1499999999999999">
      <c r="A11" s="447"/>
      <c r="B11" s="448"/>
    </row>
    <row r="12" spans="1:11" x14ac:dyDescent="1.1499999999999999">
      <c r="A12" s="447"/>
      <c r="B12" s="448"/>
    </row>
    <row r="13" spans="1:11" x14ac:dyDescent="1.1499999999999999">
      <c r="A13" s="447"/>
      <c r="B13" s="448"/>
    </row>
    <row r="14" spans="1:11" x14ac:dyDescent="1.1499999999999999">
      <c r="A14" s="447"/>
      <c r="B14" s="448"/>
    </row>
    <row r="15" spans="1:11" x14ac:dyDescent="1.1499999999999999">
      <c r="A15" s="447"/>
      <c r="B15" s="448"/>
    </row>
    <row r="16" spans="1:11" x14ac:dyDescent="1.1499999999999999">
      <c r="A16" s="447"/>
      <c r="B16" s="448"/>
    </row>
    <row r="17" spans="1:2" x14ac:dyDescent="1.1499999999999999">
      <c r="A17" s="447"/>
      <c r="B17" s="448"/>
    </row>
    <row r="18" spans="1:2" x14ac:dyDescent="1.1499999999999999">
      <c r="A18" s="447"/>
      <c r="B18" s="448"/>
    </row>
    <row r="19" spans="1:2" x14ac:dyDescent="1.1499999999999999">
      <c r="A19" s="447"/>
      <c r="B19" s="448"/>
    </row>
    <row r="20" spans="1:2" x14ac:dyDescent="1.1499999999999999">
      <c r="A20" s="447"/>
      <c r="B20" s="448"/>
    </row>
    <row r="21" spans="1:2" x14ac:dyDescent="1.1499999999999999">
      <c r="A21" s="447"/>
      <c r="B21" s="448"/>
    </row>
    <row r="22" spans="1:2" x14ac:dyDescent="1.1499999999999999">
      <c r="A22" s="447"/>
      <c r="B22" s="448"/>
    </row>
    <row r="23" spans="1:2" x14ac:dyDescent="1.1499999999999999">
      <c r="A23" s="447"/>
      <c r="B23" s="448"/>
    </row>
    <row r="24" spans="1:2" x14ac:dyDescent="1.1499999999999999">
      <c r="A24" s="447"/>
      <c r="B24" s="448"/>
    </row>
    <row r="25" spans="1:2" x14ac:dyDescent="1.1499999999999999">
      <c r="A25" s="447"/>
      <c r="B25" s="448"/>
    </row>
    <row r="26" spans="1:2" x14ac:dyDescent="1.1499999999999999">
      <c r="A26" s="447"/>
      <c r="B26" s="448"/>
    </row>
    <row r="27" spans="1:2" x14ac:dyDescent="1.1499999999999999">
      <c r="A27" s="447"/>
      <c r="B27" s="448"/>
    </row>
    <row r="28" spans="1:2" x14ac:dyDescent="1.1499999999999999">
      <c r="A28" s="447"/>
      <c r="B28" s="448"/>
    </row>
    <row r="29" spans="1:2" x14ac:dyDescent="1.1499999999999999">
      <c r="A29" s="447"/>
      <c r="B29" s="448"/>
    </row>
    <row r="30" spans="1:2" x14ac:dyDescent="1.1499999999999999">
      <c r="A30" s="447"/>
      <c r="B30" s="448"/>
    </row>
    <row r="31" spans="1:2" x14ac:dyDescent="1.1499999999999999">
      <c r="A31" s="447"/>
      <c r="B31" s="448"/>
    </row>
    <row r="32" spans="1:2" x14ac:dyDescent="1.1499999999999999">
      <c r="A32" s="447"/>
      <c r="B32" s="448"/>
    </row>
    <row r="33" spans="1:2" x14ac:dyDescent="1.1499999999999999">
      <c r="A33" s="447"/>
      <c r="B33" s="448"/>
    </row>
    <row r="34" spans="1:2" x14ac:dyDescent="1.1499999999999999">
      <c r="A34" s="447"/>
      <c r="B34" s="448"/>
    </row>
    <row r="35" spans="1:2" x14ac:dyDescent="1.1499999999999999">
      <c r="A35" s="447"/>
      <c r="B35" s="448"/>
    </row>
    <row r="36" spans="1:2" x14ac:dyDescent="1.1499999999999999">
      <c r="A36" s="447"/>
      <c r="B36" s="448"/>
    </row>
    <row r="37" spans="1:2" x14ac:dyDescent="1.1499999999999999">
      <c r="A37" s="447"/>
      <c r="B37" s="448"/>
    </row>
    <row r="38" spans="1:2" x14ac:dyDescent="1.1499999999999999">
      <c r="A38" s="447"/>
      <c r="B38" s="448"/>
    </row>
    <row r="39" spans="1:2" x14ac:dyDescent="1.1499999999999999">
      <c r="A39" s="447"/>
      <c r="B39" s="448"/>
    </row>
    <row r="40" spans="1:2" x14ac:dyDescent="1.1499999999999999">
      <c r="A40" s="447"/>
      <c r="B40" s="448"/>
    </row>
    <row r="41" spans="1:2" x14ac:dyDescent="1.1499999999999999">
      <c r="A41" s="447"/>
      <c r="B41" s="448"/>
    </row>
    <row r="42" spans="1:2" x14ac:dyDescent="1.1499999999999999">
      <c r="A42" s="447"/>
      <c r="B42" s="448"/>
    </row>
    <row r="43" spans="1:2" x14ac:dyDescent="1.1499999999999999">
      <c r="A43" s="447"/>
      <c r="B43" s="448"/>
    </row>
    <row r="44" spans="1:2" x14ac:dyDescent="1.1499999999999999">
      <c r="A44" s="447"/>
      <c r="B44" s="448"/>
    </row>
    <row r="45" spans="1:2" x14ac:dyDescent="1.1499999999999999">
      <c r="A45" s="447"/>
      <c r="B45" s="448"/>
    </row>
    <row r="46" spans="1:2" x14ac:dyDescent="1.1499999999999999">
      <c r="A46" s="447"/>
      <c r="B46" s="448"/>
    </row>
    <row r="47" spans="1:2" x14ac:dyDescent="1.1499999999999999">
      <c r="A47" s="447"/>
      <c r="B47" s="448"/>
    </row>
    <row r="48" spans="1:2" x14ac:dyDescent="1.1499999999999999">
      <c r="A48" s="447"/>
      <c r="B48" s="448"/>
    </row>
    <row r="49" spans="1:2" x14ac:dyDescent="1.1499999999999999">
      <c r="A49" s="447"/>
      <c r="B49" s="448"/>
    </row>
    <row r="50" spans="1:2" x14ac:dyDescent="1.1499999999999999">
      <c r="A50" s="447"/>
      <c r="B50" s="448"/>
    </row>
    <row r="51" spans="1:2" x14ac:dyDescent="1.1499999999999999">
      <c r="A51" s="447"/>
      <c r="B51" s="448"/>
    </row>
    <row r="52" spans="1:2" x14ac:dyDescent="1.1499999999999999">
      <c r="A52" s="447"/>
      <c r="B52" s="448"/>
    </row>
    <row r="53" spans="1:2" x14ac:dyDescent="1.1499999999999999">
      <c r="A53" s="447"/>
      <c r="B53" s="448"/>
    </row>
    <row r="54" spans="1:2" x14ac:dyDescent="1.1499999999999999">
      <c r="A54" s="447"/>
      <c r="B54" s="448"/>
    </row>
    <row r="55" spans="1:2" x14ac:dyDescent="1.1499999999999999">
      <c r="A55" s="447"/>
      <c r="B55" s="448"/>
    </row>
    <row r="56" spans="1:2" x14ac:dyDescent="1.1499999999999999">
      <c r="A56" s="447"/>
      <c r="B56" s="448"/>
    </row>
    <row r="57" spans="1:2" x14ac:dyDescent="1.1499999999999999">
      <c r="A57" s="447"/>
      <c r="B57" s="448"/>
    </row>
    <row r="58" spans="1:2" x14ac:dyDescent="1.1499999999999999">
      <c r="A58" s="447"/>
      <c r="B58" s="448"/>
    </row>
    <row r="59" spans="1:2" x14ac:dyDescent="1.1499999999999999">
      <c r="A59" s="447"/>
      <c r="B59" s="448"/>
    </row>
    <row r="60" spans="1:2" x14ac:dyDescent="1.1499999999999999">
      <c r="A60" s="447"/>
      <c r="B60" s="448"/>
    </row>
    <row r="61" spans="1:2" x14ac:dyDescent="1.1499999999999999">
      <c r="A61" s="447"/>
      <c r="B61" s="448"/>
    </row>
    <row r="62" spans="1:2" x14ac:dyDescent="1.1499999999999999">
      <c r="A62" s="447"/>
      <c r="B62" s="448"/>
    </row>
    <row r="63" spans="1:2" x14ac:dyDescent="1.1499999999999999">
      <c r="A63" s="447"/>
      <c r="B63" s="448"/>
    </row>
    <row r="64" spans="1:2" x14ac:dyDescent="1.1499999999999999">
      <c r="A64" s="447"/>
      <c r="B64" s="448"/>
    </row>
    <row r="65" spans="1:2" x14ac:dyDescent="1.1499999999999999">
      <c r="A65" s="447"/>
      <c r="B65" s="448"/>
    </row>
    <row r="66" spans="1:2" x14ac:dyDescent="1.1499999999999999">
      <c r="A66" s="447"/>
      <c r="B66" s="448"/>
    </row>
    <row r="67" spans="1:2" x14ac:dyDescent="1.1499999999999999">
      <c r="A67" s="447"/>
      <c r="B67" s="448"/>
    </row>
    <row r="68" spans="1:2" x14ac:dyDescent="1.1499999999999999">
      <c r="A68" s="447"/>
      <c r="B68" s="448"/>
    </row>
    <row r="69" spans="1:2" x14ac:dyDescent="1.1499999999999999">
      <c r="A69" s="447"/>
      <c r="B69" s="448"/>
    </row>
    <row r="70" spans="1:2" x14ac:dyDescent="1.1499999999999999">
      <c r="A70" s="447"/>
      <c r="B70" s="448"/>
    </row>
    <row r="71" spans="1:2" x14ac:dyDescent="1.1499999999999999">
      <c r="A71" s="447"/>
      <c r="B71" s="448"/>
    </row>
    <row r="72" spans="1:2" x14ac:dyDescent="1.1499999999999999">
      <c r="A72" s="447"/>
      <c r="B72" s="448"/>
    </row>
    <row r="73" spans="1:2" x14ac:dyDescent="1.1499999999999999">
      <c r="A73" s="447"/>
      <c r="B73" s="448"/>
    </row>
    <row r="74" spans="1:2" x14ac:dyDescent="1.1499999999999999">
      <c r="A74" s="447"/>
      <c r="B74" s="448"/>
    </row>
    <row r="75" spans="1:2" x14ac:dyDescent="1.1499999999999999">
      <c r="A75" s="447"/>
      <c r="B75" s="448"/>
    </row>
    <row r="76" spans="1:2" ht="21.4" thickBot="1" x14ac:dyDescent="1.2">
      <c r="A76" s="449"/>
      <c r="B76" s="450"/>
    </row>
    <row r="77" spans="1:2" x14ac:dyDescent="1.1499999999999999">
      <c r="A77" s="420"/>
      <c r="B77" s="420"/>
    </row>
  </sheetData>
  <sheetProtection insertRows="0" deleteRows="0"/>
  <dataValidations count="2">
    <dataValidation type="list" allowBlank="1" showInputMessage="1" showErrorMessage="1" sqref="B4:B76" xr:uid="{00000000-0002-0000-2E00-000000000000}">
      <formula1>$A$4:$A$76</formula1>
    </dataValidation>
    <dataValidation type="textLength" operator="lessThanOrEqual" allowBlank="1" showInputMessage="1" showErrorMessage="1" sqref="A4:A76" xr:uid="{00000000-0002-0000-2E00-000001000000}">
      <formula1>200</formula1>
    </dataValidation>
  </dataValidations>
  <hyperlinks>
    <hyperlink ref="B1" location="Menu!A1" display="MENU" xr:uid="{00000000-0004-0000-2E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204788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25"/>
  <dimension ref="A1:AK25"/>
  <sheetViews>
    <sheetView zoomScaleNormal="100" workbookViewId="0">
      <pane ySplit="3" topLeftCell="A4" activePane="bottomLeft" state="frozen"/>
      <selection activeCell="G29" sqref="G29"/>
      <selection pane="bottomLeft" activeCell="A4" sqref="A4:XFD11"/>
    </sheetView>
  </sheetViews>
  <sheetFormatPr defaultColWidth="9.19921875" defaultRowHeight="21" x14ac:dyDescent="1.1499999999999999"/>
  <cols>
    <col min="1" max="1" width="38.46484375" style="41" customWidth="1"/>
    <col min="2" max="2" width="16.796875" style="41" customWidth="1"/>
    <col min="3" max="3" width="20" style="41" customWidth="1"/>
    <col min="4" max="4" width="22.46484375" style="41" customWidth="1"/>
    <col min="5" max="6" width="18.53125" style="107" customWidth="1"/>
    <col min="7" max="7" width="14.796875" style="107" bestFit="1" customWidth="1"/>
    <col min="8" max="8" width="14.796875" style="41" bestFit="1" customWidth="1"/>
    <col min="9" max="9" width="15.796875" style="41" bestFit="1" customWidth="1"/>
    <col min="10" max="10" width="14.796875" style="41" bestFit="1" customWidth="1"/>
    <col min="11" max="11" width="20.46484375" style="41" bestFit="1" customWidth="1"/>
    <col min="12" max="12" width="22.53125" style="41" bestFit="1" customWidth="1"/>
    <col min="13" max="13" width="19.53125" style="41" bestFit="1" customWidth="1"/>
    <col min="14" max="14" width="18.796875" style="41" bestFit="1" customWidth="1"/>
    <col min="15" max="15" width="14.796875" style="41" bestFit="1" customWidth="1"/>
    <col min="16" max="16" width="18.46484375" style="41" bestFit="1" customWidth="1"/>
    <col min="17" max="17" width="18.19921875" style="41" bestFit="1" customWidth="1"/>
    <col min="18" max="18" width="29.19921875" style="41" bestFit="1" customWidth="1"/>
    <col min="19" max="19" width="28.53125" style="41" bestFit="1" customWidth="1"/>
    <col min="20" max="20" width="22.19921875" style="41" bestFit="1" customWidth="1"/>
    <col min="21" max="21" width="19.53125" style="41" bestFit="1" customWidth="1"/>
    <col min="22" max="22" width="17.46484375" style="41" bestFit="1" customWidth="1"/>
    <col min="23" max="23" width="16.796875" style="41" bestFit="1" customWidth="1"/>
    <col min="24" max="24" width="15.796875" style="41" bestFit="1" customWidth="1"/>
    <col min="25" max="25" width="23.19921875" style="41" bestFit="1" customWidth="1"/>
    <col min="26" max="26" width="20.46484375" style="41" bestFit="1" customWidth="1"/>
    <col min="27" max="27" width="21.53125" style="41" bestFit="1" customWidth="1"/>
    <col min="28" max="28" width="21.46484375" style="41" bestFit="1" customWidth="1"/>
    <col min="29" max="29" width="20.19921875" style="41" bestFit="1" customWidth="1"/>
    <col min="30" max="30" width="19.53125" style="41" bestFit="1" customWidth="1"/>
    <col min="31" max="32" width="14.796875" style="41" bestFit="1" customWidth="1"/>
    <col min="33" max="33" width="17.53125" style="41" bestFit="1" customWidth="1"/>
    <col min="34" max="34" width="21" style="41" bestFit="1" customWidth="1"/>
    <col min="35" max="35" width="14.796875" style="41" customWidth="1"/>
    <col min="36" max="36" width="16.796875" style="41" bestFit="1" customWidth="1"/>
    <col min="37" max="37" width="16.19921875" style="223" customWidth="1"/>
    <col min="38" max="16384" width="9.19921875" style="41"/>
  </cols>
  <sheetData>
    <row r="1" spans="1:37" s="81" customFormat="1" ht="30.75" customHeight="1" thickBot="1" x14ac:dyDescent="0.5">
      <c r="A1" s="210" t="s">
        <v>155</v>
      </c>
      <c r="B1" s="148"/>
      <c r="C1" s="148"/>
      <c r="D1" s="148"/>
      <c r="E1" s="843" t="s">
        <v>35</v>
      </c>
      <c r="F1" s="111" t="s">
        <v>205</v>
      </c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297"/>
      <c r="AK1" s="149" t="s">
        <v>1148</v>
      </c>
    </row>
    <row r="2" spans="1:37" s="373" customFormat="1" ht="21.4" thickBot="1" x14ac:dyDescent="1.2">
      <c r="A2" s="887" t="s">
        <v>272</v>
      </c>
      <c r="B2" s="196" t="s">
        <v>1149</v>
      </c>
      <c r="C2" s="196" t="s">
        <v>1150</v>
      </c>
      <c r="D2" s="196" t="s">
        <v>1151</v>
      </c>
      <c r="E2" s="196" t="s">
        <v>763</v>
      </c>
      <c r="F2" s="197" t="s">
        <v>779</v>
      </c>
      <c r="G2" s="197" t="s">
        <v>729</v>
      </c>
      <c r="H2" s="143" t="s">
        <v>1152</v>
      </c>
      <c r="I2" s="143" t="s">
        <v>744</v>
      </c>
      <c r="J2" s="143" t="s">
        <v>751</v>
      </c>
      <c r="K2" s="143" t="s">
        <v>756</v>
      </c>
      <c r="L2" s="143" t="s">
        <v>1153</v>
      </c>
      <c r="M2" s="143" t="s">
        <v>1154</v>
      </c>
      <c r="N2" s="143" t="s">
        <v>1155</v>
      </c>
      <c r="O2" s="143" t="s">
        <v>1156</v>
      </c>
      <c r="P2" s="143" t="s">
        <v>790</v>
      </c>
      <c r="Q2" s="143" t="s">
        <v>772</v>
      </c>
      <c r="R2" s="143" t="s">
        <v>1157</v>
      </c>
      <c r="S2" s="143" t="s">
        <v>1158</v>
      </c>
      <c r="T2" s="143" t="s">
        <v>1159</v>
      </c>
      <c r="U2" s="143" t="s">
        <v>783</v>
      </c>
      <c r="V2" s="143" t="s">
        <v>1160</v>
      </c>
      <c r="W2" s="143" t="s">
        <v>1161</v>
      </c>
      <c r="X2" s="143" t="s">
        <v>796</v>
      </c>
      <c r="Y2" s="143" t="s">
        <v>799</v>
      </c>
      <c r="Z2" s="143" t="s">
        <v>802</v>
      </c>
      <c r="AA2" s="143" t="s">
        <v>804</v>
      </c>
      <c r="AB2" s="143" t="s">
        <v>1162</v>
      </c>
      <c r="AC2" s="143" t="s">
        <v>1163</v>
      </c>
      <c r="AD2" s="143" t="s">
        <v>1164</v>
      </c>
      <c r="AE2" s="143" t="s">
        <v>1165</v>
      </c>
      <c r="AF2" s="143" t="s">
        <v>1166</v>
      </c>
      <c r="AG2" s="143" t="s">
        <v>1167</v>
      </c>
      <c r="AH2" s="143" t="s">
        <v>1168</v>
      </c>
      <c r="AI2" s="143" t="s">
        <v>1169</v>
      </c>
      <c r="AJ2" s="857" t="s">
        <v>1170</v>
      </c>
      <c r="AK2" s="888" t="s">
        <v>1171</v>
      </c>
    </row>
    <row r="3" spans="1:37" s="91" customFormat="1" ht="21.4" thickBot="1" x14ac:dyDescent="1.2">
      <c r="A3" s="889" t="s">
        <v>846</v>
      </c>
      <c r="B3" s="890" t="s">
        <v>288</v>
      </c>
      <c r="C3" s="891" t="s">
        <v>288</v>
      </c>
      <c r="D3" s="892" t="s">
        <v>288</v>
      </c>
      <c r="E3" s="200" t="s">
        <v>1172</v>
      </c>
      <c r="F3" s="201" t="s">
        <v>1172</v>
      </c>
      <c r="G3" s="201" t="s">
        <v>1172</v>
      </c>
      <c r="H3" s="860" t="s">
        <v>1172</v>
      </c>
      <c r="I3" s="860" t="s">
        <v>1172</v>
      </c>
      <c r="J3" s="860" t="s">
        <v>1172</v>
      </c>
      <c r="K3" s="860" t="s">
        <v>1172</v>
      </c>
      <c r="L3" s="860" t="s">
        <v>1172</v>
      </c>
      <c r="M3" s="860" t="s">
        <v>1172</v>
      </c>
      <c r="N3" s="860" t="s">
        <v>1172</v>
      </c>
      <c r="O3" s="860" t="s">
        <v>1172</v>
      </c>
      <c r="P3" s="860" t="s">
        <v>1172</v>
      </c>
      <c r="Q3" s="860" t="s">
        <v>1172</v>
      </c>
      <c r="R3" s="860" t="s">
        <v>1172</v>
      </c>
      <c r="S3" s="860" t="s">
        <v>1172</v>
      </c>
      <c r="T3" s="860" t="s">
        <v>1172</v>
      </c>
      <c r="U3" s="860" t="s">
        <v>1172</v>
      </c>
      <c r="V3" s="860" t="s">
        <v>1172</v>
      </c>
      <c r="W3" s="860" t="s">
        <v>1172</v>
      </c>
      <c r="X3" s="860" t="s">
        <v>1172</v>
      </c>
      <c r="Y3" s="860" t="s">
        <v>1172</v>
      </c>
      <c r="Z3" s="860" t="s">
        <v>1172</v>
      </c>
      <c r="AA3" s="860" t="s">
        <v>1172</v>
      </c>
      <c r="AB3" s="860" t="s">
        <v>1172</v>
      </c>
      <c r="AC3" s="860" t="s">
        <v>1172</v>
      </c>
      <c r="AD3" s="860" t="s">
        <v>1172</v>
      </c>
      <c r="AE3" s="860" t="s">
        <v>1172</v>
      </c>
      <c r="AF3" s="860" t="s">
        <v>1172</v>
      </c>
      <c r="AG3" s="860" t="s">
        <v>1172</v>
      </c>
      <c r="AH3" s="860" t="s">
        <v>1172</v>
      </c>
      <c r="AI3" s="860" t="s">
        <v>1172</v>
      </c>
      <c r="AJ3" s="893" t="s">
        <v>1172</v>
      </c>
      <c r="AK3" s="894" t="s">
        <v>1173</v>
      </c>
    </row>
    <row r="4" spans="1:37" ht="15" customHeight="1" x14ac:dyDescent="1.1499999999999999">
      <c r="A4" s="451"/>
      <c r="B4" s="452"/>
      <c r="C4" s="453"/>
      <c r="D4" s="454"/>
      <c r="E4" s="455"/>
      <c r="F4" s="456"/>
      <c r="G4" s="457"/>
      <c r="H4" s="457"/>
      <c r="I4" s="457"/>
      <c r="J4" s="457"/>
      <c r="K4" s="457"/>
      <c r="L4" s="457"/>
      <c r="M4" s="457"/>
      <c r="N4" s="457"/>
      <c r="O4" s="457"/>
      <c r="P4" s="457"/>
      <c r="Q4" s="457"/>
      <c r="R4" s="457"/>
      <c r="S4" s="457"/>
      <c r="T4" s="457"/>
      <c r="U4" s="457"/>
      <c r="V4" s="457"/>
      <c r="W4" s="457"/>
      <c r="X4" s="457"/>
      <c r="Y4" s="457"/>
      <c r="Z4" s="457"/>
      <c r="AA4" s="457"/>
      <c r="AB4" s="457"/>
      <c r="AC4" s="457"/>
      <c r="AD4" s="457"/>
      <c r="AE4" s="457"/>
      <c r="AF4" s="457"/>
      <c r="AG4" s="457"/>
      <c r="AH4" s="457"/>
      <c r="AI4" s="457"/>
      <c r="AJ4" s="458"/>
      <c r="AK4" s="458"/>
    </row>
    <row r="5" spans="1:37" x14ac:dyDescent="1.1499999999999999">
      <c r="A5" s="459"/>
      <c r="B5" s="452"/>
      <c r="C5" s="460"/>
      <c r="D5" s="461"/>
      <c r="E5" s="462"/>
      <c r="F5" s="463"/>
      <c r="G5" s="464"/>
      <c r="H5" s="464"/>
      <c r="I5" s="464"/>
      <c r="J5" s="464"/>
      <c r="K5" s="464"/>
      <c r="L5" s="464"/>
      <c r="M5" s="464"/>
      <c r="N5" s="464"/>
      <c r="O5" s="464"/>
      <c r="P5" s="464"/>
      <c r="Q5" s="464"/>
      <c r="R5" s="464"/>
      <c r="S5" s="464"/>
      <c r="T5" s="464"/>
      <c r="U5" s="464"/>
      <c r="V5" s="464"/>
      <c r="W5" s="464"/>
      <c r="X5" s="464"/>
      <c r="Y5" s="464"/>
      <c r="Z5" s="464"/>
      <c r="AA5" s="464"/>
      <c r="AB5" s="464"/>
      <c r="AC5" s="464"/>
      <c r="AD5" s="464"/>
      <c r="AE5" s="464"/>
      <c r="AF5" s="464"/>
      <c r="AG5" s="464"/>
      <c r="AH5" s="464"/>
      <c r="AI5" s="464"/>
      <c r="AJ5" s="465"/>
      <c r="AK5" s="465"/>
    </row>
    <row r="6" spans="1:37" x14ac:dyDescent="1.1499999999999999">
      <c r="A6" s="459"/>
      <c r="B6" s="452"/>
      <c r="C6" s="460"/>
      <c r="D6" s="461"/>
      <c r="E6" s="462"/>
      <c r="F6" s="463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4"/>
      <c r="R6" s="464"/>
      <c r="S6" s="464"/>
      <c r="T6" s="464"/>
      <c r="U6" s="464"/>
      <c r="V6" s="464"/>
      <c r="W6" s="464"/>
      <c r="X6" s="464"/>
      <c r="Y6" s="464"/>
      <c r="Z6" s="464"/>
      <c r="AA6" s="464"/>
      <c r="AB6" s="464"/>
      <c r="AC6" s="464"/>
      <c r="AD6" s="464"/>
      <c r="AE6" s="464"/>
      <c r="AF6" s="464"/>
      <c r="AG6" s="464"/>
      <c r="AH6" s="464"/>
      <c r="AI6" s="464"/>
      <c r="AJ6" s="465"/>
      <c r="AK6" s="465"/>
    </row>
    <row r="7" spans="1:37" x14ac:dyDescent="1.1499999999999999">
      <c r="A7" s="459"/>
      <c r="B7" s="452"/>
      <c r="C7" s="460"/>
      <c r="D7" s="461"/>
      <c r="E7" s="462"/>
      <c r="F7" s="463"/>
      <c r="G7" s="464"/>
      <c r="H7" s="464"/>
      <c r="I7" s="464"/>
      <c r="J7" s="464"/>
      <c r="K7" s="464"/>
      <c r="L7" s="464"/>
      <c r="M7" s="464"/>
      <c r="N7" s="464"/>
      <c r="O7" s="464"/>
      <c r="P7" s="464"/>
      <c r="Q7" s="464"/>
      <c r="R7" s="464"/>
      <c r="S7" s="464"/>
      <c r="T7" s="464"/>
      <c r="U7" s="464"/>
      <c r="V7" s="464"/>
      <c r="W7" s="464"/>
      <c r="X7" s="464"/>
      <c r="Y7" s="464"/>
      <c r="Z7" s="464"/>
      <c r="AA7" s="464"/>
      <c r="AB7" s="464"/>
      <c r="AC7" s="464"/>
      <c r="AD7" s="464"/>
      <c r="AE7" s="464"/>
      <c r="AF7" s="464"/>
      <c r="AG7" s="464"/>
      <c r="AH7" s="464"/>
      <c r="AI7" s="464"/>
      <c r="AJ7" s="465"/>
      <c r="AK7" s="465"/>
    </row>
    <row r="8" spans="1:37" x14ac:dyDescent="1.1499999999999999">
      <c r="A8" s="459"/>
      <c r="B8" s="452"/>
      <c r="C8" s="460"/>
      <c r="D8" s="461"/>
      <c r="E8" s="462"/>
      <c r="F8" s="463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4"/>
      <c r="R8" s="464"/>
      <c r="S8" s="464"/>
      <c r="T8" s="464"/>
      <c r="U8" s="464"/>
      <c r="V8" s="464"/>
      <c r="W8" s="464"/>
      <c r="X8" s="464"/>
      <c r="Y8" s="464"/>
      <c r="Z8" s="464"/>
      <c r="AA8" s="464"/>
      <c r="AB8" s="464"/>
      <c r="AC8" s="464"/>
      <c r="AD8" s="464"/>
      <c r="AE8" s="464"/>
      <c r="AF8" s="464"/>
      <c r="AG8" s="464"/>
      <c r="AH8" s="464"/>
      <c r="AI8" s="464"/>
      <c r="AJ8" s="465"/>
      <c r="AK8" s="465"/>
    </row>
    <row r="9" spans="1:37" x14ac:dyDescent="1.1499999999999999">
      <c r="A9" s="459"/>
      <c r="B9" s="452"/>
      <c r="C9" s="460"/>
      <c r="D9" s="461"/>
      <c r="E9" s="462"/>
      <c r="F9" s="463"/>
      <c r="G9" s="464"/>
      <c r="H9" s="464"/>
      <c r="I9" s="464"/>
      <c r="J9" s="464"/>
      <c r="K9" s="464"/>
      <c r="L9" s="464"/>
      <c r="M9" s="464"/>
      <c r="N9" s="464"/>
      <c r="O9" s="464"/>
      <c r="P9" s="464"/>
      <c r="Q9" s="464"/>
      <c r="R9" s="464"/>
      <c r="S9" s="464"/>
      <c r="T9" s="464"/>
      <c r="U9" s="464"/>
      <c r="V9" s="464"/>
      <c r="W9" s="464"/>
      <c r="X9" s="464"/>
      <c r="Y9" s="464"/>
      <c r="Z9" s="464"/>
      <c r="AA9" s="464"/>
      <c r="AB9" s="464"/>
      <c r="AC9" s="464"/>
      <c r="AD9" s="464"/>
      <c r="AE9" s="464"/>
      <c r="AF9" s="464"/>
      <c r="AG9" s="464"/>
      <c r="AH9" s="464"/>
      <c r="AI9" s="464"/>
      <c r="AJ9" s="465"/>
      <c r="AK9" s="465"/>
    </row>
    <row r="10" spans="1:37" x14ac:dyDescent="1.1499999999999999">
      <c r="A10" s="459"/>
      <c r="B10" s="452"/>
      <c r="C10" s="460"/>
      <c r="D10" s="461"/>
      <c r="E10" s="462"/>
      <c r="F10" s="466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8"/>
      <c r="AK10" s="288"/>
    </row>
    <row r="11" spans="1:37" x14ac:dyDescent="1.1499999999999999">
      <c r="A11" s="459"/>
      <c r="B11" s="452"/>
      <c r="C11" s="460"/>
      <c r="D11" s="461"/>
      <c r="E11" s="462"/>
      <c r="F11" s="466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28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8"/>
      <c r="AK11" s="288"/>
    </row>
    <row r="12" spans="1:37" x14ac:dyDescent="1.1499999999999999">
      <c r="A12" s="459"/>
      <c r="B12" s="405"/>
      <c r="C12" s="460"/>
      <c r="D12" s="461"/>
      <c r="E12" s="462"/>
      <c r="F12" s="466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287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8"/>
      <c r="AK12" s="288"/>
    </row>
    <row r="13" spans="1:37" x14ac:dyDescent="1.1499999999999999">
      <c r="A13" s="459"/>
      <c r="B13" s="405"/>
      <c r="C13" s="460"/>
      <c r="D13" s="461"/>
      <c r="E13" s="462"/>
      <c r="F13" s="466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8"/>
      <c r="AK13" s="288"/>
    </row>
    <row r="14" spans="1:37" x14ac:dyDescent="1.1499999999999999">
      <c r="A14" s="459"/>
      <c r="B14" s="405"/>
      <c r="C14" s="460"/>
      <c r="D14" s="461"/>
      <c r="E14" s="462"/>
      <c r="F14" s="466"/>
      <c r="G14" s="287"/>
      <c r="H14" s="287"/>
      <c r="I14" s="287"/>
      <c r="J14" s="287"/>
      <c r="K14" s="287"/>
      <c r="L14" s="287"/>
      <c r="M14" s="287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287"/>
      <c r="AA14" s="287"/>
      <c r="AB14" s="287"/>
      <c r="AC14" s="287"/>
      <c r="AD14" s="287"/>
      <c r="AE14" s="287"/>
      <c r="AF14" s="287"/>
      <c r="AG14" s="287"/>
      <c r="AH14" s="287"/>
      <c r="AI14" s="287"/>
      <c r="AJ14" s="288"/>
      <c r="AK14" s="288"/>
    </row>
    <row r="15" spans="1:37" x14ac:dyDescent="1.1499999999999999">
      <c r="A15" s="459"/>
      <c r="B15" s="405"/>
      <c r="C15" s="460"/>
      <c r="D15" s="461"/>
      <c r="E15" s="462"/>
      <c r="F15" s="466"/>
      <c r="G15" s="287"/>
      <c r="H15" s="287"/>
      <c r="I15" s="287"/>
      <c r="J15" s="287"/>
      <c r="K15" s="287"/>
      <c r="L15" s="287"/>
      <c r="M15" s="287"/>
      <c r="N15" s="287"/>
      <c r="O15" s="287"/>
      <c r="P15" s="287"/>
      <c r="Q15" s="287"/>
      <c r="R15" s="287"/>
      <c r="S15" s="287"/>
      <c r="T15" s="287"/>
      <c r="U15" s="287"/>
      <c r="V15" s="287"/>
      <c r="W15" s="287"/>
      <c r="X15" s="287"/>
      <c r="Y15" s="287"/>
      <c r="Z15" s="287"/>
      <c r="AA15" s="287"/>
      <c r="AB15" s="287"/>
      <c r="AC15" s="287"/>
      <c r="AD15" s="287"/>
      <c r="AE15" s="287"/>
      <c r="AF15" s="287"/>
      <c r="AG15" s="287"/>
      <c r="AH15" s="287"/>
      <c r="AI15" s="287"/>
      <c r="AJ15" s="288"/>
      <c r="AK15" s="288"/>
    </row>
    <row r="16" spans="1:37" x14ac:dyDescent="1.1499999999999999">
      <c r="A16" s="459"/>
      <c r="B16" s="405"/>
      <c r="C16" s="460"/>
      <c r="D16" s="461"/>
      <c r="E16" s="462"/>
      <c r="F16" s="466"/>
      <c r="G16" s="287"/>
      <c r="H16" s="287"/>
      <c r="I16" s="287"/>
      <c r="J16" s="287"/>
      <c r="K16" s="287"/>
      <c r="L16" s="287"/>
      <c r="M16" s="287"/>
      <c r="N16" s="287"/>
      <c r="O16" s="287"/>
      <c r="P16" s="287"/>
      <c r="Q16" s="287"/>
      <c r="R16" s="287"/>
      <c r="S16" s="287"/>
      <c r="T16" s="287"/>
      <c r="U16" s="287"/>
      <c r="V16" s="287"/>
      <c r="W16" s="287"/>
      <c r="X16" s="287"/>
      <c r="Y16" s="287"/>
      <c r="Z16" s="287"/>
      <c r="AA16" s="287"/>
      <c r="AB16" s="287"/>
      <c r="AC16" s="287"/>
      <c r="AD16" s="287"/>
      <c r="AE16" s="287"/>
      <c r="AF16" s="287"/>
      <c r="AG16" s="287"/>
      <c r="AH16" s="287"/>
      <c r="AI16" s="287"/>
      <c r="AJ16" s="288"/>
      <c r="AK16" s="288"/>
    </row>
    <row r="17" spans="1:37" x14ac:dyDescent="1.1499999999999999">
      <c r="A17" s="459"/>
      <c r="B17" s="405"/>
      <c r="C17" s="460"/>
      <c r="D17" s="461"/>
      <c r="E17" s="462"/>
      <c r="F17" s="466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287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  <c r="AE17" s="287"/>
      <c r="AF17" s="287"/>
      <c r="AG17" s="287"/>
      <c r="AH17" s="287"/>
      <c r="AI17" s="287"/>
      <c r="AJ17" s="288"/>
      <c r="AK17" s="288"/>
    </row>
    <row r="18" spans="1:37" x14ac:dyDescent="1.1499999999999999">
      <c r="A18" s="459"/>
      <c r="B18" s="405"/>
      <c r="C18" s="460"/>
      <c r="D18" s="461"/>
      <c r="E18" s="462"/>
      <c r="F18" s="466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287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8"/>
      <c r="AK18" s="288"/>
    </row>
    <row r="19" spans="1:37" x14ac:dyDescent="1.1499999999999999">
      <c r="A19" s="459"/>
      <c r="B19" s="405"/>
      <c r="C19" s="460"/>
      <c r="D19" s="461"/>
      <c r="E19" s="462"/>
      <c r="F19" s="466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287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  <c r="AE19" s="287"/>
      <c r="AF19" s="287"/>
      <c r="AG19" s="287"/>
      <c r="AH19" s="287"/>
      <c r="AI19" s="287"/>
      <c r="AJ19" s="288"/>
      <c r="AK19" s="288"/>
    </row>
    <row r="20" spans="1:37" x14ac:dyDescent="1.1499999999999999">
      <c r="A20" s="459"/>
      <c r="B20" s="405"/>
      <c r="C20" s="460"/>
      <c r="D20" s="461"/>
      <c r="E20" s="462"/>
      <c r="F20" s="466"/>
      <c r="G20" s="287"/>
      <c r="H20" s="287"/>
      <c r="I20" s="287"/>
      <c r="J20" s="287"/>
      <c r="K20" s="287"/>
      <c r="L20" s="287"/>
      <c r="M20" s="287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  <c r="AE20" s="287"/>
      <c r="AF20" s="287"/>
      <c r="AG20" s="287"/>
      <c r="AH20" s="287"/>
      <c r="AI20" s="287"/>
      <c r="AJ20" s="288"/>
      <c r="AK20" s="288"/>
    </row>
    <row r="21" spans="1:37" ht="21.4" thickBot="1" x14ac:dyDescent="1.2">
      <c r="A21" s="467"/>
      <c r="B21" s="468"/>
      <c r="C21" s="469"/>
      <c r="D21" s="470"/>
      <c r="E21" s="471"/>
      <c r="F21" s="367"/>
      <c r="G21" s="289"/>
      <c r="H21" s="289"/>
      <c r="I21" s="289"/>
      <c r="J21" s="289"/>
      <c r="K21" s="289"/>
      <c r="L21" s="289"/>
      <c r="M21" s="289"/>
      <c r="N21" s="289"/>
      <c r="O21" s="289"/>
      <c r="P21" s="289"/>
      <c r="Q21" s="289"/>
      <c r="R21" s="289"/>
      <c r="S21" s="289"/>
      <c r="T21" s="289"/>
      <c r="U21" s="289"/>
      <c r="V21" s="289"/>
      <c r="W21" s="289"/>
      <c r="X21" s="289"/>
      <c r="Y21" s="289"/>
      <c r="Z21" s="289"/>
      <c r="AA21" s="289"/>
      <c r="AB21" s="289"/>
      <c r="AC21" s="289"/>
      <c r="AD21" s="289"/>
      <c r="AE21" s="289"/>
      <c r="AF21" s="289"/>
      <c r="AG21" s="289"/>
      <c r="AH21" s="289"/>
      <c r="AI21" s="289"/>
      <c r="AJ21" s="290"/>
      <c r="AK21" s="290"/>
    </row>
    <row r="22" spans="1:37" x14ac:dyDescent="1.1499999999999999">
      <c r="D22" s="472"/>
    </row>
    <row r="23" spans="1:37" x14ac:dyDescent="1.1499999999999999">
      <c r="D23" s="107"/>
    </row>
    <row r="24" spans="1:37" x14ac:dyDescent="1.1499999999999999">
      <c r="D24" s="107"/>
    </row>
    <row r="25" spans="1:37" x14ac:dyDescent="1.1499999999999999">
      <c r="D25" s="107"/>
    </row>
  </sheetData>
  <sheetProtection formatColumns="0" insertRows="0" deleteRows="0"/>
  <conditionalFormatting sqref="Y2">
    <cfRule type="duplicateValues" dxfId="13" priority="13"/>
  </conditionalFormatting>
  <conditionalFormatting sqref="Z2">
    <cfRule type="duplicateValues" dxfId="12" priority="12"/>
  </conditionalFormatting>
  <conditionalFormatting sqref="AA2">
    <cfRule type="duplicateValues" dxfId="11" priority="11"/>
  </conditionalFormatting>
  <conditionalFormatting sqref="AB2">
    <cfRule type="duplicateValues" dxfId="10" priority="10"/>
  </conditionalFormatting>
  <conditionalFormatting sqref="AC2">
    <cfRule type="duplicateValues" dxfId="9" priority="9"/>
  </conditionalFormatting>
  <conditionalFormatting sqref="AD2">
    <cfRule type="duplicateValues" dxfId="8" priority="8"/>
  </conditionalFormatting>
  <conditionalFormatting sqref="AE2">
    <cfRule type="duplicateValues" dxfId="7" priority="7"/>
  </conditionalFormatting>
  <conditionalFormatting sqref="AF2">
    <cfRule type="duplicateValues" dxfId="6" priority="6"/>
  </conditionalFormatting>
  <conditionalFormatting sqref="AG2">
    <cfRule type="duplicateValues" dxfId="5" priority="5"/>
  </conditionalFormatting>
  <conditionalFormatting sqref="AH2">
    <cfRule type="duplicateValues" dxfId="4" priority="4"/>
  </conditionalFormatting>
  <conditionalFormatting sqref="AI2">
    <cfRule type="duplicateValues" dxfId="3" priority="3"/>
  </conditionalFormatting>
  <conditionalFormatting sqref="AJ2">
    <cfRule type="duplicateValues" dxfId="2" priority="2"/>
  </conditionalFormatting>
  <dataValidations count="1">
    <dataValidation type="textLength" operator="lessThanOrEqual" allowBlank="1" showInputMessage="1" showErrorMessage="1" sqref="A4:A21" xr:uid="{00000000-0002-0000-2F00-000000000000}">
      <formula1>50</formula1>
    </dataValidation>
  </dataValidations>
  <hyperlinks>
    <hyperlink ref="A2" location="MENU!A1" display="#" xr:uid="{00000000-0004-0000-2F00-000000000000}"/>
    <hyperlink ref="E1" location="Menu!A1" display="MENU" xr:uid="{00000000-0004-0000-2F00-000001000000}"/>
    <hyperlink ref="A3" location="MENU!A1" display="#" xr:uid="{00000000-0004-0000-2F00-000002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4" r:id="rId4" name="Drop Down 2">
              <controlPr locked="0" defaultSize="0" print="0" autoLine="0" autoPict="0">
                <anchor moveWithCells="1">
                  <from>
                    <xdr:col>5</xdr:col>
                    <xdr:colOff>0</xdr:colOff>
                    <xdr:row>0</xdr:row>
                    <xdr:rowOff>204788</xdr:rowOff>
                  </from>
                  <to>
                    <xdr:col>6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7E1ECCFB-E5AC-4D34-96D2-9FC56DBA7D93}">
            <xm:f>'\Users\noe.cardenas\AppData\Local\Microsoft\Windows\INetCache\Content.Outlook\84BQEFUL\[Design Support Document_07082018.xlsb]Project Details'!#REF!="N"</xm:f>
            <x14:dxf>
              <font>
                <color theme="0"/>
              </font>
              <fill>
                <patternFill>
                  <bgColor theme="0"/>
                </patternFill>
              </fill>
              <border>
                <left style="thin">
                  <color theme="0"/>
                </left>
                <right style="thin">
                  <color theme="0"/>
                </right>
                <top style="thin">
                  <color theme="0"/>
                </top>
                <bottom style="thin">
                  <color theme="0"/>
                </bottom>
                <vertical/>
                <horizontal/>
              </border>
            </x14:dxf>
          </x14:cfRule>
          <xm:sqref>AK1:AK3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operator="lessThanOrEqual" allowBlank="1" showInputMessage="1" showErrorMessage="1" xr:uid="{00000000-0002-0000-2F00-000001000000}">
          <x14:formula1>
            <xm:f>Values!$J$60:$J$61</xm:f>
          </x14:formula1>
          <xm:sqref>B4:B21</xm:sqref>
        </x14:dataValidation>
        <x14:dataValidation type="list" operator="lessThanOrEqual" allowBlank="1" showInputMessage="1" showErrorMessage="1" xr:uid="{00000000-0002-0000-2F00-000002000000}">
          <x14:formula1>
            <xm:f>Values!$J$64:$J$65</xm:f>
          </x14:formula1>
          <xm:sqref>C4:C21</xm:sqref>
        </x14:dataValidation>
        <x14:dataValidation type="list" operator="lessThanOrEqual" allowBlank="1" showInputMessage="1" showErrorMessage="1" xr:uid="{00000000-0002-0000-2F00-000003000000}">
          <x14:formula1>
            <xm:f>Values!$J$68:$J$70</xm:f>
          </x14:formula1>
          <xm:sqref>D4:D21</xm:sqref>
        </x14:dataValidation>
        <x14:dataValidation type="list" allowBlank="1" showInputMessage="1" showErrorMessage="1" xr:uid="{00000000-0002-0000-2F00-000004000000}">
          <x14:formula1>
            <xm:f>Values!$AM$1:$AM$1000</xm:f>
          </x14:formula1>
          <xm:sqref>E4:AJ21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60"/>
  <dimension ref="A1:D19"/>
  <sheetViews>
    <sheetView workbookViewId="0">
      <pane ySplit="3" topLeftCell="A4" activePane="bottomLeft" state="frozen"/>
      <selection activeCell="G29" sqref="G29"/>
      <selection pane="bottomLeft" activeCell="A5" sqref="A5:B11"/>
    </sheetView>
  </sheetViews>
  <sheetFormatPr defaultColWidth="9.19921875" defaultRowHeight="21" x14ac:dyDescent="1.1499999999999999"/>
  <cols>
    <col min="1" max="1" width="18.46484375" style="41" customWidth="1"/>
    <col min="2" max="2" width="63" style="41" customWidth="1"/>
    <col min="3" max="4" width="16.53125" style="41" customWidth="1"/>
    <col min="5" max="16384" width="9.19921875" style="41"/>
  </cols>
  <sheetData>
    <row r="1" spans="1:4" s="81" customFormat="1" ht="30.75" customHeight="1" thickBot="1" x14ac:dyDescent="0.5">
      <c r="A1" s="1317" t="s">
        <v>1174</v>
      </c>
      <c r="B1" s="1335"/>
      <c r="C1" s="843" t="s">
        <v>35</v>
      </c>
      <c r="D1" s="111" t="s">
        <v>205</v>
      </c>
    </row>
    <row r="2" spans="1:4" s="91" customFormat="1" x14ac:dyDescent="1.1499999999999999">
      <c r="A2" s="142" t="s">
        <v>517</v>
      </c>
      <c r="B2" s="857" t="s">
        <v>272</v>
      </c>
    </row>
    <row r="3" spans="1:4" s="91" customFormat="1" ht="21.4" thickBot="1" x14ac:dyDescent="1.2">
      <c r="A3" s="156" t="s">
        <v>846</v>
      </c>
      <c r="B3" s="893" t="s">
        <v>865</v>
      </c>
    </row>
    <row r="4" spans="1:4" x14ac:dyDescent="1.1499999999999999">
      <c r="A4" s="473" t="s">
        <v>514</v>
      </c>
      <c r="B4" s="474" t="s">
        <v>514</v>
      </c>
    </row>
    <row r="5" spans="1:4" x14ac:dyDescent="1.1499999999999999">
      <c r="A5" s="475"/>
      <c r="B5" s="432"/>
    </row>
    <row r="6" spans="1:4" x14ac:dyDescent="1.1499999999999999">
      <c r="A6" s="475"/>
      <c r="B6" s="432"/>
    </row>
    <row r="7" spans="1:4" x14ac:dyDescent="1.1499999999999999">
      <c r="A7" s="475"/>
      <c r="B7" s="432"/>
    </row>
    <row r="8" spans="1:4" x14ac:dyDescent="1.1499999999999999">
      <c r="A8" s="475"/>
      <c r="B8" s="432"/>
    </row>
    <row r="9" spans="1:4" x14ac:dyDescent="1.1499999999999999">
      <c r="A9" s="475"/>
      <c r="B9" s="432"/>
    </row>
    <row r="10" spans="1:4" x14ac:dyDescent="1.1499999999999999">
      <c r="A10" s="475"/>
      <c r="B10" s="432"/>
    </row>
    <row r="11" spans="1:4" x14ac:dyDescent="1.1499999999999999">
      <c r="A11" s="475"/>
      <c r="B11" s="432"/>
    </row>
    <row r="12" spans="1:4" x14ac:dyDescent="1.1499999999999999">
      <c r="A12" s="475"/>
      <c r="B12" s="432"/>
    </row>
    <row r="13" spans="1:4" x14ac:dyDescent="1.1499999999999999">
      <c r="A13" s="475"/>
      <c r="B13" s="432"/>
    </row>
    <row r="14" spans="1:4" x14ac:dyDescent="1.1499999999999999">
      <c r="A14" s="475"/>
      <c r="B14" s="432"/>
    </row>
    <row r="15" spans="1:4" x14ac:dyDescent="1.1499999999999999">
      <c r="A15" s="475"/>
      <c r="B15" s="432"/>
    </row>
    <row r="16" spans="1:4" x14ac:dyDescent="1.1499999999999999">
      <c r="A16" s="475"/>
      <c r="B16" s="432"/>
    </row>
    <row r="17" spans="1:2" x14ac:dyDescent="1.1499999999999999">
      <c r="A17" s="475"/>
      <c r="B17" s="432"/>
    </row>
    <row r="18" spans="1:2" x14ac:dyDescent="1.1499999999999999">
      <c r="A18" s="475"/>
      <c r="B18" s="432"/>
    </row>
    <row r="19" spans="1:2" ht="21.4" thickBot="1" x14ac:dyDescent="1.2">
      <c r="A19" s="476"/>
      <c r="B19" s="437"/>
    </row>
  </sheetData>
  <sheetProtection insertRows="0" deleteRows="0"/>
  <mergeCells count="1">
    <mergeCell ref="A1:B1"/>
  </mergeCells>
  <dataValidations count="2">
    <dataValidation type="textLength" allowBlank="1" showInputMessage="1" showErrorMessage="1" sqref="A4:A19" xr:uid="{00000000-0002-0000-3000-000000000000}">
      <formula1>0</formula1>
      <formula2>20</formula2>
    </dataValidation>
    <dataValidation type="textLength" allowBlank="1" showInputMessage="1" showErrorMessage="1" sqref="B4:B19" xr:uid="{00000000-0002-0000-3000-000001000000}">
      <formula1>0</formula1>
      <formula2>100</formula2>
    </dataValidation>
  </dataValidations>
  <hyperlinks>
    <hyperlink ref="C1" location="Menu!A1" display="MENU" xr:uid="{00000000-0004-0000-3000-000000000000}"/>
    <hyperlink ref="B2" location="MENU!A1" display="#" xr:uid="{00000000-0004-0000-3000-000001000000}"/>
    <hyperlink ref="B3" location="MENU!A1" display="#" xr:uid="{00000000-0004-0000-3000-000002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7329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61"/>
  <dimension ref="A1:J19"/>
  <sheetViews>
    <sheetView workbookViewId="0">
      <pane ySplit="2" topLeftCell="A3" activePane="bottomLeft" state="frozen"/>
      <selection activeCell="G29" sqref="G29"/>
      <selection pane="bottomLeft" activeCell="B4" sqref="B4"/>
    </sheetView>
  </sheetViews>
  <sheetFormatPr defaultColWidth="9.19921875" defaultRowHeight="21" x14ac:dyDescent="1.1499999999999999"/>
  <cols>
    <col min="1" max="1" width="4.796875" style="107" bestFit="1" customWidth="1"/>
    <col min="2" max="2" width="25.53125" style="41" customWidth="1"/>
    <col min="3" max="3" width="22.46484375" style="41" customWidth="1"/>
    <col min="4" max="4" width="18.19921875" style="41" customWidth="1"/>
    <col min="5" max="5" width="9.19921875" style="41"/>
    <col min="6" max="6" width="14.796875" style="41" customWidth="1"/>
    <col min="7" max="9" width="30" style="41" customWidth="1"/>
    <col min="10" max="10" width="11.46484375" style="41" customWidth="1"/>
    <col min="11" max="16384" width="9.19921875" style="41"/>
  </cols>
  <sheetData>
    <row r="1" spans="1:10" s="81" customFormat="1" ht="30.75" customHeight="1" thickBot="1" x14ac:dyDescent="0.5">
      <c r="A1" s="1318" t="s">
        <v>1175</v>
      </c>
      <c r="B1" s="1335"/>
      <c r="C1" s="843" t="s">
        <v>35</v>
      </c>
      <c r="D1" s="111" t="s">
        <v>205</v>
      </c>
      <c r="F1" s="1339" t="s">
        <v>315</v>
      </c>
      <c r="G1" s="1340"/>
      <c r="H1" s="1340"/>
      <c r="I1" s="1340"/>
      <c r="J1" s="1340"/>
    </row>
    <row r="2" spans="1:10" s="91" customFormat="1" x14ac:dyDescent="1.1499999999999999">
      <c r="A2" s="895" t="s">
        <v>852</v>
      </c>
      <c r="B2" s="896" t="s">
        <v>517</v>
      </c>
      <c r="C2" s="143" t="s">
        <v>272</v>
      </c>
      <c r="D2" s="857" t="s">
        <v>1176</v>
      </c>
      <c r="F2" s="142" t="s">
        <v>1177</v>
      </c>
      <c r="G2" s="143" t="s">
        <v>1178</v>
      </c>
      <c r="H2" s="143" t="s">
        <v>1179</v>
      </c>
      <c r="I2" s="143" t="s">
        <v>1180</v>
      </c>
      <c r="J2" s="857" t="s">
        <v>1176</v>
      </c>
    </row>
    <row r="3" spans="1:10" s="91" customFormat="1" ht="21.4" thickBot="1" x14ac:dyDescent="1.2">
      <c r="A3" s="897" t="s">
        <v>859</v>
      </c>
      <c r="B3" s="898" t="s">
        <v>846</v>
      </c>
      <c r="C3" s="860" t="s">
        <v>865</v>
      </c>
      <c r="D3" s="893" t="s">
        <v>288</v>
      </c>
      <c r="F3" s="156" t="s">
        <v>288</v>
      </c>
      <c r="G3" s="860" t="s">
        <v>290</v>
      </c>
      <c r="H3" s="860" t="s">
        <v>288</v>
      </c>
      <c r="I3" s="860" t="s">
        <v>290</v>
      </c>
      <c r="J3" s="893" t="s">
        <v>1181</v>
      </c>
    </row>
    <row r="4" spans="1:10" x14ac:dyDescent="1.1499999999999999">
      <c r="A4" s="477">
        <v>1</v>
      </c>
      <c r="B4" s="478" t="s">
        <v>514</v>
      </c>
      <c r="C4" s="479" t="s">
        <v>514</v>
      </c>
      <c r="D4" s="480"/>
      <c r="F4" s="481"/>
      <c r="G4" s="482"/>
      <c r="H4" s="482"/>
      <c r="I4" s="482"/>
      <c r="J4" s="483"/>
    </row>
    <row r="5" spans="1:10" x14ac:dyDescent="1.1499999999999999">
      <c r="A5" s="484">
        <v>2</v>
      </c>
      <c r="B5" s="485"/>
      <c r="C5" s="406"/>
      <c r="D5" s="103"/>
      <c r="F5" s="486"/>
      <c r="G5" s="426"/>
      <c r="H5" s="426"/>
      <c r="I5" s="426"/>
      <c r="J5" s="483"/>
    </row>
    <row r="6" spans="1:10" x14ac:dyDescent="1.1499999999999999">
      <c r="A6" s="484">
        <v>3</v>
      </c>
      <c r="B6" s="485"/>
      <c r="C6" s="406"/>
      <c r="D6" s="103"/>
      <c r="F6" s="486"/>
      <c r="G6" s="426"/>
      <c r="H6" s="426"/>
      <c r="I6" s="426"/>
      <c r="J6" s="483"/>
    </row>
    <row r="7" spans="1:10" x14ac:dyDescent="1.1499999999999999">
      <c r="A7" s="484">
        <v>4</v>
      </c>
      <c r="B7" s="485"/>
      <c r="C7" s="406"/>
      <c r="D7" s="103"/>
      <c r="F7" s="486"/>
      <c r="G7" s="426"/>
      <c r="H7" s="426"/>
      <c r="I7" s="426"/>
      <c r="J7" s="483"/>
    </row>
    <row r="8" spans="1:10" x14ac:dyDescent="1.1499999999999999">
      <c r="A8" s="484">
        <v>5</v>
      </c>
      <c r="B8" s="485"/>
      <c r="C8" s="406"/>
      <c r="D8" s="103"/>
      <c r="F8" s="486"/>
      <c r="G8" s="426"/>
      <c r="H8" s="426"/>
      <c r="I8" s="426"/>
      <c r="J8" s="483"/>
    </row>
    <row r="9" spans="1:10" x14ac:dyDescent="1.1499999999999999">
      <c r="A9" s="484">
        <v>6</v>
      </c>
      <c r="B9" s="485"/>
      <c r="C9" s="406"/>
      <c r="D9" s="103"/>
      <c r="F9" s="486"/>
      <c r="G9" s="426"/>
      <c r="H9" s="426"/>
      <c r="I9" s="426"/>
      <c r="J9" s="483"/>
    </row>
    <row r="10" spans="1:10" x14ac:dyDescent="1.1499999999999999">
      <c r="A10" s="484">
        <v>7</v>
      </c>
      <c r="B10" s="485"/>
      <c r="C10" s="406"/>
      <c r="D10" s="103"/>
      <c r="F10" s="486"/>
      <c r="G10" s="426"/>
      <c r="H10" s="426"/>
      <c r="I10" s="426"/>
      <c r="J10" s="483"/>
    </row>
    <row r="11" spans="1:10" x14ac:dyDescent="1.1499999999999999">
      <c r="A11" s="484">
        <v>8</v>
      </c>
      <c r="B11" s="485"/>
      <c r="C11" s="406"/>
      <c r="D11" s="103"/>
      <c r="F11" s="486"/>
      <c r="G11" s="426"/>
      <c r="H11" s="426"/>
      <c r="I11" s="426"/>
      <c r="J11" s="483"/>
    </row>
    <row r="12" spans="1:10" x14ac:dyDescent="1.1499999999999999">
      <c r="A12" s="484">
        <v>9</v>
      </c>
      <c r="B12" s="485"/>
      <c r="C12" s="406"/>
      <c r="D12" s="103"/>
      <c r="F12" s="486"/>
      <c r="G12" s="426"/>
      <c r="H12" s="426"/>
      <c r="I12" s="426"/>
      <c r="J12" s="483"/>
    </row>
    <row r="13" spans="1:10" x14ac:dyDescent="1.1499999999999999">
      <c r="A13" s="484">
        <v>10</v>
      </c>
      <c r="B13" s="485"/>
      <c r="C13" s="406"/>
      <c r="D13" s="103"/>
      <c r="F13" s="486"/>
      <c r="G13" s="426"/>
      <c r="H13" s="426"/>
      <c r="I13" s="426"/>
      <c r="J13" s="483"/>
    </row>
    <row r="14" spans="1:10" x14ac:dyDescent="1.1499999999999999">
      <c r="A14" s="484">
        <v>11</v>
      </c>
      <c r="B14" s="485"/>
      <c r="C14" s="406"/>
      <c r="D14" s="103"/>
      <c r="F14" s="486"/>
      <c r="G14" s="426"/>
      <c r="H14" s="426"/>
      <c r="I14" s="426"/>
      <c r="J14" s="483"/>
    </row>
    <row r="15" spans="1:10" x14ac:dyDescent="1.1499999999999999">
      <c r="A15" s="484">
        <v>12</v>
      </c>
      <c r="B15" s="485"/>
      <c r="C15" s="406"/>
      <c r="D15" s="103"/>
      <c r="F15" s="486"/>
      <c r="G15" s="426"/>
      <c r="H15" s="426"/>
      <c r="I15" s="426"/>
      <c r="J15" s="483"/>
    </row>
    <row r="16" spans="1:10" x14ac:dyDescent="1.1499999999999999">
      <c r="A16" s="484">
        <v>13</v>
      </c>
      <c r="B16" s="485"/>
      <c r="C16" s="406"/>
      <c r="D16" s="103"/>
      <c r="F16" s="486"/>
      <c r="G16" s="426"/>
      <c r="H16" s="426"/>
      <c r="I16" s="426"/>
      <c r="J16" s="483"/>
    </row>
    <row r="17" spans="1:10" x14ac:dyDescent="1.1499999999999999">
      <c r="A17" s="484">
        <v>14</v>
      </c>
      <c r="B17" s="485"/>
      <c r="C17" s="406"/>
      <c r="D17" s="103"/>
      <c r="F17" s="486"/>
      <c r="G17" s="426"/>
      <c r="H17" s="426"/>
      <c r="I17" s="426"/>
      <c r="J17" s="483"/>
    </row>
    <row r="18" spans="1:10" x14ac:dyDescent="1.1499999999999999">
      <c r="A18" s="484">
        <v>15</v>
      </c>
      <c r="B18" s="485"/>
      <c r="C18" s="406"/>
      <c r="D18" s="103"/>
      <c r="F18" s="486"/>
      <c r="G18" s="426"/>
      <c r="H18" s="426"/>
      <c r="I18" s="426"/>
      <c r="J18" s="483"/>
    </row>
    <row r="19" spans="1:10" ht="21.4" thickBot="1" x14ac:dyDescent="1.2">
      <c r="A19" s="487">
        <v>16</v>
      </c>
      <c r="B19" s="488"/>
      <c r="C19" s="489"/>
      <c r="D19" s="490"/>
      <c r="F19" s="491"/>
      <c r="G19" s="492"/>
      <c r="H19" s="492"/>
      <c r="I19" s="492"/>
      <c r="J19" s="224"/>
    </row>
  </sheetData>
  <sheetProtection insertRows="0" deleteRows="0"/>
  <mergeCells count="2">
    <mergeCell ref="A1:B1"/>
    <mergeCell ref="F1:J1"/>
  </mergeCells>
  <dataValidations count="3">
    <dataValidation type="textLength" operator="lessThanOrEqual" allowBlank="1" showInputMessage="1" showErrorMessage="1" sqref="B4:B19" xr:uid="{00000000-0002-0000-3100-000000000000}">
      <formula1>20</formula1>
    </dataValidation>
    <dataValidation type="decimal" operator="greaterThan" allowBlank="1" showInputMessage="1" showErrorMessage="1" sqref="G4:G19 I4:I19" xr:uid="{00000000-0002-0000-3100-000001000000}">
      <formula1>0</formula1>
    </dataValidation>
    <dataValidation type="list" allowBlank="1" showInputMessage="1" showErrorMessage="1" sqref="F4:F19" xr:uid="{00000000-0002-0000-3100-000002000000}">
      <formula1>$B$4:$B$19</formula1>
    </dataValidation>
  </dataValidations>
  <hyperlinks>
    <hyperlink ref="C3" location="MENU!A1" display="#" xr:uid="{00000000-0004-0000-3100-000000000000}"/>
    <hyperlink ref="D3" location="MENU!A1" display="#" xr:uid="{00000000-0004-0000-3100-000001000000}"/>
    <hyperlink ref="C1" location="Menu!A1" display="MENU" xr:uid="{00000000-0004-0000-3100-000002000000}"/>
    <hyperlink ref="B3" location="MENU!A1" display="#" xr:uid="{00000000-0004-0000-3100-000003000000}"/>
    <hyperlink ref="H2" location="MENU!A1" display="#" xr:uid="{00000000-0004-0000-3100-000004000000}"/>
    <hyperlink ref="H3" location="MENU!A1" display="#" xr:uid="{00000000-0004-0000-3100-000005000000}"/>
    <hyperlink ref="G2" location="MENU!A1" display="#" xr:uid="{00000000-0004-0000-3100-000006000000}"/>
    <hyperlink ref="G3" location="MENU!A1" display="#" xr:uid="{00000000-0004-0000-3100-000007000000}"/>
    <hyperlink ref="I2" location="MENU!A1" display="#" xr:uid="{00000000-0004-0000-3100-000008000000}"/>
    <hyperlink ref="I3" location="MENU!A1" display="#" xr:uid="{00000000-0004-0000-3100-000009000000}"/>
    <hyperlink ref="F3" location="MENU!A1" display="#" xr:uid="{00000000-0004-0000-3100-00000A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6305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3100-000003000000}">
          <x14:formula1>
            <xm:f>UoM!$A$4:$A$19</xm:f>
          </x14:formula1>
          <xm:sqref>H5:H19 D4:D19</xm:sqref>
        </x14:dataValidation>
        <x14:dataValidation type="list" allowBlank="1" showInputMessage="1" showErrorMessage="1" xr:uid="{00000000-0002-0000-3100-000004000000}">
          <x14:formula1>
            <xm:f>UoM!$A$5:$A$19</xm:f>
          </x14:formula1>
          <xm:sqref>H4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26"/>
  <dimension ref="A1:AE31"/>
  <sheetViews>
    <sheetView workbookViewId="0">
      <pane ySplit="3" topLeftCell="A4" activePane="bottomLeft" state="frozen"/>
      <selection activeCell="G29" sqref="G29"/>
      <selection pane="bottomLeft" activeCell="A4" sqref="A4"/>
    </sheetView>
  </sheetViews>
  <sheetFormatPr defaultColWidth="9.19921875" defaultRowHeight="21" x14ac:dyDescent="1.1499999999999999"/>
  <cols>
    <col min="1" max="1" width="38.46484375" style="41" customWidth="1"/>
    <col min="2" max="2" width="26" style="41" customWidth="1"/>
    <col min="3" max="10" width="18" style="41" customWidth="1"/>
    <col min="11" max="11" width="13.796875" style="41" customWidth="1"/>
    <col min="12" max="12" width="17.19921875" style="41" customWidth="1"/>
    <col min="13" max="13" width="17.53125" style="41" customWidth="1"/>
    <col min="14" max="14" width="18.19921875" style="41" customWidth="1"/>
    <col min="15" max="15" width="16.46484375" style="41" customWidth="1"/>
    <col min="16" max="16" width="17.46484375" style="41" customWidth="1"/>
    <col min="17" max="17" width="15.796875" style="41" bestFit="1" customWidth="1"/>
    <col min="18" max="18" width="20.46484375" style="41" bestFit="1" customWidth="1"/>
    <col min="19" max="19" width="19.53125" style="41" bestFit="1" customWidth="1"/>
    <col min="20" max="20" width="22.796875" style="41" bestFit="1" customWidth="1"/>
    <col min="21" max="21" width="22.46484375" style="41" bestFit="1" customWidth="1"/>
    <col min="22" max="22" width="14.796875" style="41" bestFit="1" customWidth="1"/>
    <col min="23" max="23" width="18.46484375" style="41" bestFit="1" customWidth="1"/>
    <col min="24" max="24" width="18.19921875" style="41" bestFit="1" customWidth="1"/>
    <col min="25" max="25" width="29.19921875" style="41" bestFit="1" customWidth="1"/>
    <col min="26" max="26" width="28.53125" style="41" bestFit="1" customWidth="1"/>
    <col min="27" max="27" width="19.53125" style="41" bestFit="1" customWidth="1"/>
    <col min="28" max="28" width="17.46484375" style="41" bestFit="1" customWidth="1"/>
    <col min="29" max="29" width="16.796875" style="41" bestFit="1" customWidth="1"/>
    <col min="30" max="30" width="21.46484375" style="41" bestFit="1" customWidth="1"/>
    <col min="31" max="31" width="6.19921875" style="91" customWidth="1"/>
    <col min="32" max="35" width="9.19921875" style="41"/>
    <col min="36" max="38" width="9.19921875" style="41" customWidth="1"/>
    <col min="39" max="16384" width="9.19921875" style="41"/>
  </cols>
  <sheetData>
    <row r="1" spans="1:31" s="81" customFormat="1" ht="30.75" customHeight="1" thickBot="1" x14ac:dyDescent="0.5">
      <c r="A1" s="493" t="s">
        <v>157</v>
      </c>
      <c r="B1" s="843" t="s">
        <v>35</v>
      </c>
      <c r="C1" s="111" t="s">
        <v>205</v>
      </c>
      <c r="D1" s="1344"/>
      <c r="E1" s="1345"/>
      <c r="F1" s="1345"/>
      <c r="G1" s="1345"/>
      <c r="H1" s="1345"/>
      <c r="I1" s="1345"/>
      <c r="J1" s="1345"/>
      <c r="K1" s="1345"/>
      <c r="L1" s="1345"/>
      <c r="M1" s="1341" t="s">
        <v>1182</v>
      </c>
      <c r="N1" s="1342"/>
      <c r="O1" s="1342"/>
      <c r="P1" s="1342"/>
      <c r="Q1" s="1342"/>
      <c r="R1" s="1342"/>
      <c r="S1" s="1342"/>
      <c r="T1" s="1342"/>
      <c r="U1" s="1342"/>
      <c r="V1" s="1342"/>
      <c r="W1" s="1342"/>
      <c r="X1" s="1342"/>
      <c r="Y1" s="1342"/>
      <c r="Z1" s="1342"/>
      <c r="AA1" s="1342"/>
      <c r="AB1" s="1342"/>
      <c r="AC1" s="1342"/>
      <c r="AD1" s="1343"/>
      <c r="AE1" s="494"/>
    </row>
    <row r="2" spans="1:31" s="91" customFormat="1" ht="21.4" thickBot="1" x14ac:dyDescent="1.2">
      <c r="A2" s="142" t="s">
        <v>1183</v>
      </c>
      <c r="B2" s="143" t="s">
        <v>1184</v>
      </c>
      <c r="C2" s="143" t="s">
        <v>1185</v>
      </c>
      <c r="D2" s="143" t="s">
        <v>1186</v>
      </c>
      <c r="E2" s="143" t="s">
        <v>1187</v>
      </c>
      <c r="F2" s="143" t="s">
        <v>214</v>
      </c>
      <c r="G2" s="143" t="s">
        <v>1188</v>
      </c>
      <c r="H2" s="143" t="s">
        <v>217</v>
      </c>
      <c r="I2" s="143" t="s">
        <v>216</v>
      </c>
      <c r="J2" s="143" t="s">
        <v>810</v>
      </c>
      <c r="K2" s="857" t="s">
        <v>220</v>
      </c>
      <c r="L2" s="869" t="s">
        <v>1189</v>
      </c>
      <c r="M2" s="899" t="s">
        <v>763</v>
      </c>
      <c r="N2" s="888" t="s">
        <v>779</v>
      </c>
      <c r="O2" s="888" t="s">
        <v>729</v>
      </c>
      <c r="P2" s="888" t="s">
        <v>1152</v>
      </c>
      <c r="Q2" s="888" t="s">
        <v>744</v>
      </c>
      <c r="R2" s="888" t="s">
        <v>756</v>
      </c>
      <c r="S2" s="888" t="s">
        <v>1190</v>
      </c>
      <c r="T2" s="888" t="s">
        <v>1191</v>
      </c>
      <c r="U2" s="888" t="s">
        <v>1192</v>
      </c>
      <c r="V2" s="888" t="s">
        <v>1156</v>
      </c>
      <c r="W2" s="888" t="s">
        <v>790</v>
      </c>
      <c r="X2" s="888" t="s">
        <v>772</v>
      </c>
      <c r="Y2" s="888" t="s">
        <v>1157</v>
      </c>
      <c r="Z2" s="888" t="s">
        <v>1158</v>
      </c>
      <c r="AA2" s="888" t="s">
        <v>783</v>
      </c>
      <c r="AB2" s="888" t="s">
        <v>1160</v>
      </c>
      <c r="AC2" s="888" t="s">
        <v>1161</v>
      </c>
      <c r="AD2" s="888" t="s">
        <v>1162</v>
      </c>
    </row>
    <row r="3" spans="1:31" s="91" customFormat="1" ht="21.4" thickBot="1" x14ac:dyDescent="1.2">
      <c r="A3" s="156" t="s">
        <v>455</v>
      </c>
      <c r="B3" s="860" t="s">
        <v>851</v>
      </c>
      <c r="C3" s="860" t="s">
        <v>288</v>
      </c>
      <c r="D3" s="860" t="s">
        <v>865</v>
      </c>
      <c r="E3" s="860" t="s">
        <v>865</v>
      </c>
      <c r="F3" s="860" t="s">
        <v>865</v>
      </c>
      <c r="G3" s="860" t="s">
        <v>865</v>
      </c>
      <c r="H3" s="860" t="s">
        <v>846</v>
      </c>
      <c r="I3" s="860" t="s">
        <v>865</v>
      </c>
      <c r="J3" s="860"/>
      <c r="K3" s="860" t="s">
        <v>288</v>
      </c>
      <c r="L3" s="870" t="s">
        <v>288</v>
      </c>
      <c r="M3" s="900" t="s">
        <v>1172</v>
      </c>
      <c r="N3" s="894" t="s">
        <v>1172</v>
      </c>
      <c r="O3" s="894" t="s">
        <v>1172</v>
      </c>
      <c r="P3" s="894" t="s">
        <v>1172</v>
      </c>
      <c r="Q3" s="894" t="s">
        <v>1172</v>
      </c>
      <c r="R3" s="894" t="s">
        <v>1172</v>
      </c>
      <c r="S3" s="894" t="s">
        <v>1172</v>
      </c>
      <c r="T3" s="894" t="s">
        <v>1172</v>
      </c>
      <c r="U3" s="894" t="s">
        <v>1172</v>
      </c>
      <c r="V3" s="894" t="s">
        <v>1172</v>
      </c>
      <c r="W3" s="894" t="s">
        <v>1172</v>
      </c>
      <c r="X3" s="894" t="s">
        <v>1172</v>
      </c>
      <c r="Y3" s="894" t="s">
        <v>1172</v>
      </c>
      <c r="Z3" s="894" t="s">
        <v>1172</v>
      </c>
      <c r="AA3" s="894" t="s">
        <v>1172</v>
      </c>
      <c r="AB3" s="894" t="s">
        <v>1172</v>
      </c>
      <c r="AC3" s="894" t="s">
        <v>1172</v>
      </c>
      <c r="AD3" s="894" t="s">
        <v>1172</v>
      </c>
    </row>
    <row r="4" spans="1:31" x14ac:dyDescent="1.1499999999999999">
      <c r="A4" s="495"/>
      <c r="B4" s="482"/>
      <c r="C4" s="426"/>
      <c r="D4" s="482"/>
      <c r="E4" s="482"/>
      <c r="F4" s="482"/>
      <c r="G4" s="482"/>
      <c r="H4" s="482"/>
      <c r="I4" s="482"/>
      <c r="J4" s="482"/>
      <c r="K4" s="432"/>
      <c r="L4" s="496"/>
      <c r="M4" s="466"/>
      <c r="N4" s="287"/>
      <c r="O4" s="287"/>
      <c r="P4" s="287"/>
      <c r="Q4" s="287"/>
      <c r="R4" s="287"/>
      <c r="S4" s="287"/>
      <c r="T4" s="287"/>
      <c r="U4" s="287"/>
      <c r="V4" s="287"/>
      <c r="W4" s="287"/>
      <c r="X4" s="287"/>
      <c r="Y4" s="287"/>
      <c r="Z4" s="287"/>
      <c r="AA4" s="287"/>
      <c r="AB4" s="287"/>
      <c r="AC4" s="287"/>
      <c r="AD4" s="287"/>
    </row>
    <row r="5" spans="1:31" x14ac:dyDescent="1.1499999999999999">
      <c r="A5" s="475"/>
      <c r="B5" s="426"/>
      <c r="C5" s="426"/>
      <c r="D5" s="426"/>
      <c r="E5" s="426"/>
      <c r="F5" s="426"/>
      <c r="G5" s="426"/>
      <c r="H5" s="426"/>
      <c r="I5" s="426"/>
      <c r="J5" s="426"/>
      <c r="K5" s="432"/>
      <c r="L5" s="497"/>
      <c r="M5" s="466"/>
      <c r="N5" s="287"/>
      <c r="O5" s="287"/>
      <c r="P5" s="287"/>
      <c r="Q5" s="287"/>
      <c r="R5" s="287"/>
      <c r="S5" s="287"/>
      <c r="T5" s="287"/>
      <c r="U5" s="287"/>
      <c r="V5" s="287"/>
      <c r="W5" s="287"/>
      <c r="X5" s="287"/>
      <c r="Y5" s="287"/>
      <c r="Z5" s="287"/>
      <c r="AA5" s="287"/>
      <c r="AB5" s="287"/>
      <c r="AC5" s="287"/>
      <c r="AD5" s="287"/>
    </row>
    <row r="6" spans="1:31" x14ac:dyDescent="1.1499999999999999">
      <c r="A6" s="475"/>
      <c r="B6" s="426"/>
      <c r="C6" s="426"/>
      <c r="D6" s="426"/>
      <c r="E6" s="426"/>
      <c r="F6" s="426"/>
      <c r="G6" s="426"/>
      <c r="H6" s="426"/>
      <c r="I6" s="426"/>
      <c r="J6" s="426"/>
      <c r="K6" s="432"/>
      <c r="L6" s="497"/>
      <c r="M6" s="466"/>
      <c r="N6" s="287"/>
      <c r="O6" s="287"/>
      <c r="P6" s="287"/>
      <c r="Q6" s="287"/>
      <c r="R6" s="287"/>
      <c r="S6" s="287"/>
      <c r="T6" s="287"/>
      <c r="U6" s="287"/>
      <c r="V6" s="287"/>
      <c r="W6" s="287"/>
      <c r="X6" s="287"/>
      <c r="Y6" s="287"/>
      <c r="Z6" s="287"/>
      <c r="AA6" s="287"/>
      <c r="AB6" s="287"/>
      <c r="AC6" s="287"/>
      <c r="AD6" s="287"/>
    </row>
    <row r="7" spans="1:31" x14ac:dyDescent="1.1499999999999999">
      <c r="A7" s="475"/>
      <c r="B7" s="426"/>
      <c r="C7" s="426"/>
      <c r="D7" s="426"/>
      <c r="E7" s="426"/>
      <c r="F7" s="426"/>
      <c r="G7" s="426"/>
      <c r="H7" s="426"/>
      <c r="I7" s="426"/>
      <c r="J7" s="426"/>
      <c r="K7" s="432"/>
      <c r="L7" s="497"/>
      <c r="M7" s="466"/>
      <c r="N7" s="287"/>
      <c r="O7" s="287"/>
      <c r="P7" s="287"/>
      <c r="Q7" s="287"/>
      <c r="R7" s="287"/>
      <c r="S7" s="287"/>
      <c r="T7" s="287"/>
      <c r="U7" s="287"/>
      <c r="V7" s="287"/>
      <c r="W7" s="287"/>
      <c r="X7" s="287"/>
      <c r="Y7" s="287"/>
      <c r="Z7" s="287"/>
      <c r="AA7" s="287"/>
      <c r="AB7" s="287"/>
      <c r="AC7" s="287"/>
      <c r="AD7" s="287"/>
    </row>
    <row r="8" spans="1:31" x14ac:dyDescent="1.1499999999999999">
      <c r="A8" s="475"/>
      <c r="B8" s="426"/>
      <c r="C8" s="426"/>
      <c r="D8" s="426"/>
      <c r="E8" s="426"/>
      <c r="F8" s="426"/>
      <c r="G8" s="426"/>
      <c r="H8" s="426"/>
      <c r="I8" s="426"/>
      <c r="J8" s="426"/>
      <c r="K8" s="432"/>
      <c r="L8" s="497"/>
      <c r="M8" s="466"/>
      <c r="N8" s="287"/>
      <c r="O8" s="287"/>
      <c r="P8" s="287"/>
      <c r="Q8" s="287"/>
      <c r="R8" s="287"/>
      <c r="S8" s="287"/>
      <c r="T8" s="287"/>
      <c r="U8" s="287"/>
      <c r="V8" s="287"/>
      <c r="W8" s="287"/>
      <c r="X8" s="287"/>
      <c r="Y8" s="287"/>
      <c r="Z8" s="287"/>
      <c r="AA8" s="287"/>
      <c r="AB8" s="287"/>
      <c r="AC8" s="287"/>
      <c r="AD8" s="287"/>
    </row>
    <row r="9" spans="1:31" x14ac:dyDescent="1.1499999999999999">
      <c r="A9" s="475"/>
      <c r="B9" s="426"/>
      <c r="C9" s="426"/>
      <c r="D9" s="426"/>
      <c r="E9" s="426"/>
      <c r="F9" s="426"/>
      <c r="G9" s="426"/>
      <c r="H9" s="426"/>
      <c r="I9" s="426"/>
      <c r="J9" s="426"/>
      <c r="K9" s="432"/>
      <c r="L9" s="497"/>
      <c r="M9" s="466"/>
      <c r="N9" s="287"/>
      <c r="O9" s="287"/>
      <c r="P9" s="287"/>
      <c r="Q9" s="287"/>
      <c r="R9" s="287"/>
      <c r="S9" s="287"/>
      <c r="T9" s="287"/>
      <c r="U9" s="287"/>
      <c r="V9" s="287"/>
      <c r="W9" s="287"/>
      <c r="X9" s="287"/>
      <c r="Y9" s="287"/>
      <c r="Z9" s="287"/>
      <c r="AA9" s="287"/>
      <c r="AB9" s="287"/>
      <c r="AC9" s="287"/>
      <c r="AD9" s="287"/>
    </row>
    <row r="10" spans="1:31" x14ac:dyDescent="1.1499999999999999">
      <c r="A10" s="475"/>
      <c r="B10" s="426"/>
      <c r="C10" s="426"/>
      <c r="D10" s="426"/>
      <c r="E10" s="426"/>
      <c r="F10" s="426"/>
      <c r="G10" s="426"/>
      <c r="H10" s="426"/>
      <c r="I10" s="426"/>
      <c r="J10" s="426"/>
      <c r="K10" s="432"/>
      <c r="L10" s="497"/>
      <c r="M10" s="466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</row>
    <row r="11" spans="1:31" x14ac:dyDescent="1.1499999999999999">
      <c r="A11" s="475"/>
      <c r="B11" s="426"/>
      <c r="C11" s="426"/>
      <c r="D11" s="426"/>
      <c r="E11" s="426"/>
      <c r="F11" s="426"/>
      <c r="G11" s="426"/>
      <c r="H11" s="426"/>
      <c r="I11" s="426"/>
      <c r="J11" s="426"/>
      <c r="K11" s="432"/>
      <c r="L11" s="497"/>
      <c r="M11" s="466"/>
      <c r="N11" s="287"/>
      <c r="O11" s="287"/>
      <c r="P11" s="287"/>
      <c r="Q11" s="287"/>
      <c r="R11" s="287"/>
      <c r="S11" s="287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</row>
    <row r="12" spans="1:31" x14ac:dyDescent="1.1499999999999999">
      <c r="A12" s="475"/>
      <c r="B12" s="426"/>
      <c r="C12" s="426"/>
      <c r="D12" s="426"/>
      <c r="E12" s="426"/>
      <c r="F12" s="426"/>
      <c r="G12" s="426"/>
      <c r="H12" s="426"/>
      <c r="I12" s="426"/>
      <c r="J12" s="426"/>
      <c r="K12" s="432"/>
      <c r="L12" s="497"/>
      <c r="M12" s="466"/>
      <c r="N12" s="287"/>
      <c r="O12" s="287"/>
      <c r="P12" s="287"/>
      <c r="Q12" s="287"/>
      <c r="R12" s="287"/>
      <c r="S12" s="287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</row>
    <row r="13" spans="1:31" x14ac:dyDescent="1.1499999999999999">
      <c r="A13" s="475"/>
      <c r="B13" s="426"/>
      <c r="C13" s="426"/>
      <c r="D13" s="426"/>
      <c r="E13" s="426"/>
      <c r="F13" s="426"/>
      <c r="G13" s="426"/>
      <c r="H13" s="426"/>
      <c r="I13" s="426"/>
      <c r="J13" s="426"/>
      <c r="K13" s="432"/>
      <c r="L13" s="497"/>
      <c r="M13" s="466"/>
      <c r="N13" s="287"/>
      <c r="O13" s="287"/>
      <c r="P13" s="287"/>
      <c r="Q13" s="287"/>
      <c r="R13" s="287"/>
      <c r="S13" s="287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</row>
    <row r="14" spans="1:31" x14ac:dyDescent="1.1499999999999999">
      <c r="A14" s="475"/>
      <c r="B14" s="426"/>
      <c r="C14" s="426"/>
      <c r="D14" s="426"/>
      <c r="E14" s="426"/>
      <c r="F14" s="426"/>
      <c r="G14" s="426"/>
      <c r="H14" s="426"/>
      <c r="I14" s="426"/>
      <c r="J14" s="426"/>
      <c r="K14" s="432"/>
      <c r="L14" s="497"/>
      <c r="M14" s="466"/>
      <c r="N14" s="287"/>
      <c r="O14" s="287"/>
      <c r="P14" s="287"/>
      <c r="Q14" s="287"/>
      <c r="R14" s="287"/>
      <c r="S14" s="287"/>
      <c r="T14" s="287"/>
      <c r="U14" s="287"/>
      <c r="V14" s="287"/>
      <c r="W14" s="287"/>
      <c r="X14" s="287"/>
      <c r="Y14" s="287"/>
      <c r="Z14" s="287"/>
      <c r="AA14" s="287"/>
      <c r="AB14" s="287"/>
      <c r="AC14" s="287"/>
      <c r="AD14" s="287"/>
    </row>
    <row r="15" spans="1:31" x14ac:dyDescent="1.1499999999999999">
      <c r="A15" s="475"/>
      <c r="B15" s="426"/>
      <c r="C15" s="426"/>
      <c r="D15" s="426"/>
      <c r="E15" s="426"/>
      <c r="F15" s="426"/>
      <c r="G15" s="426"/>
      <c r="H15" s="426"/>
      <c r="I15" s="426"/>
      <c r="J15" s="426"/>
      <c r="K15" s="432"/>
      <c r="L15" s="497"/>
      <c r="M15" s="466"/>
      <c r="N15" s="287"/>
      <c r="O15" s="287"/>
      <c r="P15" s="287"/>
      <c r="Q15" s="287"/>
      <c r="R15" s="287"/>
      <c r="S15" s="287"/>
      <c r="T15" s="287"/>
      <c r="U15" s="287"/>
      <c r="V15" s="287"/>
      <c r="W15" s="287"/>
      <c r="X15" s="287"/>
      <c r="Y15" s="287"/>
      <c r="Z15" s="287"/>
      <c r="AA15" s="287"/>
      <c r="AB15" s="287"/>
      <c r="AC15" s="287"/>
      <c r="AD15" s="287"/>
    </row>
    <row r="16" spans="1:31" x14ac:dyDescent="1.1499999999999999">
      <c r="A16" s="475"/>
      <c r="B16" s="426"/>
      <c r="C16" s="426"/>
      <c r="D16" s="426"/>
      <c r="E16" s="426"/>
      <c r="F16" s="426"/>
      <c r="G16" s="426"/>
      <c r="H16" s="426"/>
      <c r="I16" s="426"/>
      <c r="J16" s="426"/>
      <c r="K16" s="432"/>
      <c r="L16" s="497"/>
      <c r="M16" s="466"/>
      <c r="N16" s="287"/>
      <c r="O16" s="287"/>
      <c r="P16" s="287"/>
      <c r="Q16" s="287"/>
      <c r="R16" s="287"/>
      <c r="S16" s="287"/>
      <c r="T16" s="287"/>
      <c r="U16" s="287"/>
      <c r="V16" s="287"/>
      <c r="W16" s="287"/>
      <c r="X16" s="287"/>
      <c r="Y16" s="287"/>
      <c r="Z16" s="287"/>
      <c r="AA16" s="287"/>
      <c r="AB16" s="287"/>
      <c r="AC16" s="287"/>
      <c r="AD16" s="287"/>
    </row>
    <row r="17" spans="1:30" x14ac:dyDescent="1.1499999999999999">
      <c r="A17" s="475"/>
      <c r="B17" s="426"/>
      <c r="C17" s="426"/>
      <c r="D17" s="426"/>
      <c r="E17" s="426"/>
      <c r="F17" s="426"/>
      <c r="G17" s="426"/>
      <c r="H17" s="426"/>
      <c r="I17" s="426"/>
      <c r="J17" s="426"/>
      <c r="K17" s="432"/>
      <c r="L17" s="497"/>
      <c r="M17" s="466"/>
      <c r="N17" s="287"/>
      <c r="O17" s="287"/>
      <c r="P17" s="287"/>
      <c r="Q17" s="287"/>
      <c r="R17" s="287"/>
      <c r="S17" s="287"/>
      <c r="T17" s="287"/>
      <c r="U17" s="287"/>
      <c r="V17" s="287"/>
      <c r="W17" s="287"/>
      <c r="X17" s="287"/>
      <c r="Y17" s="287"/>
      <c r="Z17" s="287"/>
      <c r="AA17" s="287"/>
      <c r="AB17" s="287"/>
      <c r="AC17" s="287"/>
      <c r="AD17" s="287"/>
    </row>
    <row r="18" spans="1:30" x14ac:dyDescent="1.1499999999999999">
      <c r="A18" s="475"/>
      <c r="B18" s="426"/>
      <c r="C18" s="426"/>
      <c r="D18" s="426"/>
      <c r="E18" s="426"/>
      <c r="F18" s="426"/>
      <c r="G18" s="426"/>
      <c r="H18" s="426"/>
      <c r="I18" s="426"/>
      <c r="J18" s="426"/>
      <c r="K18" s="432"/>
      <c r="L18" s="497"/>
      <c r="M18" s="466"/>
      <c r="N18" s="287"/>
      <c r="O18" s="287"/>
      <c r="P18" s="287"/>
      <c r="Q18" s="287"/>
      <c r="R18" s="287"/>
      <c r="S18" s="287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</row>
    <row r="19" spans="1:30" x14ac:dyDescent="1.1499999999999999">
      <c r="A19" s="475"/>
      <c r="B19" s="426"/>
      <c r="C19" s="426"/>
      <c r="D19" s="426"/>
      <c r="E19" s="426"/>
      <c r="F19" s="426"/>
      <c r="G19" s="426"/>
      <c r="H19" s="426"/>
      <c r="I19" s="426"/>
      <c r="J19" s="426"/>
      <c r="K19" s="432"/>
      <c r="L19" s="497"/>
      <c r="M19" s="466"/>
      <c r="N19" s="287"/>
      <c r="O19" s="287"/>
      <c r="P19" s="287"/>
      <c r="Q19" s="287"/>
      <c r="R19" s="287"/>
      <c r="S19" s="287"/>
      <c r="T19" s="287"/>
      <c r="U19" s="287"/>
      <c r="V19" s="287"/>
      <c r="W19" s="287"/>
      <c r="X19" s="287"/>
      <c r="Y19" s="287"/>
      <c r="Z19" s="287"/>
      <c r="AA19" s="287"/>
      <c r="AB19" s="287"/>
      <c r="AC19" s="287"/>
      <c r="AD19" s="287"/>
    </row>
    <row r="20" spans="1:30" x14ac:dyDescent="1.1499999999999999">
      <c r="A20" s="498"/>
      <c r="B20" s="499"/>
      <c r="C20" s="499"/>
      <c r="D20" s="426"/>
      <c r="E20" s="426"/>
      <c r="F20" s="426"/>
      <c r="G20" s="426"/>
      <c r="H20" s="426"/>
      <c r="I20" s="426"/>
      <c r="J20" s="426"/>
      <c r="K20" s="432"/>
      <c r="L20" s="497"/>
      <c r="M20" s="466"/>
      <c r="N20" s="287"/>
      <c r="O20" s="287"/>
      <c r="P20" s="287"/>
      <c r="Q20" s="287"/>
      <c r="R20" s="287"/>
      <c r="S20" s="287"/>
      <c r="T20" s="287"/>
      <c r="U20" s="287"/>
      <c r="V20" s="287"/>
      <c r="W20" s="287"/>
      <c r="X20" s="287"/>
      <c r="Y20" s="287"/>
      <c r="Z20" s="287"/>
      <c r="AA20" s="287"/>
      <c r="AB20" s="287"/>
      <c r="AC20" s="287"/>
      <c r="AD20" s="287"/>
    </row>
    <row r="21" spans="1:30" x14ac:dyDescent="1.1499999999999999">
      <c r="A21" s="498"/>
      <c r="B21" s="499"/>
      <c r="C21" s="499"/>
      <c r="D21" s="499"/>
      <c r="E21" s="499"/>
      <c r="F21" s="499"/>
      <c r="G21" s="499"/>
      <c r="H21" s="499"/>
      <c r="I21" s="499"/>
      <c r="J21" s="499"/>
      <c r="K21" s="500"/>
      <c r="L21" s="501"/>
      <c r="M21" s="502"/>
      <c r="N21" s="503"/>
      <c r="O21" s="503"/>
      <c r="P21" s="503"/>
      <c r="Q21" s="503"/>
      <c r="R21" s="503"/>
      <c r="S21" s="503"/>
      <c r="T21" s="503"/>
      <c r="U21" s="503"/>
      <c r="V21" s="503"/>
      <c r="W21" s="503"/>
      <c r="X21" s="503"/>
      <c r="Y21" s="503"/>
      <c r="Z21" s="503"/>
      <c r="AA21" s="503"/>
      <c r="AB21" s="503"/>
      <c r="AC21" s="503"/>
      <c r="AD21" s="503"/>
    </row>
    <row r="22" spans="1:30" x14ac:dyDescent="1.1499999999999999">
      <c r="A22" s="498"/>
      <c r="B22" s="499"/>
      <c r="C22" s="499"/>
      <c r="D22" s="499"/>
      <c r="E22" s="499"/>
      <c r="F22" s="499"/>
      <c r="G22" s="499"/>
      <c r="H22" s="499"/>
      <c r="I22" s="499"/>
      <c r="J22" s="499"/>
      <c r="K22" s="500"/>
      <c r="L22" s="501"/>
      <c r="M22" s="502"/>
      <c r="N22" s="503"/>
      <c r="O22" s="503"/>
      <c r="P22" s="503"/>
      <c r="Q22" s="503"/>
      <c r="R22" s="503"/>
      <c r="S22" s="503"/>
      <c r="T22" s="503"/>
      <c r="U22" s="503"/>
      <c r="V22" s="503"/>
      <c r="W22" s="503"/>
      <c r="X22" s="503"/>
      <c r="Y22" s="503"/>
      <c r="Z22" s="503"/>
      <c r="AA22" s="503"/>
      <c r="AB22" s="503"/>
      <c r="AC22" s="503"/>
      <c r="AD22" s="503"/>
    </row>
    <row r="23" spans="1:30" x14ac:dyDescent="1.1499999999999999">
      <c r="A23" s="498"/>
      <c r="B23" s="499"/>
      <c r="C23" s="499"/>
      <c r="D23" s="499"/>
      <c r="E23" s="499"/>
      <c r="F23" s="499"/>
      <c r="G23" s="499"/>
      <c r="H23" s="499"/>
      <c r="I23" s="499"/>
      <c r="J23" s="499"/>
      <c r="K23" s="500"/>
      <c r="L23" s="501"/>
      <c r="M23" s="502"/>
      <c r="N23" s="503"/>
      <c r="O23" s="503"/>
      <c r="P23" s="503"/>
      <c r="Q23" s="503"/>
      <c r="R23" s="503"/>
      <c r="S23" s="503"/>
      <c r="T23" s="503"/>
      <c r="U23" s="503"/>
      <c r="V23" s="503"/>
      <c r="W23" s="503"/>
      <c r="X23" s="503"/>
      <c r="Y23" s="503"/>
      <c r="Z23" s="503"/>
      <c r="AA23" s="503"/>
      <c r="AB23" s="503"/>
      <c r="AC23" s="503"/>
      <c r="AD23" s="503"/>
    </row>
    <row r="24" spans="1:30" x14ac:dyDescent="1.1499999999999999">
      <c r="A24" s="498"/>
      <c r="B24" s="499"/>
      <c r="C24" s="499"/>
      <c r="D24" s="499"/>
      <c r="E24" s="499"/>
      <c r="F24" s="499"/>
      <c r="G24" s="499"/>
      <c r="H24" s="499"/>
      <c r="I24" s="499"/>
      <c r="J24" s="499"/>
      <c r="K24" s="500"/>
      <c r="L24" s="501"/>
      <c r="M24" s="502"/>
      <c r="N24" s="503"/>
      <c r="O24" s="503"/>
      <c r="P24" s="503"/>
      <c r="Q24" s="503"/>
      <c r="R24" s="503"/>
      <c r="S24" s="503"/>
      <c r="T24" s="503"/>
      <c r="U24" s="503"/>
      <c r="V24" s="503"/>
      <c r="W24" s="503"/>
      <c r="X24" s="503"/>
      <c r="Y24" s="503"/>
      <c r="Z24" s="503"/>
      <c r="AA24" s="503"/>
      <c r="AB24" s="503"/>
      <c r="AC24" s="503"/>
      <c r="AD24" s="503"/>
    </row>
    <row r="25" spans="1:30" x14ac:dyDescent="1.1499999999999999">
      <c r="A25" s="498"/>
      <c r="B25" s="499"/>
      <c r="C25" s="499"/>
      <c r="D25" s="499"/>
      <c r="E25" s="499"/>
      <c r="F25" s="499"/>
      <c r="G25" s="499"/>
      <c r="H25" s="499"/>
      <c r="I25" s="499"/>
      <c r="J25" s="499"/>
      <c r="K25" s="500"/>
      <c r="L25" s="501"/>
      <c r="M25" s="502"/>
      <c r="N25" s="503"/>
      <c r="O25" s="503"/>
      <c r="P25" s="503"/>
      <c r="Q25" s="503"/>
      <c r="R25" s="503"/>
      <c r="S25" s="503"/>
      <c r="T25" s="503"/>
      <c r="U25" s="503"/>
      <c r="V25" s="503"/>
      <c r="W25" s="503"/>
      <c r="X25" s="503"/>
      <c r="Y25" s="503"/>
      <c r="Z25" s="503"/>
      <c r="AA25" s="503"/>
      <c r="AB25" s="503"/>
      <c r="AC25" s="503"/>
      <c r="AD25" s="503"/>
    </row>
    <row r="26" spans="1:30" x14ac:dyDescent="1.1499999999999999">
      <c r="A26" s="498"/>
      <c r="B26" s="499"/>
      <c r="C26" s="499"/>
      <c r="D26" s="499"/>
      <c r="E26" s="499"/>
      <c r="F26" s="499"/>
      <c r="G26" s="499"/>
      <c r="H26" s="499"/>
      <c r="I26" s="499"/>
      <c r="J26" s="499"/>
      <c r="K26" s="500"/>
      <c r="L26" s="501"/>
      <c r="M26" s="502"/>
      <c r="N26" s="503"/>
      <c r="O26" s="503"/>
      <c r="P26" s="503"/>
      <c r="Q26" s="503"/>
      <c r="R26" s="503"/>
      <c r="S26" s="503"/>
      <c r="T26" s="503"/>
      <c r="U26" s="503"/>
      <c r="V26" s="503"/>
      <c r="W26" s="503"/>
      <c r="X26" s="503"/>
      <c r="Y26" s="503"/>
      <c r="Z26" s="503"/>
      <c r="AA26" s="503"/>
      <c r="AB26" s="503"/>
      <c r="AC26" s="503"/>
      <c r="AD26" s="503"/>
    </row>
    <row r="27" spans="1:30" x14ac:dyDescent="1.1499999999999999">
      <c r="A27" s="498"/>
      <c r="B27" s="499"/>
      <c r="C27" s="499"/>
      <c r="D27" s="499"/>
      <c r="E27" s="499"/>
      <c r="F27" s="499"/>
      <c r="G27" s="499"/>
      <c r="H27" s="499"/>
      <c r="I27" s="499"/>
      <c r="J27" s="499"/>
      <c r="K27" s="500"/>
      <c r="L27" s="501"/>
      <c r="M27" s="502"/>
      <c r="N27" s="503"/>
      <c r="O27" s="503"/>
      <c r="P27" s="503"/>
      <c r="Q27" s="503"/>
      <c r="R27" s="503"/>
      <c r="S27" s="503"/>
      <c r="T27" s="503"/>
      <c r="U27" s="503"/>
      <c r="V27" s="503"/>
      <c r="W27" s="503"/>
      <c r="X27" s="503"/>
      <c r="Y27" s="503"/>
      <c r="Z27" s="503"/>
      <c r="AA27" s="503"/>
      <c r="AB27" s="503"/>
      <c r="AC27" s="503"/>
      <c r="AD27" s="503"/>
    </row>
    <row r="28" spans="1:30" x14ac:dyDescent="1.1499999999999999">
      <c r="A28" s="498"/>
      <c r="B28" s="499"/>
      <c r="C28" s="499"/>
      <c r="D28" s="499"/>
      <c r="E28" s="499"/>
      <c r="F28" s="499"/>
      <c r="G28" s="499"/>
      <c r="H28" s="499"/>
      <c r="I28" s="499"/>
      <c r="J28" s="499"/>
      <c r="K28" s="500"/>
      <c r="L28" s="501"/>
      <c r="M28" s="502"/>
      <c r="N28" s="503"/>
      <c r="O28" s="503"/>
      <c r="P28" s="503"/>
      <c r="Q28" s="503"/>
      <c r="R28" s="503"/>
      <c r="S28" s="503"/>
      <c r="T28" s="503"/>
      <c r="U28" s="503"/>
      <c r="V28" s="503"/>
      <c r="W28" s="503"/>
      <c r="X28" s="503"/>
      <c r="Y28" s="503"/>
      <c r="Z28" s="503"/>
      <c r="AA28" s="503"/>
      <c r="AB28" s="503"/>
      <c r="AC28" s="503"/>
      <c r="AD28" s="503"/>
    </row>
    <row r="29" spans="1:30" x14ac:dyDescent="1.1499999999999999">
      <c r="A29" s="498"/>
      <c r="B29" s="499"/>
      <c r="C29" s="499"/>
      <c r="D29" s="499"/>
      <c r="E29" s="499"/>
      <c r="F29" s="499"/>
      <c r="G29" s="499"/>
      <c r="H29" s="499"/>
      <c r="I29" s="499"/>
      <c r="J29" s="499"/>
      <c r="K29" s="500"/>
      <c r="L29" s="501"/>
      <c r="M29" s="502"/>
      <c r="N29" s="503"/>
      <c r="O29" s="503"/>
      <c r="P29" s="503"/>
      <c r="Q29" s="503"/>
      <c r="R29" s="503"/>
      <c r="S29" s="503"/>
      <c r="T29" s="503"/>
      <c r="U29" s="503"/>
      <c r="V29" s="503"/>
      <c r="W29" s="503"/>
      <c r="X29" s="503"/>
      <c r="Y29" s="503"/>
      <c r="Z29" s="503"/>
      <c r="AA29" s="503"/>
      <c r="AB29" s="503"/>
      <c r="AC29" s="503"/>
      <c r="AD29" s="503"/>
    </row>
    <row r="30" spans="1:30" x14ac:dyDescent="1.1499999999999999">
      <c r="A30" s="498"/>
      <c r="B30" s="499"/>
      <c r="C30" s="499"/>
      <c r="D30" s="499"/>
      <c r="E30" s="499"/>
      <c r="F30" s="499"/>
      <c r="G30" s="499"/>
      <c r="H30" s="499"/>
      <c r="I30" s="499"/>
      <c r="J30" s="499"/>
      <c r="K30" s="500"/>
      <c r="L30" s="501"/>
      <c r="M30" s="502"/>
      <c r="N30" s="503"/>
      <c r="O30" s="503"/>
      <c r="P30" s="503"/>
      <c r="Q30" s="503"/>
      <c r="R30" s="503"/>
      <c r="S30" s="503"/>
      <c r="T30" s="503"/>
      <c r="U30" s="503"/>
      <c r="V30" s="503"/>
      <c r="W30" s="503"/>
      <c r="X30" s="503"/>
      <c r="Y30" s="503"/>
      <c r="Z30" s="503"/>
      <c r="AA30" s="503"/>
      <c r="AB30" s="503"/>
      <c r="AC30" s="503"/>
      <c r="AD30" s="503"/>
    </row>
    <row r="31" spans="1:30" ht="21.4" thickBot="1" x14ac:dyDescent="1.2">
      <c r="A31" s="476"/>
      <c r="B31" s="436"/>
      <c r="C31" s="436"/>
      <c r="D31" s="436"/>
      <c r="E31" s="436"/>
      <c r="F31" s="436"/>
      <c r="G31" s="436"/>
      <c r="H31" s="436"/>
      <c r="I31" s="436"/>
      <c r="J31" s="436"/>
      <c r="K31" s="504"/>
      <c r="L31" s="505"/>
      <c r="M31" s="367"/>
      <c r="N31" s="289"/>
      <c r="O31" s="289"/>
      <c r="P31" s="289"/>
      <c r="Q31" s="289"/>
      <c r="R31" s="289"/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/>
    </row>
  </sheetData>
  <sheetProtection insertRows="0" deleteRows="0"/>
  <mergeCells count="2">
    <mergeCell ref="M1:AD1"/>
    <mergeCell ref="D1:L1"/>
  </mergeCells>
  <conditionalFormatting sqref="A2:XFD2">
    <cfRule type="duplicateValues" dxfId="0" priority="1"/>
  </conditionalFormatting>
  <dataValidations count="2">
    <dataValidation type="textLength" operator="lessThanOrEqual" allowBlank="1" showInputMessage="1" showErrorMessage="1" sqref="B26:B31 B4:B24" xr:uid="{00000000-0002-0000-3200-000000000000}">
      <formula1>50</formula1>
    </dataValidation>
    <dataValidation type="textLength" operator="lessThanOrEqual" allowBlank="1" showInputMessage="1" showErrorMessage="1" sqref="A26:A31 A4:A24" xr:uid="{00000000-0002-0000-3200-000001000000}">
      <formula1>8</formula1>
    </dataValidation>
  </dataValidations>
  <hyperlinks>
    <hyperlink ref="B1" location="Menu!A1" display="MENU" xr:uid="{00000000-0004-0000-32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5281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3200-000002000000}">
          <x14:formula1>
            <xm:f>Values!$AM$1:$AM$1000</xm:f>
          </x14:formula1>
          <xm:sqref>M4:AD31</xm:sqref>
        </x14:dataValidation>
        <x14:dataValidation type="list" allowBlank="1" showInputMessage="1" showErrorMessage="1" xr:uid="{00000000-0002-0000-3200-000003000000}">
          <x14:formula1>
            <xm:f>Values!$N$3:$N$4</xm:f>
          </x14:formula1>
          <xm:sqref>L4:L31 C4:C24 C26:C31</xm:sqref>
        </x14:dataValidation>
        <x14:dataValidation type="list" allowBlank="1" showInputMessage="1" showErrorMessage="1" xr:uid="{00000000-0002-0000-3200-000004000000}">
          <x14:formula1>
            <xm:f>Values!$Y$54:$Y$302</xm:f>
          </x14:formula1>
          <xm:sqref>K4:K31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22"/>
  <dimension ref="A1:C19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20.19921875" style="41" customWidth="1"/>
    <col min="2" max="3" width="20.53125" style="41" customWidth="1"/>
    <col min="4" max="16384" width="9.19921875" style="41"/>
  </cols>
  <sheetData>
    <row r="1" spans="1:3" s="81" customFormat="1" ht="30.75" customHeight="1" thickBot="1" x14ac:dyDescent="0.5">
      <c r="A1" s="210" t="s">
        <v>171</v>
      </c>
      <c r="B1" s="843" t="s">
        <v>35</v>
      </c>
      <c r="C1" s="111" t="s">
        <v>205</v>
      </c>
    </row>
    <row r="2" spans="1:3" s="91" customFormat="1" x14ac:dyDescent="1.1499999999999999">
      <c r="A2" s="142" t="s">
        <v>517</v>
      </c>
      <c r="B2" s="143" t="s">
        <v>272</v>
      </c>
      <c r="C2" s="901" t="s">
        <v>1193</v>
      </c>
    </row>
    <row r="3" spans="1:3" s="91" customFormat="1" ht="21.4" thickBot="1" x14ac:dyDescent="1.2">
      <c r="A3" s="156" t="s">
        <v>1194</v>
      </c>
      <c r="B3" s="860" t="s">
        <v>846</v>
      </c>
      <c r="C3" s="902" t="s">
        <v>290</v>
      </c>
    </row>
    <row r="4" spans="1:3" x14ac:dyDescent="1.1499999999999999">
      <c r="A4" s="411" t="s">
        <v>1195</v>
      </c>
      <c r="B4" s="404" t="s">
        <v>1196</v>
      </c>
      <c r="C4" s="506">
        <v>453592.4</v>
      </c>
    </row>
    <row r="5" spans="1:3" x14ac:dyDescent="1.1499999999999999">
      <c r="A5" s="413" t="s">
        <v>1197</v>
      </c>
      <c r="B5" s="406" t="s">
        <v>1198</v>
      </c>
      <c r="C5" s="507">
        <v>28300</v>
      </c>
    </row>
    <row r="6" spans="1:3" x14ac:dyDescent="1.1499999999999999">
      <c r="A6" s="413" t="s">
        <v>1012</v>
      </c>
      <c r="B6" s="406" t="s">
        <v>1013</v>
      </c>
      <c r="C6" s="507">
        <v>1000</v>
      </c>
    </row>
    <row r="7" spans="1:3" x14ac:dyDescent="1.1499999999999999">
      <c r="A7" s="413" t="s">
        <v>1199</v>
      </c>
      <c r="B7" s="406" t="s">
        <v>1200</v>
      </c>
      <c r="C7" s="507">
        <v>1000000</v>
      </c>
    </row>
    <row r="8" spans="1:3" x14ac:dyDescent="1.1499999999999999">
      <c r="A8" s="413" t="s">
        <v>1201</v>
      </c>
      <c r="B8" s="406" t="s">
        <v>1202</v>
      </c>
      <c r="C8" s="507">
        <v>1</v>
      </c>
    </row>
    <row r="9" spans="1:3" x14ac:dyDescent="1.1499999999999999">
      <c r="A9" s="413"/>
      <c r="B9" s="406"/>
      <c r="C9" s="507"/>
    </row>
    <row r="10" spans="1:3" x14ac:dyDescent="1.1499999999999999">
      <c r="A10" s="413"/>
      <c r="B10" s="406"/>
      <c r="C10" s="507"/>
    </row>
    <row r="11" spans="1:3" x14ac:dyDescent="1.1499999999999999">
      <c r="A11" s="413"/>
      <c r="B11" s="406"/>
      <c r="C11" s="507"/>
    </row>
    <row r="12" spans="1:3" x14ac:dyDescent="1.1499999999999999">
      <c r="A12" s="413"/>
      <c r="B12" s="406"/>
      <c r="C12" s="507"/>
    </row>
    <row r="13" spans="1:3" x14ac:dyDescent="1.1499999999999999">
      <c r="A13" s="413"/>
      <c r="B13" s="406"/>
      <c r="C13" s="507"/>
    </row>
    <row r="14" spans="1:3" x14ac:dyDescent="1.1499999999999999">
      <c r="A14" s="413"/>
      <c r="B14" s="406"/>
      <c r="C14" s="507"/>
    </row>
    <row r="15" spans="1:3" x14ac:dyDescent="1.1499999999999999">
      <c r="A15" s="413"/>
      <c r="B15" s="406"/>
      <c r="C15" s="507"/>
    </row>
    <row r="16" spans="1:3" x14ac:dyDescent="1.1499999999999999">
      <c r="A16" s="413"/>
      <c r="B16" s="406"/>
      <c r="C16" s="507"/>
    </row>
    <row r="17" spans="1:3" x14ac:dyDescent="1.1499999999999999">
      <c r="A17" s="413"/>
      <c r="B17" s="406"/>
      <c r="C17" s="507"/>
    </row>
    <row r="18" spans="1:3" x14ac:dyDescent="1.1499999999999999">
      <c r="A18" s="413"/>
      <c r="B18" s="406"/>
      <c r="C18" s="507"/>
    </row>
    <row r="19" spans="1:3" ht="21.4" thickBot="1" x14ac:dyDescent="1.2">
      <c r="A19" s="508"/>
      <c r="B19" s="489"/>
      <c r="C19" s="509"/>
    </row>
  </sheetData>
  <sheetProtection insertRows="0" deleteRows="0"/>
  <dataValidations count="3">
    <dataValidation type="decimal" allowBlank="1" showInputMessage="1" showErrorMessage="1" sqref="C4:C19" xr:uid="{00000000-0002-0000-3300-000000000000}">
      <formula1>0</formula1>
      <formula2>1000000000</formula2>
    </dataValidation>
    <dataValidation type="textLength" operator="lessThanOrEqual" allowBlank="1" showInputMessage="1" showErrorMessage="1" sqref="A4:A19" xr:uid="{00000000-0002-0000-3300-000001000000}">
      <formula1>2</formula1>
    </dataValidation>
    <dataValidation type="textLength" operator="lessThanOrEqual" allowBlank="1" showInputMessage="1" showErrorMessage="1" sqref="B4:B19" xr:uid="{00000000-0002-0000-3300-000002000000}">
      <formula1>20</formula1>
    </dataValidation>
  </dataValidations>
  <hyperlinks>
    <hyperlink ref="A2" location="MENU!A1" display="#" xr:uid="{00000000-0004-0000-3300-000000000000}"/>
    <hyperlink ref="B1" location="Menu!A1" display="MENU" xr:uid="{00000000-0004-0000-3300-000001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4257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62"/>
  <dimension ref="A1:F19"/>
  <sheetViews>
    <sheetView workbookViewId="0">
      <pane ySplit="3" topLeftCell="A4" activePane="bottomLeft" state="frozen"/>
      <selection activeCell="G29" sqref="G29"/>
      <selection pane="bottomLeft" activeCell="E15" sqref="E15"/>
    </sheetView>
  </sheetViews>
  <sheetFormatPr defaultColWidth="9.19921875" defaultRowHeight="21" x14ac:dyDescent="1.1499999999999999"/>
  <cols>
    <col min="1" max="1" width="25.53125" style="41" customWidth="1"/>
    <col min="2" max="6" width="22.796875" style="41" bestFit="1" customWidth="1"/>
    <col min="7" max="16384" width="9.19921875" style="41"/>
  </cols>
  <sheetData>
    <row r="1" spans="1:6" s="81" customFormat="1" ht="30.75" customHeight="1" thickBot="1" x14ac:dyDescent="0.5">
      <c r="A1" s="210" t="s">
        <v>174</v>
      </c>
      <c r="B1" s="148"/>
      <c r="C1" s="148"/>
      <c r="D1" s="148"/>
      <c r="E1" s="843" t="s">
        <v>35</v>
      </c>
      <c r="F1" s="111" t="s">
        <v>205</v>
      </c>
    </row>
    <row r="2" spans="1:6" s="91" customFormat="1" x14ac:dyDescent="1.1499999999999999">
      <c r="A2" s="864" t="s">
        <v>579</v>
      </c>
      <c r="B2" s="864" t="s">
        <v>1203</v>
      </c>
      <c r="C2" s="864" t="s">
        <v>1204</v>
      </c>
      <c r="D2" s="864" t="s">
        <v>1205</v>
      </c>
      <c r="E2" s="864" t="s">
        <v>1206</v>
      </c>
      <c r="F2" s="864" t="s">
        <v>1207</v>
      </c>
    </row>
    <row r="3" spans="1:6" s="91" customFormat="1" ht="21.4" thickBot="1" x14ac:dyDescent="1.2">
      <c r="A3" s="865" t="s">
        <v>844</v>
      </c>
      <c r="B3" s="865" t="s">
        <v>1208</v>
      </c>
      <c r="C3" s="865" t="s">
        <v>1208</v>
      </c>
      <c r="D3" s="865" t="s">
        <v>1208</v>
      </c>
      <c r="E3" s="865" t="s">
        <v>1208</v>
      </c>
      <c r="F3" s="865" t="s">
        <v>1208</v>
      </c>
    </row>
    <row r="4" spans="1:6" x14ac:dyDescent="1.1499999999999999">
      <c r="A4" s="510"/>
      <c r="B4" s="511"/>
      <c r="C4" s="511"/>
      <c r="D4" s="511"/>
      <c r="E4" s="511"/>
      <c r="F4" s="512"/>
    </row>
    <row r="5" spans="1:6" x14ac:dyDescent="1.1499999999999999">
      <c r="A5" s="513"/>
      <c r="B5" s="514"/>
      <c r="C5" s="514"/>
      <c r="D5" s="514"/>
      <c r="E5" s="514"/>
      <c r="F5" s="515"/>
    </row>
    <row r="6" spans="1:6" x14ac:dyDescent="1.1499999999999999">
      <c r="A6" s="516"/>
      <c r="B6" s="514"/>
      <c r="C6" s="514"/>
      <c r="D6" s="514"/>
      <c r="E6" s="514"/>
      <c r="F6" s="515"/>
    </row>
    <row r="7" spans="1:6" x14ac:dyDescent="1.1499999999999999">
      <c r="A7" s="516"/>
      <c r="B7" s="514"/>
      <c r="C7" s="514"/>
      <c r="D7" s="514"/>
      <c r="E7" s="514"/>
      <c r="F7" s="515"/>
    </row>
    <row r="8" spans="1:6" x14ac:dyDescent="1.1499999999999999">
      <c r="A8" s="516"/>
      <c r="B8" s="514"/>
      <c r="C8" s="514"/>
      <c r="D8" s="514"/>
      <c r="E8" s="514"/>
      <c r="F8" s="515"/>
    </row>
    <row r="9" spans="1:6" x14ac:dyDescent="1.1499999999999999">
      <c r="A9" s="516"/>
      <c r="B9" s="514"/>
      <c r="C9" s="514"/>
      <c r="D9" s="514"/>
      <c r="E9" s="514"/>
      <c r="F9" s="515"/>
    </row>
    <row r="10" spans="1:6" x14ac:dyDescent="1.1499999999999999">
      <c r="A10" s="516"/>
      <c r="B10" s="514"/>
      <c r="C10" s="514"/>
      <c r="D10" s="514"/>
      <c r="E10" s="514"/>
      <c r="F10" s="515"/>
    </row>
    <row r="11" spans="1:6" x14ac:dyDescent="1.1499999999999999">
      <c r="A11" s="516"/>
      <c r="B11" s="514"/>
      <c r="C11" s="514"/>
      <c r="D11" s="514"/>
      <c r="E11" s="514"/>
      <c r="F11" s="515"/>
    </row>
    <row r="12" spans="1:6" x14ac:dyDescent="1.1499999999999999">
      <c r="A12" s="516"/>
      <c r="B12" s="514"/>
      <c r="C12" s="514"/>
      <c r="D12" s="514"/>
      <c r="E12" s="514"/>
      <c r="F12" s="515"/>
    </row>
    <row r="13" spans="1:6" x14ac:dyDescent="1.1499999999999999">
      <c r="A13" s="516"/>
      <c r="B13" s="514"/>
      <c r="C13" s="514"/>
      <c r="D13" s="514"/>
      <c r="E13" s="514"/>
      <c r="F13" s="515"/>
    </row>
    <row r="14" spans="1:6" x14ac:dyDescent="1.1499999999999999">
      <c r="A14" s="516"/>
      <c r="B14" s="514"/>
      <c r="C14" s="514"/>
      <c r="D14" s="514"/>
      <c r="E14" s="514"/>
      <c r="F14" s="515"/>
    </row>
    <row r="15" spans="1:6" x14ac:dyDescent="1.1499999999999999">
      <c r="A15" s="516"/>
      <c r="B15" s="514"/>
      <c r="C15" s="514"/>
      <c r="D15" s="514"/>
      <c r="E15" s="514"/>
      <c r="F15" s="515"/>
    </row>
    <row r="16" spans="1:6" x14ac:dyDescent="1.1499999999999999">
      <c r="A16" s="516"/>
      <c r="B16" s="514"/>
      <c r="C16" s="514"/>
      <c r="D16" s="514"/>
      <c r="E16" s="514"/>
      <c r="F16" s="515"/>
    </row>
    <row r="17" spans="1:6" x14ac:dyDescent="1.1499999999999999">
      <c r="A17" s="516"/>
      <c r="B17" s="514"/>
      <c r="C17" s="514"/>
      <c r="D17" s="514"/>
      <c r="E17" s="514"/>
      <c r="F17" s="515"/>
    </row>
    <row r="18" spans="1:6" x14ac:dyDescent="1.1499999999999999">
      <c r="A18" s="516"/>
      <c r="B18" s="514"/>
      <c r="C18" s="514"/>
      <c r="D18" s="514"/>
      <c r="E18" s="514"/>
      <c r="F18" s="515"/>
    </row>
    <row r="19" spans="1:6" ht="21.4" thickBot="1" x14ac:dyDescent="1.2">
      <c r="A19" s="517"/>
      <c r="B19" s="518"/>
      <c r="C19" s="518"/>
      <c r="D19" s="518"/>
      <c r="E19" s="518"/>
      <c r="F19" s="519"/>
    </row>
  </sheetData>
  <sheetProtection insertRows="0" deleteRows="0"/>
  <dataValidations count="2">
    <dataValidation type="textLength" operator="lessThanOrEqual" allowBlank="1" showInputMessage="1" showErrorMessage="1" sqref="A4:A19" xr:uid="{00000000-0002-0000-3400-000000000000}">
      <formula1>30</formula1>
    </dataValidation>
    <dataValidation type="decimal" operator="greaterThan" allowBlank="1" showInputMessage="1" showErrorMessage="1" sqref="B4:F19" xr:uid="{00000000-0002-0000-3400-000001000000}">
      <formula1>0</formula1>
    </dataValidation>
  </dataValidations>
  <hyperlinks>
    <hyperlink ref="A2" location="MENU!A1" display="#" xr:uid="{00000000-0004-0000-3400-000000000000}"/>
    <hyperlink ref="E1" location="Menu!A1" display="MENU" xr:uid="{00000000-0004-0000-3400-000001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3233" r:id="rId4" name="Drop Down 1">
              <controlPr locked="0" defaultSize="0" print="0" autoLine="0" autoPict="0">
                <anchor moveWithCells="1">
                  <from>
                    <xdr:col>5</xdr:col>
                    <xdr:colOff>0</xdr:colOff>
                    <xdr:row>0</xdr:row>
                    <xdr:rowOff>190500</xdr:rowOff>
                  </from>
                  <to>
                    <xdr:col>5</xdr:col>
                    <xdr:colOff>1409700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63"/>
  <dimension ref="A1:D19"/>
  <sheetViews>
    <sheetView workbookViewId="0">
      <pane ySplit="3" topLeftCell="A4" activePane="bottomLeft" state="frozen"/>
      <selection activeCell="G29" sqref="G29"/>
      <selection pane="bottomLeft" activeCell="C9" sqref="C9"/>
    </sheetView>
  </sheetViews>
  <sheetFormatPr defaultColWidth="9.19921875" defaultRowHeight="21" x14ac:dyDescent="1.1499999999999999"/>
  <cols>
    <col min="1" max="1" width="25.53125" style="41" customWidth="1"/>
    <col min="2" max="2" width="63" style="41" customWidth="1"/>
    <col min="3" max="4" width="16.53125" style="41" customWidth="1"/>
    <col min="5" max="16384" width="9.19921875" style="41"/>
  </cols>
  <sheetData>
    <row r="1" spans="1:4" s="81" customFormat="1" ht="30.75" customHeight="1" thickBot="1" x14ac:dyDescent="0.5">
      <c r="A1" s="210" t="s">
        <v>1209</v>
      </c>
      <c r="B1" s="148"/>
      <c r="C1" s="843" t="s">
        <v>35</v>
      </c>
      <c r="D1" s="111" t="s">
        <v>205</v>
      </c>
    </row>
    <row r="2" spans="1:4" s="91" customFormat="1" x14ac:dyDescent="1.1499999999999999">
      <c r="A2" s="864" t="s">
        <v>517</v>
      </c>
      <c r="B2" s="864" t="s">
        <v>272</v>
      </c>
      <c r="C2" s="864" t="s">
        <v>1210</v>
      </c>
      <c r="D2" s="903" t="s">
        <v>1211</v>
      </c>
    </row>
    <row r="3" spans="1:4" s="91" customFormat="1" ht="21.4" thickBot="1" x14ac:dyDescent="1.2">
      <c r="A3" s="865" t="s">
        <v>1194</v>
      </c>
      <c r="B3" s="865" t="s">
        <v>846</v>
      </c>
      <c r="C3" s="865" t="s">
        <v>1212</v>
      </c>
      <c r="D3" s="904" t="s">
        <v>290</v>
      </c>
    </row>
    <row r="4" spans="1:4" x14ac:dyDescent="1.1499999999999999">
      <c r="A4" s="520" t="s">
        <v>1213</v>
      </c>
      <c r="B4" s="479" t="s">
        <v>1214</v>
      </c>
      <c r="C4" s="479" t="s">
        <v>1215</v>
      </c>
      <c r="D4" s="521">
        <v>25.4</v>
      </c>
    </row>
    <row r="5" spans="1:4" x14ac:dyDescent="1.1499999999999999">
      <c r="A5" s="522" t="s">
        <v>1216</v>
      </c>
      <c r="B5" s="406" t="s">
        <v>1217</v>
      </c>
      <c r="C5" s="406" t="s">
        <v>1218</v>
      </c>
      <c r="D5" s="507">
        <v>304.8</v>
      </c>
    </row>
    <row r="6" spans="1:4" x14ac:dyDescent="1.1499999999999999">
      <c r="A6" s="413" t="s">
        <v>1219</v>
      </c>
      <c r="B6" s="406" t="s">
        <v>1220</v>
      </c>
      <c r="C6" s="406" t="s">
        <v>1221</v>
      </c>
      <c r="D6" s="507">
        <v>10</v>
      </c>
    </row>
    <row r="7" spans="1:4" x14ac:dyDescent="1.1499999999999999">
      <c r="A7" s="413" t="s">
        <v>1222</v>
      </c>
      <c r="B7" s="406" t="s">
        <v>1223</v>
      </c>
      <c r="C7" s="406" t="s">
        <v>1224</v>
      </c>
      <c r="D7" s="507">
        <v>100</v>
      </c>
    </row>
    <row r="8" spans="1:4" x14ac:dyDescent="1.1499999999999999">
      <c r="A8" s="413" t="s">
        <v>1044</v>
      </c>
      <c r="B8" s="406" t="s">
        <v>1045</v>
      </c>
      <c r="C8" s="406" t="s">
        <v>1219</v>
      </c>
      <c r="D8" s="507">
        <v>1000</v>
      </c>
    </row>
    <row r="9" spans="1:4" x14ac:dyDescent="1.1499999999999999">
      <c r="A9" s="413" t="s">
        <v>1225</v>
      </c>
      <c r="B9" s="406" t="s">
        <v>1226</v>
      </c>
      <c r="C9" s="406" t="s">
        <v>1227</v>
      </c>
      <c r="D9" s="507">
        <v>1</v>
      </c>
    </row>
    <row r="10" spans="1:4" x14ac:dyDescent="1.1499999999999999">
      <c r="A10" s="413"/>
      <c r="B10" s="406"/>
      <c r="C10" s="406"/>
      <c r="D10" s="507"/>
    </row>
    <row r="11" spans="1:4" x14ac:dyDescent="1.1499999999999999">
      <c r="A11" s="413"/>
      <c r="B11" s="406"/>
      <c r="C11" s="406"/>
      <c r="D11" s="507"/>
    </row>
    <row r="12" spans="1:4" x14ac:dyDescent="1.1499999999999999">
      <c r="A12" s="413"/>
      <c r="B12" s="406"/>
      <c r="C12" s="406"/>
      <c r="D12" s="507"/>
    </row>
    <row r="13" spans="1:4" x14ac:dyDescent="1.1499999999999999">
      <c r="A13" s="413"/>
      <c r="B13" s="406"/>
      <c r="C13" s="406"/>
      <c r="D13" s="507"/>
    </row>
    <row r="14" spans="1:4" x14ac:dyDescent="1.1499999999999999">
      <c r="A14" s="413"/>
      <c r="B14" s="406"/>
      <c r="C14" s="406"/>
      <c r="D14" s="507"/>
    </row>
    <row r="15" spans="1:4" x14ac:dyDescent="1.1499999999999999">
      <c r="A15" s="413"/>
      <c r="B15" s="406"/>
      <c r="C15" s="406"/>
      <c r="D15" s="507"/>
    </row>
    <row r="16" spans="1:4" x14ac:dyDescent="1.1499999999999999">
      <c r="A16" s="413"/>
      <c r="B16" s="406"/>
      <c r="C16" s="406"/>
      <c r="D16" s="507"/>
    </row>
    <row r="17" spans="1:4" x14ac:dyDescent="1.1499999999999999">
      <c r="A17" s="413"/>
      <c r="B17" s="406"/>
      <c r="C17" s="406"/>
      <c r="D17" s="507"/>
    </row>
    <row r="18" spans="1:4" x14ac:dyDescent="1.1499999999999999">
      <c r="A18" s="413"/>
      <c r="B18" s="406"/>
      <c r="C18" s="406"/>
      <c r="D18" s="507"/>
    </row>
    <row r="19" spans="1:4" ht="21.4" thickBot="1" x14ac:dyDescent="1.2">
      <c r="A19" s="508"/>
      <c r="B19" s="489"/>
      <c r="C19" s="489"/>
      <c r="D19" s="509"/>
    </row>
  </sheetData>
  <sheetProtection insertRows="0" deleteRows="0"/>
  <dataValidations count="3">
    <dataValidation type="textLength" operator="lessThanOrEqual" allowBlank="1" showInputMessage="1" showErrorMessage="1" sqref="B4:C19" xr:uid="{00000000-0002-0000-3500-000000000000}">
      <formula1>20</formula1>
    </dataValidation>
    <dataValidation type="textLength" operator="lessThanOrEqual" allowBlank="1" showInputMessage="1" showErrorMessage="1" sqref="A4:A19" xr:uid="{00000000-0002-0000-3500-000001000000}">
      <formula1>2</formula1>
    </dataValidation>
    <dataValidation type="decimal" allowBlank="1" showInputMessage="1" showErrorMessage="1" sqref="D4:D19" xr:uid="{00000000-0002-0000-3500-000002000000}">
      <formula1>0</formula1>
      <formula2>1000000000</formula2>
    </dataValidation>
  </dataValidations>
  <hyperlinks>
    <hyperlink ref="A2" location="MENU!A1" display="#" xr:uid="{00000000-0004-0000-3500-000000000000}"/>
    <hyperlink ref="C1" location="Menu!A1" display="MENU" xr:uid="{00000000-0004-0000-3500-000001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2209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27"/>
  <dimension ref="A1:J19"/>
  <sheetViews>
    <sheetView workbookViewId="0">
      <pane ySplit="3" topLeftCell="A4" activePane="bottomLeft" state="frozen"/>
      <selection activeCell="G29" sqref="G29"/>
      <selection pane="bottomLeft" activeCell="F17" sqref="F17"/>
    </sheetView>
  </sheetViews>
  <sheetFormatPr defaultColWidth="9.19921875" defaultRowHeight="21" x14ac:dyDescent="1.1499999999999999"/>
  <cols>
    <col min="1" max="1" width="38.46484375" style="41" customWidth="1"/>
    <col min="2" max="2" width="13.53125" style="41" customWidth="1"/>
    <col min="3" max="3" width="16.53125" style="41" customWidth="1"/>
    <col min="4" max="16384" width="9.19921875" style="41"/>
  </cols>
  <sheetData>
    <row r="1" spans="1:10" s="81" customFormat="1" ht="30.75" customHeight="1" thickBot="1" x14ac:dyDescent="1.1499999999999999">
      <c r="A1" s="523" t="s">
        <v>168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x14ac:dyDescent="1.1499999999999999">
      <c r="A2" s="864" t="s">
        <v>272</v>
      </c>
    </row>
    <row r="3" spans="1:10" s="91" customFormat="1" ht="21.4" thickBot="1" x14ac:dyDescent="1.2">
      <c r="A3" s="865" t="s">
        <v>844</v>
      </c>
    </row>
    <row r="4" spans="1:10" ht="15.75" customHeight="1" x14ac:dyDescent="1.1499999999999999">
      <c r="A4" s="524" t="s">
        <v>1228</v>
      </c>
    </row>
    <row r="5" spans="1:10" ht="15.75" customHeight="1" x14ac:dyDescent="1.1499999999999999">
      <c r="A5" s="417"/>
    </row>
    <row r="6" spans="1:10" ht="15.75" customHeight="1" x14ac:dyDescent="1.1499999999999999">
      <c r="A6" s="417"/>
    </row>
    <row r="7" spans="1:10" ht="15.75" customHeight="1" x14ac:dyDescent="1.1499999999999999">
      <c r="A7" s="417"/>
    </row>
    <row r="8" spans="1:10" ht="15.75" customHeight="1" x14ac:dyDescent="1.1499999999999999">
      <c r="A8" s="417"/>
    </row>
    <row r="9" spans="1:10" ht="15.75" customHeight="1" x14ac:dyDescent="1.1499999999999999">
      <c r="A9" s="417"/>
    </row>
    <row r="10" spans="1:10" ht="15.75" customHeight="1" x14ac:dyDescent="1.1499999999999999">
      <c r="A10" s="417"/>
    </row>
    <row r="11" spans="1:10" ht="15.75" customHeight="1" x14ac:dyDescent="1.1499999999999999">
      <c r="A11" s="417"/>
    </row>
    <row r="12" spans="1:10" ht="15.75" customHeight="1" x14ac:dyDescent="1.1499999999999999">
      <c r="A12" s="417"/>
    </row>
    <row r="13" spans="1:10" ht="15.75" customHeight="1" x14ac:dyDescent="1.1499999999999999">
      <c r="A13" s="417"/>
    </row>
    <row r="14" spans="1:10" ht="15.75" customHeight="1" x14ac:dyDescent="1.1499999999999999">
      <c r="A14" s="417"/>
    </row>
    <row r="15" spans="1:10" ht="15.75" customHeight="1" x14ac:dyDescent="1.1499999999999999">
      <c r="A15" s="417"/>
    </row>
    <row r="16" spans="1:10" ht="15.75" customHeight="1" x14ac:dyDescent="1.1499999999999999">
      <c r="A16" s="417"/>
    </row>
    <row r="17" spans="1:1" ht="15.75" customHeight="1" x14ac:dyDescent="1.1499999999999999">
      <c r="A17" s="417"/>
    </row>
    <row r="18" spans="1:1" ht="15.75" customHeight="1" x14ac:dyDescent="1.1499999999999999">
      <c r="A18" s="417"/>
    </row>
    <row r="19" spans="1:1" ht="15.75" customHeight="1" thickBot="1" x14ac:dyDescent="1.2">
      <c r="A19" s="419"/>
    </row>
  </sheetData>
  <sheetProtection insertRows="0" deleteRows="0"/>
  <dataValidations count="1">
    <dataValidation type="textLength" operator="lessThanOrEqual" allowBlank="1" showInputMessage="1" showErrorMessage="1" sqref="A4:A19" xr:uid="{00000000-0002-0000-3600-000000000000}">
      <formula1>30</formula1>
    </dataValidation>
  </dataValidations>
  <hyperlinks>
    <hyperlink ref="A2" location="MENU!A1" display="#" xr:uid="{00000000-0004-0000-3600-000000000000}"/>
    <hyperlink ref="B1" location="Menu!A1" display="MENU" xr:uid="{00000000-0004-0000-3600-000001000000}"/>
    <hyperlink ref="A3" location="MENU!A1" display="#" xr:uid="{00000000-0004-0000-3600-000002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1185" r:id="rId4" name="Drop Down 1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190500</xdr:rowOff>
                  </from>
                  <to>
                    <xdr:col>3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29"/>
  <dimension ref="A1:K67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15.19921875" style="268" bestFit="1" customWidth="1"/>
    <col min="2" max="2" width="38.46484375" style="41" customWidth="1"/>
    <col min="3" max="4" width="16.53125" style="41" customWidth="1"/>
    <col min="5" max="16384" width="9.19921875" style="41"/>
  </cols>
  <sheetData>
    <row r="1" spans="1:11" s="81" customFormat="1" ht="30.75" customHeight="1" thickBot="1" x14ac:dyDescent="1.1499999999999999">
      <c r="A1" s="1346" t="s">
        <v>159</v>
      </c>
      <c r="B1" s="1347"/>
      <c r="C1" s="843" t="s">
        <v>35</v>
      </c>
      <c r="D1" s="111" t="s">
        <v>205</v>
      </c>
      <c r="H1" s="82"/>
      <c r="I1" s="51"/>
      <c r="J1" s="51"/>
      <c r="K1" s="51"/>
    </row>
    <row r="2" spans="1:11" s="91" customFormat="1" x14ac:dyDescent="1.1499999999999999">
      <c r="A2" s="905" t="s">
        <v>1061</v>
      </c>
      <c r="B2" s="864" t="s">
        <v>1062</v>
      </c>
    </row>
    <row r="3" spans="1:11" s="91" customFormat="1" ht="21.4" thickBot="1" x14ac:dyDescent="1.2">
      <c r="A3" s="906"/>
      <c r="B3" s="865" t="s">
        <v>1229</v>
      </c>
    </row>
    <row r="4" spans="1:11" x14ac:dyDescent="1.1499999999999999">
      <c r="A4" s="525">
        <v>1</v>
      </c>
      <c r="B4" s="417" t="s">
        <v>1230</v>
      </c>
    </row>
    <row r="5" spans="1:11" x14ac:dyDescent="1.1499999999999999">
      <c r="A5" s="526">
        <v>2</v>
      </c>
      <c r="B5" s="417" t="s">
        <v>1231</v>
      </c>
    </row>
    <row r="6" spans="1:11" x14ac:dyDescent="1.1499999999999999">
      <c r="A6" s="526">
        <v>3</v>
      </c>
      <c r="B6" s="417" t="s">
        <v>1232</v>
      </c>
    </row>
    <row r="7" spans="1:11" x14ac:dyDescent="1.1499999999999999">
      <c r="A7" s="526">
        <v>4</v>
      </c>
      <c r="B7" s="417" t="s">
        <v>1233</v>
      </c>
    </row>
    <row r="8" spans="1:11" x14ac:dyDescent="1.1499999999999999">
      <c r="A8" s="526">
        <v>5</v>
      </c>
      <c r="B8" s="417" t="s">
        <v>1234</v>
      </c>
    </row>
    <row r="9" spans="1:11" x14ac:dyDescent="1.1499999999999999">
      <c r="A9" s="526">
        <v>6</v>
      </c>
      <c r="B9" s="417" t="s">
        <v>1235</v>
      </c>
    </row>
    <row r="10" spans="1:11" x14ac:dyDescent="1.1499999999999999">
      <c r="A10" s="526">
        <v>7</v>
      </c>
      <c r="B10" s="417" t="s">
        <v>1236</v>
      </c>
    </row>
    <row r="11" spans="1:11" x14ac:dyDescent="1.1499999999999999">
      <c r="A11" s="526">
        <v>8</v>
      </c>
      <c r="B11" s="417" t="s">
        <v>1237</v>
      </c>
    </row>
    <row r="12" spans="1:11" x14ac:dyDescent="1.1499999999999999">
      <c r="A12" s="526">
        <v>9</v>
      </c>
      <c r="B12" s="417" t="s">
        <v>1238</v>
      </c>
    </row>
    <row r="13" spans="1:11" x14ac:dyDescent="1.1499999999999999">
      <c r="A13" s="526">
        <v>10</v>
      </c>
      <c r="B13" s="417" t="s">
        <v>1239</v>
      </c>
    </row>
    <row r="14" spans="1:11" x14ac:dyDescent="1.1499999999999999">
      <c r="A14" s="526">
        <v>11</v>
      </c>
      <c r="B14" s="417" t="s">
        <v>1240</v>
      </c>
    </row>
    <row r="15" spans="1:11" x14ac:dyDescent="1.1499999999999999">
      <c r="A15" s="526">
        <v>12</v>
      </c>
      <c r="B15" s="417" t="s">
        <v>1241</v>
      </c>
    </row>
    <row r="16" spans="1:11" x14ac:dyDescent="1.1499999999999999">
      <c r="A16" s="526">
        <v>13</v>
      </c>
      <c r="B16" s="417" t="s">
        <v>1242</v>
      </c>
    </row>
    <row r="17" spans="1:2" x14ac:dyDescent="1.1499999999999999">
      <c r="A17" s="526">
        <v>14</v>
      </c>
      <c r="B17" s="417" t="s">
        <v>1243</v>
      </c>
    </row>
    <row r="18" spans="1:2" x14ac:dyDescent="1.1499999999999999">
      <c r="A18" s="526">
        <v>15</v>
      </c>
      <c r="B18" s="417" t="s">
        <v>1244</v>
      </c>
    </row>
    <row r="19" spans="1:2" x14ac:dyDescent="1.1499999999999999">
      <c r="A19" s="526">
        <v>16</v>
      </c>
      <c r="B19" s="417" t="s">
        <v>1245</v>
      </c>
    </row>
    <row r="20" spans="1:2" x14ac:dyDescent="1.1499999999999999">
      <c r="A20" s="526">
        <v>17</v>
      </c>
      <c r="B20" s="417" t="s">
        <v>1246</v>
      </c>
    </row>
    <row r="21" spans="1:2" x14ac:dyDescent="1.1499999999999999">
      <c r="A21" s="526">
        <v>18</v>
      </c>
      <c r="B21" s="417" t="s">
        <v>1247</v>
      </c>
    </row>
    <row r="22" spans="1:2" x14ac:dyDescent="1.1499999999999999">
      <c r="A22" s="526">
        <v>19</v>
      </c>
      <c r="B22" s="417" t="s">
        <v>1248</v>
      </c>
    </row>
    <row r="23" spans="1:2" x14ac:dyDescent="1.1499999999999999">
      <c r="A23" s="526">
        <v>20</v>
      </c>
      <c r="B23" s="417" t="s">
        <v>1249</v>
      </c>
    </row>
    <row r="24" spans="1:2" x14ac:dyDescent="1.1499999999999999">
      <c r="A24" s="526">
        <v>21</v>
      </c>
      <c r="B24" s="417" t="s">
        <v>1250</v>
      </c>
    </row>
    <row r="25" spans="1:2" x14ac:dyDescent="1.1499999999999999">
      <c r="A25" s="526">
        <v>22</v>
      </c>
      <c r="B25" s="417" t="s">
        <v>1251</v>
      </c>
    </row>
    <row r="26" spans="1:2" x14ac:dyDescent="1.1499999999999999">
      <c r="A26" s="526">
        <v>23</v>
      </c>
      <c r="B26" s="417" t="s">
        <v>1252</v>
      </c>
    </row>
    <row r="27" spans="1:2" x14ac:dyDescent="1.1499999999999999">
      <c r="A27" s="526">
        <v>24</v>
      </c>
      <c r="B27" s="417" t="s">
        <v>1253</v>
      </c>
    </row>
    <row r="28" spans="1:2" x14ac:dyDescent="1.1499999999999999">
      <c r="A28" s="526">
        <v>25</v>
      </c>
      <c r="B28" s="417" t="s">
        <v>1254</v>
      </c>
    </row>
    <row r="29" spans="1:2" x14ac:dyDescent="1.1499999999999999">
      <c r="A29" s="526">
        <v>26</v>
      </c>
      <c r="B29" s="417" t="s">
        <v>1255</v>
      </c>
    </row>
    <row r="30" spans="1:2" x14ac:dyDescent="1.1499999999999999">
      <c r="A30" s="526">
        <v>27</v>
      </c>
      <c r="B30" s="417" t="s">
        <v>1256</v>
      </c>
    </row>
    <row r="31" spans="1:2" x14ac:dyDescent="1.1499999999999999">
      <c r="A31" s="526">
        <v>28</v>
      </c>
      <c r="B31" s="417" t="s">
        <v>1257</v>
      </c>
    </row>
    <row r="32" spans="1:2" x14ac:dyDescent="1.1499999999999999">
      <c r="A32" s="526">
        <v>29</v>
      </c>
      <c r="B32" s="417" t="s">
        <v>1258</v>
      </c>
    </row>
    <row r="33" spans="1:2" x14ac:dyDescent="1.1499999999999999">
      <c r="A33" s="526">
        <v>30</v>
      </c>
      <c r="B33" s="417" t="s">
        <v>1259</v>
      </c>
    </row>
    <row r="34" spans="1:2" x14ac:dyDescent="1.1499999999999999">
      <c r="A34" s="526">
        <v>31</v>
      </c>
      <c r="B34" s="417" t="s">
        <v>1260</v>
      </c>
    </row>
    <row r="35" spans="1:2" x14ac:dyDescent="1.1499999999999999">
      <c r="A35" s="526">
        <v>32</v>
      </c>
      <c r="B35" s="417" t="s">
        <v>1261</v>
      </c>
    </row>
    <row r="36" spans="1:2" x14ac:dyDescent="1.1499999999999999">
      <c r="A36" s="526">
        <v>33</v>
      </c>
      <c r="B36" s="417" t="s">
        <v>1262</v>
      </c>
    </row>
    <row r="37" spans="1:2" x14ac:dyDescent="1.1499999999999999">
      <c r="A37" s="526">
        <v>34</v>
      </c>
      <c r="B37" s="417" t="s">
        <v>1263</v>
      </c>
    </row>
    <row r="38" spans="1:2" x14ac:dyDescent="1.1499999999999999">
      <c r="A38" s="526">
        <v>35</v>
      </c>
      <c r="B38" s="417" t="s">
        <v>1264</v>
      </c>
    </row>
    <row r="39" spans="1:2" x14ac:dyDescent="1.1499999999999999">
      <c r="A39" s="526">
        <v>36</v>
      </c>
      <c r="B39" s="417" t="s">
        <v>1265</v>
      </c>
    </row>
    <row r="40" spans="1:2" x14ac:dyDescent="1.1499999999999999">
      <c r="A40" s="526">
        <v>37</v>
      </c>
      <c r="B40" s="417" t="s">
        <v>1266</v>
      </c>
    </row>
    <row r="41" spans="1:2" x14ac:dyDescent="1.1499999999999999">
      <c r="A41" s="526">
        <v>38</v>
      </c>
      <c r="B41" s="417" t="s">
        <v>1267</v>
      </c>
    </row>
    <row r="42" spans="1:2" x14ac:dyDescent="1.1499999999999999">
      <c r="A42" s="526">
        <v>39</v>
      </c>
      <c r="B42" s="417" t="s">
        <v>1268</v>
      </c>
    </row>
    <row r="43" spans="1:2" x14ac:dyDescent="1.1499999999999999">
      <c r="A43" s="526">
        <v>40</v>
      </c>
      <c r="B43" s="417" t="s">
        <v>1269</v>
      </c>
    </row>
    <row r="44" spans="1:2" x14ac:dyDescent="1.1499999999999999">
      <c r="A44" s="526">
        <v>41</v>
      </c>
      <c r="B44" s="417" t="s">
        <v>1270</v>
      </c>
    </row>
    <row r="45" spans="1:2" x14ac:dyDescent="1.1499999999999999">
      <c r="A45" s="526">
        <v>42</v>
      </c>
      <c r="B45" s="417" t="s">
        <v>1271</v>
      </c>
    </row>
    <row r="46" spans="1:2" x14ac:dyDescent="1.1499999999999999">
      <c r="A46" s="526">
        <v>43</v>
      </c>
      <c r="B46" s="417" t="s">
        <v>1272</v>
      </c>
    </row>
    <row r="47" spans="1:2" x14ac:dyDescent="1.1499999999999999">
      <c r="A47" s="526">
        <v>44</v>
      </c>
      <c r="B47" s="417" t="s">
        <v>1273</v>
      </c>
    </row>
    <row r="48" spans="1:2" x14ac:dyDescent="1.1499999999999999">
      <c r="A48" s="526">
        <v>45</v>
      </c>
      <c r="B48" s="417" t="s">
        <v>1274</v>
      </c>
    </row>
    <row r="49" spans="1:2" x14ac:dyDescent="1.1499999999999999">
      <c r="A49" s="526">
        <v>46</v>
      </c>
      <c r="B49" s="417" t="s">
        <v>1275</v>
      </c>
    </row>
    <row r="50" spans="1:2" x14ac:dyDescent="1.1499999999999999">
      <c r="A50" s="526">
        <v>47</v>
      </c>
      <c r="B50" s="417" t="s">
        <v>1276</v>
      </c>
    </row>
    <row r="51" spans="1:2" x14ac:dyDescent="1.1499999999999999">
      <c r="A51" s="526">
        <v>48</v>
      </c>
      <c r="B51" s="417" t="s">
        <v>1277</v>
      </c>
    </row>
    <row r="52" spans="1:2" x14ac:dyDescent="1.1499999999999999">
      <c r="A52" s="526">
        <v>49</v>
      </c>
      <c r="B52" s="417" t="s">
        <v>1278</v>
      </c>
    </row>
    <row r="53" spans="1:2" x14ac:dyDescent="1.1499999999999999">
      <c r="A53" s="526">
        <v>50</v>
      </c>
      <c r="B53" s="417" t="s">
        <v>1279</v>
      </c>
    </row>
    <row r="54" spans="1:2" x14ac:dyDescent="1.1499999999999999">
      <c r="A54" s="526">
        <v>51</v>
      </c>
      <c r="B54" s="417" t="s">
        <v>1280</v>
      </c>
    </row>
    <row r="55" spans="1:2" x14ac:dyDescent="1.1499999999999999">
      <c r="A55" s="526">
        <v>52</v>
      </c>
      <c r="B55" s="417" t="s">
        <v>1281</v>
      </c>
    </row>
    <row r="56" spans="1:2" x14ac:dyDescent="1.1499999999999999">
      <c r="A56" s="526">
        <v>53</v>
      </c>
      <c r="B56" s="417" t="s">
        <v>1282</v>
      </c>
    </row>
    <row r="57" spans="1:2" x14ac:dyDescent="1.1499999999999999">
      <c r="A57" s="526">
        <v>54</v>
      </c>
      <c r="B57" s="417" t="s">
        <v>1283</v>
      </c>
    </row>
    <row r="58" spans="1:2" x14ac:dyDescent="1.1499999999999999">
      <c r="A58" s="526">
        <v>55</v>
      </c>
      <c r="B58" s="417" t="s">
        <v>1284</v>
      </c>
    </row>
    <row r="59" spans="1:2" x14ac:dyDescent="1.1499999999999999">
      <c r="A59" s="526">
        <v>56</v>
      </c>
      <c r="B59" s="417" t="s">
        <v>1285</v>
      </c>
    </row>
    <row r="60" spans="1:2" x14ac:dyDescent="1.1499999999999999">
      <c r="A60" s="526">
        <v>57</v>
      </c>
      <c r="B60" s="417" t="s">
        <v>1286</v>
      </c>
    </row>
    <row r="61" spans="1:2" x14ac:dyDescent="1.1499999999999999">
      <c r="A61" s="526">
        <v>58</v>
      </c>
      <c r="B61" s="417" t="s">
        <v>1287</v>
      </c>
    </row>
    <row r="62" spans="1:2" x14ac:dyDescent="1.1499999999999999">
      <c r="A62" s="526">
        <v>59</v>
      </c>
      <c r="B62" s="417" t="s">
        <v>1288</v>
      </c>
    </row>
    <row r="63" spans="1:2" x14ac:dyDescent="1.1499999999999999">
      <c r="A63" s="526">
        <v>60</v>
      </c>
      <c r="B63" s="417" t="s">
        <v>1289</v>
      </c>
    </row>
    <row r="64" spans="1:2" x14ac:dyDescent="1.1499999999999999">
      <c r="A64" s="526">
        <v>61</v>
      </c>
      <c r="B64" s="417" t="s">
        <v>1290</v>
      </c>
    </row>
    <row r="65" spans="1:2" x14ac:dyDescent="1.1499999999999999">
      <c r="A65" s="526">
        <v>62</v>
      </c>
      <c r="B65" s="417" t="s">
        <v>1291</v>
      </c>
    </row>
    <row r="66" spans="1:2" x14ac:dyDescent="1.1499999999999999">
      <c r="A66" s="526">
        <v>63</v>
      </c>
      <c r="B66" s="417" t="s">
        <v>1292</v>
      </c>
    </row>
    <row r="67" spans="1:2" ht="21.4" thickBot="1" x14ac:dyDescent="1.2">
      <c r="A67" s="527">
        <v>64</v>
      </c>
      <c r="B67" s="419" t="s">
        <v>1293</v>
      </c>
    </row>
  </sheetData>
  <mergeCells count="1">
    <mergeCell ref="A1:B1"/>
  </mergeCells>
  <phoneticPr fontId="24" type="noConversion"/>
  <hyperlinks>
    <hyperlink ref="C1" location="Menu!A1" display="MENU" xr:uid="{00000000-0004-0000-37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00161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23"/>
  <dimension ref="A1:J10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8.796875" style="268" customWidth="1"/>
    <col min="2" max="2" width="30.53125" style="41" customWidth="1"/>
    <col min="3" max="4" width="16.53125" style="41" customWidth="1"/>
    <col min="5" max="16384" width="9.19921875" style="41"/>
  </cols>
  <sheetData>
    <row r="1" spans="1:10" s="81" customFormat="1" ht="30.75" customHeight="1" thickBot="1" x14ac:dyDescent="1.1499999999999999">
      <c r="A1" s="1317" t="s">
        <v>1294</v>
      </c>
      <c r="B1" s="1335"/>
      <c r="C1" s="843" t="s">
        <v>35</v>
      </c>
      <c r="D1" s="111" t="s">
        <v>205</v>
      </c>
      <c r="G1" s="82"/>
      <c r="H1" s="51"/>
      <c r="I1" s="51"/>
      <c r="J1" s="51"/>
    </row>
    <row r="2" spans="1:10" s="91" customFormat="1" x14ac:dyDescent="1.1499999999999999">
      <c r="A2" s="142" t="s">
        <v>1295</v>
      </c>
      <c r="B2" s="857" t="s">
        <v>272</v>
      </c>
    </row>
    <row r="3" spans="1:10" s="91" customFormat="1" x14ac:dyDescent="1.1499999999999999">
      <c r="A3" s="907" t="s">
        <v>290</v>
      </c>
      <c r="B3" s="908" t="s">
        <v>846</v>
      </c>
    </row>
    <row r="4" spans="1:10" x14ac:dyDescent="1.1499999999999999">
      <c r="A4" s="528">
        <v>1</v>
      </c>
      <c r="B4" s="103" t="s">
        <v>1296</v>
      </c>
    </row>
    <row r="5" spans="1:10" x14ac:dyDescent="1.1499999999999999">
      <c r="A5" s="528">
        <v>2</v>
      </c>
      <c r="B5" s="103" t="s">
        <v>1297</v>
      </c>
    </row>
    <row r="6" spans="1:10" x14ac:dyDescent="1.1499999999999999">
      <c r="A6" s="528">
        <v>3</v>
      </c>
      <c r="B6" s="103" t="s">
        <v>1298</v>
      </c>
    </row>
    <row r="7" spans="1:10" ht="21.4" thickBot="1" x14ac:dyDescent="1.2">
      <c r="A7" s="529">
        <v>4</v>
      </c>
      <c r="B7" s="106" t="s">
        <v>1299</v>
      </c>
    </row>
    <row r="8" spans="1:10" x14ac:dyDescent="1.1499999999999999">
      <c r="A8" s="41"/>
    </row>
    <row r="10" spans="1:10" x14ac:dyDescent="1.1499999999999999">
      <c r="A10" s="41"/>
    </row>
  </sheetData>
  <mergeCells count="1">
    <mergeCell ref="A1:B1"/>
  </mergeCells>
  <hyperlinks>
    <hyperlink ref="C1" location="Menu!A1" display="MENU" xr:uid="{00000000-0004-0000-38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9137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185738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24"/>
  <dimension ref="A1:K15"/>
  <sheetViews>
    <sheetView workbookViewId="0">
      <pane ySplit="3" topLeftCell="A4" activePane="bottomLeft" state="frozen"/>
      <selection activeCell="G29" sqref="G29"/>
      <selection pane="bottomLeft" activeCell="B6" sqref="B6"/>
    </sheetView>
  </sheetViews>
  <sheetFormatPr defaultColWidth="9.19921875" defaultRowHeight="21" x14ac:dyDescent="1.1499999999999999"/>
  <cols>
    <col min="1" max="1" width="34.19921875" style="268" bestFit="1" customWidth="1"/>
    <col min="2" max="2" width="16.46484375" style="41" bestFit="1" customWidth="1"/>
    <col min="3" max="3" width="25.796875" style="41" customWidth="1"/>
    <col min="4" max="16384" width="9.19921875" style="41"/>
  </cols>
  <sheetData>
    <row r="1" spans="1:11" s="81" customFormat="1" ht="30.75" customHeight="1" thickBot="1" x14ac:dyDescent="1.1499999999999999">
      <c r="A1" s="210" t="s">
        <v>1300</v>
      </c>
      <c r="B1" s="843" t="s">
        <v>35</v>
      </c>
      <c r="C1" s="111" t="s">
        <v>205</v>
      </c>
      <c r="H1" s="82"/>
      <c r="I1" s="51"/>
      <c r="J1" s="51"/>
      <c r="K1" s="51"/>
    </row>
    <row r="2" spans="1:11" s="91" customFormat="1" x14ac:dyDescent="1.1499999999999999">
      <c r="A2" s="142" t="s">
        <v>1301</v>
      </c>
      <c r="B2" s="143" t="s">
        <v>517</v>
      </c>
      <c r="C2" s="857" t="s">
        <v>272</v>
      </c>
    </row>
    <row r="3" spans="1:11" s="91" customFormat="1" ht="21.4" thickBot="1" x14ac:dyDescent="1.2">
      <c r="A3" s="156" t="s">
        <v>288</v>
      </c>
      <c r="B3" s="860" t="s">
        <v>851</v>
      </c>
      <c r="C3" s="893" t="s">
        <v>851</v>
      </c>
    </row>
    <row r="4" spans="1:11" x14ac:dyDescent="1.1499999999999999">
      <c r="A4" s="413" t="s">
        <v>1296</v>
      </c>
      <c r="B4" s="479"/>
      <c r="C4" s="480"/>
    </row>
    <row r="5" spans="1:11" x14ac:dyDescent="1.1499999999999999">
      <c r="A5" s="413"/>
      <c r="B5" s="406"/>
      <c r="C5" s="103"/>
    </row>
    <row r="6" spans="1:11" x14ac:dyDescent="1.1499999999999999">
      <c r="A6" s="413"/>
      <c r="B6" s="530"/>
      <c r="C6" s="531"/>
    </row>
    <row r="7" spans="1:11" x14ac:dyDescent="1.1499999999999999">
      <c r="A7" s="413"/>
      <c r="B7" s="530"/>
      <c r="C7" s="531"/>
    </row>
    <row r="8" spans="1:11" x14ac:dyDescent="1.1499999999999999">
      <c r="A8" s="413"/>
      <c r="B8" s="530"/>
      <c r="C8" s="531"/>
    </row>
    <row r="9" spans="1:11" x14ac:dyDescent="1.1499999999999999">
      <c r="A9" s="413"/>
      <c r="B9" s="530"/>
      <c r="C9" s="531"/>
    </row>
    <row r="10" spans="1:11" x14ac:dyDescent="1.1499999999999999">
      <c r="A10" s="413"/>
      <c r="B10" s="530"/>
      <c r="C10" s="531"/>
    </row>
    <row r="11" spans="1:11" x14ac:dyDescent="1.1499999999999999">
      <c r="A11" s="413"/>
      <c r="B11" s="530"/>
      <c r="C11" s="531"/>
    </row>
    <row r="12" spans="1:11" ht="21.4" thickBot="1" x14ac:dyDescent="1.2">
      <c r="A12" s="532"/>
      <c r="B12" s="533"/>
      <c r="C12" s="534"/>
    </row>
    <row r="13" spans="1:11" x14ac:dyDescent="1.1499999999999999">
      <c r="A13" s="41"/>
    </row>
    <row r="15" spans="1:11" x14ac:dyDescent="1.1499999999999999">
      <c r="A15" s="41"/>
    </row>
  </sheetData>
  <sheetProtection insertRows="0" deleteRows="0"/>
  <dataValidations count="1">
    <dataValidation type="textLength" operator="lessThanOrEqual" allowBlank="1" showInputMessage="1" showErrorMessage="1" sqref="B4:C12" xr:uid="{00000000-0002-0000-3900-000000000000}">
      <formula1>50</formula1>
    </dataValidation>
  </dataValidations>
  <hyperlinks>
    <hyperlink ref="B1" location="Menu!A1" display="MENU" xr:uid="{00000000-0004-0000-39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8113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900-000001000000}">
          <x14:formula1>
            <xm:f>'Warehouse Sublevels'!$B$4:$B$7</xm:f>
          </x14:formula1>
          <xm:sqref>A4:A12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64"/>
  <dimension ref="A1:J21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34.46484375" style="268" bestFit="1" customWidth="1"/>
    <col min="2" max="2" width="16.46484375" style="41" bestFit="1" customWidth="1"/>
    <col min="3" max="3" width="16.46484375" style="41" customWidth="1"/>
    <col min="4" max="16384" width="9.19921875" style="41"/>
  </cols>
  <sheetData>
    <row r="1" spans="1:10" s="81" customFormat="1" ht="30.75" customHeight="1" thickBot="1" x14ac:dyDescent="1.1499999999999999">
      <c r="A1" s="535" t="s">
        <v>1302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x14ac:dyDescent="1.1499999999999999">
      <c r="A2" s="142" t="s">
        <v>1303</v>
      </c>
      <c r="B2" s="857" t="s">
        <v>517</v>
      </c>
    </row>
    <row r="3" spans="1:10" s="91" customFormat="1" ht="21.4" thickBot="1" x14ac:dyDescent="1.2">
      <c r="A3" s="156" t="s">
        <v>288</v>
      </c>
      <c r="B3" s="893" t="s">
        <v>846</v>
      </c>
    </row>
    <row r="4" spans="1:10" x14ac:dyDescent="1.1499999999999999">
      <c r="A4" s="413" t="s">
        <v>1304</v>
      </c>
      <c r="B4" s="480"/>
    </row>
    <row r="5" spans="1:10" x14ac:dyDescent="1.1499999999999999">
      <c r="A5" s="413"/>
      <c r="B5" s="102"/>
    </row>
    <row r="6" spans="1:10" x14ac:dyDescent="1.1499999999999999">
      <c r="A6" s="413"/>
      <c r="B6" s="531"/>
    </row>
    <row r="7" spans="1:10" x14ac:dyDescent="1.1499999999999999">
      <c r="A7" s="413"/>
      <c r="B7" s="531"/>
    </row>
    <row r="8" spans="1:10" x14ac:dyDescent="1.1499999999999999">
      <c r="A8" s="413"/>
      <c r="B8" s="531"/>
    </row>
    <row r="9" spans="1:10" x14ac:dyDescent="1.1499999999999999">
      <c r="A9" s="413"/>
      <c r="B9" s="531"/>
      <c r="C9" s="230"/>
    </row>
    <row r="10" spans="1:10" x14ac:dyDescent="1.1499999999999999">
      <c r="A10" s="413"/>
      <c r="B10" s="531"/>
    </row>
    <row r="11" spans="1:10" x14ac:dyDescent="1.1499999999999999">
      <c r="A11" s="413"/>
      <c r="B11" s="531"/>
    </row>
    <row r="12" spans="1:10" x14ac:dyDescent="1.1499999999999999">
      <c r="A12" s="413"/>
      <c r="B12" s="531"/>
    </row>
    <row r="13" spans="1:10" x14ac:dyDescent="1.1499999999999999">
      <c r="A13" s="413"/>
      <c r="B13" s="531"/>
    </row>
    <row r="14" spans="1:10" x14ac:dyDescent="1.1499999999999999">
      <c r="A14" s="413"/>
      <c r="B14" s="531"/>
    </row>
    <row r="15" spans="1:10" x14ac:dyDescent="1.1499999999999999">
      <c r="A15" s="413"/>
      <c r="B15" s="531"/>
    </row>
    <row r="16" spans="1:10" x14ac:dyDescent="1.1499999999999999">
      <c r="A16" s="413"/>
      <c r="B16" s="531"/>
    </row>
    <row r="17" spans="1:2" x14ac:dyDescent="1.1499999999999999">
      <c r="A17" s="413"/>
      <c r="B17" s="531"/>
    </row>
    <row r="18" spans="1:2" ht="21.4" thickBot="1" x14ac:dyDescent="1.2">
      <c r="A18" s="532"/>
      <c r="B18" s="534"/>
    </row>
    <row r="19" spans="1:2" x14ac:dyDescent="1.1499999999999999">
      <c r="A19" s="41"/>
    </row>
    <row r="21" spans="1:2" x14ac:dyDescent="1.1499999999999999">
      <c r="A21" s="41"/>
    </row>
  </sheetData>
  <sheetProtection insertRows="0" deleteRows="0"/>
  <dataValidations count="1">
    <dataValidation type="textLength" operator="lessThanOrEqual" allowBlank="1" showInputMessage="1" showErrorMessage="1" sqref="B4:B18" xr:uid="{00000000-0002-0000-3A00-000000000000}">
      <formula1>20</formula1>
    </dataValidation>
  </dataValidations>
  <hyperlinks>
    <hyperlink ref="B1" location="Menu!A1" display="MENU" xr:uid="{00000000-0004-0000-3A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7089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14288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3A00-000001000000}">
          <x14:formula1>
            <xm:f>'Bin Attributes'!$B$4:$B$13</xm:f>
          </x14:formula1>
          <xm:sqref>A4:A18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5"/>
  <dimension ref="A1:J16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8.796875" style="268" customWidth="1"/>
    <col min="2" max="2" width="30.53125" style="41" customWidth="1"/>
    <col min="3" max="4" width="16.53125" style="41" customWidth="1"/>
    <col min="5" max="16384" width="9.19921875" style="41"/>
  </cols>
  <sheetData>
    <row r="1" spans="1:10" s="81" customFormat="1" ht="30.75" customHeight="1" thickBot="1" x14ac:dyDescent="1.1499999999999999">
      <c r="A1" s="210" t="s">
        <v>178</v>
      </c>
      <c r="B1" s="297"/>
      <c r="C1" s="843" t="s">
        <v>35</v>
      </c>
      <c r="D1" s="111" t="s">
        <v>205</v>
      </c>
      <c r="G1" s="82"/>
      <c r="H1" s="51"/>
      <c r="I1" s="51"/>
      <c r="J1" s="51"/>
    </row>
    <row r="2" spans="1:10" s="91" customFormat="1" x14ac:dyDescent="1.1499999999999999">
      <c r="A2" s="142" t="s">
        <v>1295</v>
      </c>
      <c r="B2" s="857" t="s">
        <v>272</v>
      </c>
    </row>
    <row r="3" spans="1:10" s="91" customFormat="1" ht="21.4" thickBot="1" x14ac:dyDescent="1.2">
      <c r="A3" s="156" t="s">
        <v>290</v>
      </c>
      <c r="B3" s="893" t="s">
        <v>846</v>
      </c>
    </row>
    <row r="4" spans="1:10" x14ac:dyDescent="1.1499999999999999">
      <c r="A4" s="994">
        <v>1</v>
      </c>
      <c r="B4" s="536" t="s">
        <v>1304</v>
      </c>
    </row>
    <row r="5" spans="1:10" x14ac:dyDescent="1.1499999999999999">
      <c r="A5" s="995">
        <v>2</v>
      </c>
      <c r="B5" s="537" t="s">
        <v>1305</v>
      </c>
    </row>
    <row r="6" spans="1:10" x14ac:dyDescent="1.1499999999999999">
      <c r="A6" s="995">
        <v>3</v>
      </c>
      <c r="B6" s="538" t="s">
        <v>1306</v>
      </c>
    </row>
    <row r="7" spans="1:10" x14ac:dyDescent="1.1499999999999999">
      <c r="A7" s="995">
        <v>4</v>
      </c>
      <c r="B7" s="537" t="s">
        <v>1307</v>
      </c>
    </row>
    <row r="8" spans="1:10" x14ac:dyDescent="1.1499999999999999">
      <c r="A8" s="995">
        <v>5</v>
      </c>
      <c r="B8" s="539" t="s">
        <v>1308</v>
      </c>
    </row>
    <row r="9" spans="1:10" x14ac:dyDescent="1.1499999999999999">
      <c r="A9" s="995">
        <v>6</v>
      </c>
      <c r="B9" s="539" t="s">
        <v>1309</v>
      </c>
    </row>
    <row r="10" spans="1:10" x14ac:dyDescent="1.1499999999999999">
      <c r="A10" s="995">
        <v>7</v>
      </c>
      <c r="B10" s="539" t="s">
        <v>1310</v>
      </c>
    </row>
    <row r="11" spans="1:10" x14ac:dyDescent="1.1499999999999999">
      <c r="A11" s="995">
        <v>8</v>
      </c>
      <c r="B11" s="539" t="s">
        <v>1311</v>
      </c>
    </row>
    <row r="12" spans="1:10" x14ac:dyDescent="1.1499999999999999">
      <c r="A12" s="995">
        <v>9</v>
      </c>
      <c r="B12" s="539" t="s">
        <v>1312</v>
      </c>
    </row>
    <row r="13" spans="1:10" ht="21.4" thickBot="1" x14ac:dyDescent="1.2">
      <c r="A13" s="996">
        <v>10</v>
      </c>
      <c r="B13" s="540" t="s">
        <v>1313</v>
      </c>
    </row>
    <row r="14" spans="1:10" x14ac:dyDescent="1.1499999999999999">
      <c r="A14" s="41"/>
    </row>
    <row r="16" spans="1:10" x14ac:dyDescent="1.1499999999999999">
      <c r="A16" s="41"/>
    </row>
  </sheetData>
  <sheetProtection insertRows="0" deleteRows="0"/>
  <dataValidations count="1">
    <dataValidation type="textLength" operator="lessThanOrEqual" allowBlank="1" showInputMessage="1" showErrorMessage="1" sqref="B4:B13" xr:uid="{00000000-0002-0000-3B00-000000000000}">
      <formula1>20</formula1>
    </dataValidation>
  </dataValidations>
  <hyperlinks>
    <hyperlink ref="C1" location="Menu!A1" display="MENU" xr:uid="{00000000-0004-0000-3B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6065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185738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6"/>
  <dimension ref="A1:AH394"/>
  <sheetViews>
    <sheetView workbookViewId="0">
      <pane ySplit="3" topLeftCell="A4" activePane="bottomLeft" state="frozen"/>
      <selection activeCell="G29" sqref="G29"/>
      <selection pane="bottomLeft" activeCell="D9" sqref="D9"/>
    </sheetView>
  </sheetViews>
  <sheetFormatPr defaultColWidth="9.19921875" defaultRowHeight="19.899999999999999" x14ac:dyDescent="1.1000000000000001"/>
  <cols>
    <col min="1" max="1" width="26.53125" style="545" customWidth="1"/>
    <col min="2" max="2" width="26.46484375" style="545" customWidth="1"/>
    <col min="3" max="3" width="14.19921875" style="545" customWidth="1"/>
    <col min="4" max="4" width="21.19921875" style="545" bestFit="1" customWidth="1"/>
    <col min="5" max="5" width="16.46484375" style="545" customWidth="1"/>
    <col min="6" max="16384" width="9.19921875" style="545"/>
  </cols>
  <sheetData>
    <row r="1" spans="1:34" s="81" customFormat="1" ht="30.75" customHeight="1" thickBot="1" x14ac:dyDescent="0.5">
      <c r="A1" s="493" t="s">
        <v>94</v>
      </c>
      <c r="B1" s="541"/>
      <c r="C1" s="541"/>
      <c r="D1" s="843" t="s">
        <v>35</v>
      </c>
      <c r="E1" s="111" t="s">
        <v>205</v>
      </c>
    </row>
    <row r="2" spans="1:34" s="542" customFormat="1" x14ac:dyDescent="1.1000000000000001">
      <c r="A2" s="232" t="s">
        <v>272</v>
      </c>
      <c r="B2" s="233" t="s">
        <v>1314</v>
      </c>
      <c r="C2" s="143" t="s">
        <v>1315</v>
      </c>
      <c r="D2" s="143" t="s">
        <v>1316</v>
      </c>
      <c r="E2" s="857" t="s">
        <v>1317</v>
      </c>
    </row>
    <row r="3" spans="1:34" s="542" customFormat="1" ht="18.75" customHeight="1" x14ac:dyDescent="1.1000000000000001">
      <c r="A3" s="909" t="s">
        <v>1318</v>
      </c>
      <c r="B3" s="910" t="s">
        <v>288</v>
      </c>
      <c r="C3" s="910" t="s">
        <v>290</v>
      </c>
      <c r="D3" s="910" t="s">
        <v>288</v>
      </c>
      <c r="E3" s="911" t="s">
        <v>288</v>
      </c>
    </row>
    <row r="4" spans="1:34" ht="15.75" customHeight="1" x14ac:dyDescent="1.1000000000000001">
      <c r="A4" s="543" t="s">
        <v>1319</v>
      </c>
      <c r="B4" s="544" t="s">
        <v>1319</v>
      </c>
      <c r="C4" s="544">
        <v>1</v>
      </c>
      <c r="D4" s="426" t="s">
        <v>531</v>
      </c>
      <c r="E4" s="432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</row>
    <row r="5" spans="1:34" ht="15.75" customHeight="1" x14ac:dyDescent="1.1000000000000001">
      <c r="A5" s="475"/>
      <c r="B5" s="426"/>
      <c r="C5" s="426"/>
      <c r="D5" s="426"/>
      <c r="E5" s="432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</row>
    <row r="6" spans="1:34" ht="15.75" customHeight="1" x14ac:dyDescent="1.1000000000000001">
      <c r="A6" s="475"/>
      <c r="B6" s="426"/>
      <c r="C6" s="426"/>
      <c r="D6" s="426"/>
      <c r="E6" s="432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</row>
    <row r="7" spans="1:34" ht="15.75" customHeight="1" x14ac:dyDescent="1.1000000000000001">
      <c r="A7" s="475"/>
      <c r="B7" s="426"/>
      <c r="C7" s="426"/>
      <c r="D7" s="426"/>
      <c r="E7" s="432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</row>
    <row r="8" spans="1:34" ht="15.75" customHeight="1" x14ac:dyDescent="1.1000000000000001">
      <c r="A8" s="475"/>
      <c r="B8" s="426"/>
      <c r="C8" s="426"/>
      <c r="D8" s="426"/>
      <c r="E8" s="432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</row>
    <row r="9" spans="1:34" ht="15.75" customHeight="1" x14ac:dyDescent="1.1000000000000001">
      <c r="A9" s="475"/>
      <c r="B9" s="426"/>
      <c r="C9" s="426"/>
      <c r="D9" s="426"/>
      <c r="E9" s="432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</row>
    <row r="10" spans="1:34" ht="15.75" customHeight="1" x14ac:dyDescent="1.1000000000000001">
      <c r="A10" s="475"/>
      <c r="B10" s="426"/>
      <c r="C10" s="426"/>
      <c r="D10" s="426"/>
      <c r="E10" s="432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</row>
    <row r="11" spans="1:34" ht="15.75" customHeight="1" x14ac:dyDescent="1.1000000000000001">
      <c r="A11" s="475"/>
      <c r="B11" s="426"/>
      <c r="C11" s="426"/>
      <c r="D11" s="426"/>
      <c r="E11" s="432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</row>
    <row r="12" spans="1:34" ht="15.75" customHeight="1" x14ac:dyDescent="1.1000000000000001">
      <c r="A12" s="475"/>
      <c r="B12" s="426"/>
      <c r="C12" s="426"/>
      <c r="D12" s="426"/>
      <c r="E12" s="432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</row>
    <row r="13" spans="1:34" ht="15.75" customHeight="1" x14ac:dyDescent="1.1000000000000001">
      <c r="A13" s="475"/>
      <c r="B13" s="426"/>
      <c r="C13" s="426"/>
      <c r="D13" s="426"/>
      <c r="E13" s="432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</row>
    <row r="14" spans="1:34" ht="15.75" customHeight="1" x14ac:dyDescent="1.1000000000000001">
      <c r="A14" s="475"/>
      <c r="B14" s="426"/>
      <c r="C14" s="426"/>
      <c r="D14" s="426"/>
      <c r="E14" s="432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</row>
    <row r="15" spans="1:34" ht="15.75" customHeight="1" x14ac:dyDescent="1.1000000000000001">
      <c r="A15" s="475"/>
      <c r="B15" s="426"/>
      <c r="C15" s="426"/>
      <c r="D15" s="426"/>
      <c r="E15" s="432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</row>
    <row r="16" spans="1:34" ht="15.75" customHeight="1" x14ac:dyDescent="1.1000000000000001">
      <c r="A16" s="475"/>
      <c r="B16" s="426"/>
      <c r="C16" s="426"/>
      <c r="D16" s="426"/>
      <c r="E16" s="432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</row>
    <row r="17" spans="1:34" ht="15.75" customHeight="1" x14ac:dyDescent="1.1000000000000001">
      <c r="A17" s="475"/>
      <c r="B17" s="426"/>
      <c r="C17" s="426"/>
      <c r="D17" s="426"/>
      <c r="E17" s="432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</row>
    <row r="18" spans="1:34" ht="15.75" customHeight="1" x14ac:dyDescent="1.1000000000000001">
      <c r="A18" s="475"/>
      <c r="B18" s="426"/>
      <c r="C18" s="426"/>
      <c r="D18" s="426"/>
      <c r="E18" s="432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</row>
    <row r="19" spans="1:34" ht="15.75" customHeight="1" thickBot="1" x14ac:dyDescent="1.1499999999999999">
      <c r="A19" s="476"/>
      <c r="B19" s="436"/>
      <c r="C19" s="436"/>
      <c r="D19" s="436"/>
      <c r="E19" s="437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</row>
    <row r="20" spans="1:34" x14ac:dyDescent="1.100000000000000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</row>
    <row r="21" spans="1:34" x14ac:dyDescent="1.1000000000000001"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</row>
    <row r="22" spans="1:34" x14ac:dyDescent="1.100000000000000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</row>
    <row r="23" spans="1:34" x14ac:dyDescent="1.100000000000000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</row>
    <row r="24" spans="1:34" x14ac:dyDescent="1.100000000000000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</row>
    <row r="25" spans="1:34" x14ac:dyDescent="1.100000000000000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</row>
    <row r="26" spans="1:34" x14ac:dyDescent="1.100000000000000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</row>
    <row r="27" spans="1:34" x14ac:dyDescent="1.100000000000000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</row>
    <row r="28" spans="1:34" x14ac:dyDescent="1.100000000000000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</row>
    <row r="29" spans="1:34" x14ac:dyDescent="1.100000000000000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</row>
    <row r="30" spans="1:34" x14ac:dyDescent="1.100000000000000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</row>
    <row r="31" spans="1:34" x14ac:dyDescent="1.100000000000000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</row>
    <row r="32" spans="1:34" x14ac:dyDescent="1.100000000000000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</row>
    <row r="33" spans="1:34" x14ac:dyDescent="1.100000000000000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</row>
    <row r="34" spans="1:34" x14ac:dyDescent="1.100000000000000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</row>
    <row r="35" spans="1:34" x14ac:dyDescent="1.100000000000000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</row>
    <row r="36" spans="1:34" x14ac:dyDescent="1.100000000000000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</row>
    <row r="37" spans="1:34" x14ac:dyDescent="1.100000000000000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</row>
    <row r="38" spans="1:34" x14ac:dyDescent="1.100000000000000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</row>
    <row r="39" spans="1:34" x14ac:dyDescent="1.100000000000000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</row>
    <row r="40" spans="1:34" x14ac:dyDescent="1.100000000000000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</row>
    <row r="41" spans="1:34" x14ac:dyDescent="1.100000000000000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</row>
    <row r="42" spans="1:34" x14ac:dyDescent="1.100000000000000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</row>
    <row r="43" spans="1:34" x14ac:dyDescent="1.100000000000000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</row>
    <row r="44" spans="1:34" x14ac:dyDescent="1.100000000000000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</row>
    <row r="45" spans="1:34" x14ac:dyDescent="1.100000000000000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</row>
    <row r="46" spans="1:34" x14ac:dyDescent="1.100000000000000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</row>
    <row r="47" spans="1:34" x14ac:dyDescent="1.100000000000000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</row>
    <row r="48" spans="1:34" x14ac:dyDescent="1.100000000000000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</row>
    <row r="49" spans="1:34" x14ac:dyDescent="1.100000000000000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</row>
    <row r="50" spans="1:34" x14ac:dyDescent="1.100000000000000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</row>
    <row r="51" spans="1:34" x14ac:dyDescent="1.100000000000000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</row>
    <row r="52" spans="1:34" x14ac:dyDescent="1.100000000000000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</row>
    <row r="53" spans="1:34" x14ac:dyDescent="1.100000000000000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</row>
    <row r="54" spans="1:34" x14ac:dyDescent="1.1000000000000001">
      <c r="A54" s="38"/>
      <c r="B54" s="38"/>
      <c r="C54" s="51"/>
      <c r="D54" s="51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</row>
    <row r="55" spans="1:34" x14ac:dyDescent="1.1000000000000001">
      <c r="A55" s="38"/>
      <c r="B55" s="38"/>
      <c r="C55" s="51"/>
      <c r="D55" s="51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</row>
    <row r="56" spans="1:34" x14ac:dyDescent="1.1000000000000001">
      <c r="A56" s="38"/>
      <c r="B56" s="38"/>
      <c r="C56" s="51"/>
      <c r="D56" s="51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</row>
    <row r="57" spans="1:34" x14ac:dyDescent="1.1000000000000001">
      <c r="A57" s="38"/>
      <c r="B57" s="38"/>
      <c r="C57" s="51"/>
      <c r="D57" s="51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</row>
    <row r="58" spans="1:34" x14ac:dyDescent="1.1000000000000001">
      <c r="A58" s="38"/>
      <c r="B58" s="38"/>
      <c r="C58" s="51"/>
      <c r="D58" s="51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</row>
    <row r="59" spans="1:34" x14ac:dyDescent="1.1000000000000001">
      <c r="A59" s="38"/>
      <c r="B59" s="38"/>
      <c r="C59" s="51"/>
      <c r="D59" s="51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</row>
    <row r="60" spans="1:34" x14ac:dyDescent="1.100000000000000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</row>
    <row r="61" spans="1:34" x14ac:dyDescent="1.100000000000000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</row>
    <row r="62" spans="1:34" x14ac:dyDescent="1.100000000000000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</row>
    <row r="63" spans="1:34" x14ac:dyDescent="1.100000000000000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</row>
    <row r="64" spans="1:34" x14ac:dyDescent="1.100000000000000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</row>
    <row r="65" spans="1:34" x14ac:dyDescent="1.100000000000000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</row>
    <row r="66" spans="1:34" x14ac:dyDescent="1.100000000000000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</row>
    <row r="67" spans="1:34" x14ac:dyDescent="1.100000000000000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</row>
    <row r="68" spans="1:34" x14ac:dyDescent="1.100000000000000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</row>
    <row r="69" spans="1:34" x14ac:dyDescent="1.100000000000000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</row>
    <row r="70" spans="1:34" x14ac:dyDescent="1.100000000000000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</row>
    <row r="71" spans="1:34" x14ac:dyDescent="1.100000000000000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</row>
    <row r="72" spans="1:34" x14ac:dyDescent="1.100000000000000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</row>
    <row r="73" spans="1:34" x14ac:dyDescent="1.100000000000000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</row>
    <row r="74" spans="1:34" x14ac:dyDescent="1.100000000000000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</row>
    <row r="75" spans="1:34" x14ac:dyDescent="1.100000000000000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</row>
    <row r="76" spans="1:34" x14ac:dyDescent="1.100000000000000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</row>
    <row r="77" spans="1:34" x14ac:dyDescent="1.100000000000000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</row>
    <row r="78" spans="1:34" x14ac:dyDescent="1.100000000000000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</row>
    <row r="79" spans="1:34" x14ac:dyDescent="1.100000000000000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</row>
    <row r="80" spans="1:34" x14ac:dyDescent="1.100000000000000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</row>
    <row r="81" spans="1:34" x14ac:dyDescent="1.100000000000000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</row>
    <row r="82" spans="1:34" x14ac:dyDescent="1.100000000000000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</row>
    <row r="83" spans="1:34" x14ac:dyDescent="1.100000000000000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</row>
    <row r="84" spans="1:34" x14ac:dyDescent="1.100000000000000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</row>
    <row r="85" spans="1:34" x14ac:dyDescent="1.100000000000000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</row>
    <row r="86" spans="1:34" x14ac:dyDescent="1.100000000000000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</row>
    <row r="87" spans="1:34" x14ac:dyDescent="1.100000000000000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</row>
    <row r="88" spans="1:34" x14ac:dyDescent="1.100000000000000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</row>
    <row r="89" spans="1:34" x14ac:dyDescent="1.100000000000000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</row>
    <row r="90" spans="1:34" x14ac:dyDescent="1.100000000000000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</row>
    <row r="91" spans="1:34" x14ac:dyDescent="1.100000000000000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</row>
    <row r="92" spans="1:34" x14ac:dyDescent="1.100000000000000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</row>
    <row r="93" spans="1:34" x14ac:dyDescent="1.100000000000000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</row>
    <row r="94" spans="1:34" x14ac:dyDescent="1.100000000000000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</row>
    <row r="95" spans="1:34" x14ac:dyDescent="1.100000000000000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</row>
    <row r="96" spans="1:34" x14ac:dyDescent="1.100000000000000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</row>
    <row r="97" spans="1:34" x14ac:dyDescent="1.100000000000000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</row>
    <row r="98" spans="1:34" x14ac:dyDescent="1.100000000000000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</row>
    <row r="99" spans="1:34" x14ac:dyDescent="1.100000000000000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</row>
    <row r="100" spans="1:34" x14ac:dyDescent="1.100000000000000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</row>
    <row r="101" spans="1:34" x14ac:dyDescent="1.100000000000000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</row>
    <row r="102" spans="1:34" x14ac:dyDescent="1.100000000000000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</row>
    <row r="103" spans="1:34" x14ac:dyDescent="1.100000000000000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</row>
    <row r="104" spans="1:34" x14ac:dyDescent="1.100000000000000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</row>
    <row r="105" spans="1:34" x14ac:dyDescent="1.100000000000000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</row>
    <row r="106" spans="1:34" x14ac:dyDescent="1.100000000000000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</row>
    <row r="107" spans="1:34" x14ac:dyDescent="1.100000000000000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</row>
    <row r="108" spans="1:34" x14ac:dyDescent="1.100000000000000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4" x14ac:dyDescent="1.100000000000000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</row>
    <row r="110" spans="1:34" x14ac:dyDescent="1.100000000000000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</row>
    <row r="111" spans="1:34" x14ac:dyDescent="1.100000000000000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</row>
    <row r="112" spans="1:34" x14ac:dyDescent="1.100000000000000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</row>
    <row r="113" spans="1:34" x14ac:dyDescent="1.100000000000000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</row>
    <row r="114" spans="1:34" x14ac:dyDescent="1.100000000000000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</row>
    <row r="115" spans="1:34" x14ac:dyDescent="1.100000000000000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</row>
    <row r="116" spans="1:34" x14ac:dyDescent="1.100000000000000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</row>
    <row r="117" spans="1:34" x14ac:dyDescent="1.100000000000000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</row>
    <row r="118" spans="1:34" x14ac:dyDescent="1.100000000000000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</row>
    <row r="119" spans="1:34" x14ac:dyDescent="1.100000000000000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</row>
    <row r="120" spans="1:34" x14ac:dyDescent="1.100000000000000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</row>
    <row r="121" spans="1:34" x14ac:dyDescent="1.100000000000000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</row>
    <row r="122" spans="1:34" x14ac:dyDescent="1.100000000000000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</row>
    <row r="123" spans="1:34" x14ac:dyDescent="1.100000000000000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</row>
    <row r="124" spans="1:34" x14ac:dyDescent="1.100000000000000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</row>
    <row r="125" spans="1:34" x14ac:dyDescent="1.100000000000000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</row>
    <row r="126" spans="1:34" x14ac:dyDescent="1.100000000000000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</row>
    <row r="127" spans="1:34" x14ac:dyDescent="1.100000000000000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</row>
    <row r="128" spans="1:34" x14ac:dyDescent="1.100000000000000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</row>
    <row r="129" spans="1:34" x14ac:dyDescent="1.100000000000000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</row>
    <row r="130" spans="1:34" x14ac:dyDescent="1.100000000000000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</row>
    <row r="131" spans="1:34" x14ac:dyDescent="1.100000000000000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</row>
    <row r="132" spans="1:34" x14ac:dyDescent="1.100000000000000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x14ac:dyDescent="1.100000000000000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</row>
    <row r="134" spans="1:34" x14ac:dyDescent="1.100000000000000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</row>
    <row r="135" spans="1:34" x14ac:dyDescent="1.100000000000000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x14ac:dyDescent="1.100000000000000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</row>
    <row r="137" spans="1:34" x14ac:dyDescent="1.100000000000000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</row>
    <row r="138" spans="1:34" x14ac:dyDescent="1.100000000000000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x14ac:dyDescent="1.100000000000000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</row>
    <row r="140" spans="1:34" x14ac:dyDescent="1.100000000000000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</row>
    <row r="141" spans="1:34" x14ac:dyDescent="1.100000000000000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x14ac:dyDescent="1.100000000000000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</row>
    <row r="143" spans="1:34" x14ac:dyDescent="1.100000000000000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</row>
    <row r="144" spans="1:34" x14ac:dyDescent="1.100000000000000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</row>
    <row r="145" spans="1:34" x14ac:dyDescent="1.100000000000000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</row>
    <row r="146" spans="1:34" x14ac:dyDescent="1.100000000000000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</row>
    <row r="147" spans="1:34" x14ac:dyDescent="1.100000000000000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x14ac:dyDescent="1.100000000000000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</row>
    <row r="149" spans="1:34" x14ac:dyDescent="1.100000000000000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</row>
    <row r="150" spans="1:34" x14ac:dyDescent="1.100000000000000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x14ac:dyDescent="1.100000000000000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</row>
    <row r="152" spans="1:34" x14ac:dyDescent="1.100000000000000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</row>
    <row r="153" spans="1:34" x14ac:dyDescent="1.1000000000000001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x14ac:dyDescent="1.1000000000000001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</row>
    <row r="155" spans="1:34" x14ac:dyDescent="1.1000000000000001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</row>
    <row r="156" spans="1:34" x14ac:dyDescent="1.1000000000000001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x14ac:dyDescent="1.1000000000000001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</row>
    <row r="158" spans="1:34" x14ac:dyDescent="1.1000000000000001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</row>
    <row r="159" spans="1:34" x14ac:dyDescent="1.1000000000000001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</row>
    <row r="160" spans="1:34" x14ac:dyDescent="1.1000000000000001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</row>
    <row r="161" spans="1:34" x14ac:dyDescent="1.100000000000000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</row>
    <row r="162" spans="1:34" x14ac:dyDescent="1.1000000000000001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x14ac:dyDescent="1.1000000000000001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</row>
    <row r="164" spans="1:34" x14ac:dyDescent="1.1000000000000001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</row>
    <row r="165" spans="1:34" x14ac:dyDescent="1.1000000000000001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  <row r="166" spans="1:34" x14ac:dyDescent="1.1000000000000001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</row>
    <row r="167" spans="1:34" x14ac:dyDescent="1.1000000000000001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</row>
    <row r="168" spans="1:34" x14ac:dyDescent="1.1000000000000001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</row>
    <row r="169" spans="1:34" x14ac:dyDescent="1.1000000000000001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</row>
    <row r="170" spans="1:34" x14ac:dyDescent="1.1000000000000001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</row>
    <row r="171" spans="1:34" x14ac:dyDescent="1.100000000000000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</row>
    <row r="172" spans="1:34" x14ac:dyDescent="1.100000000000000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</row>
    <row r="173" spans="1:34" x14ac:dyDescent="1.1000000000000001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</row>
    <row r="174" spans="1:34" x14ac:dyDescent="1.1000000000000001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</row>
    <row r="175" spans="1:34" x14ac:dyDescent="1.1000000000000001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</row>
    <row r="176" spans="1:34" x14ac:dyDescent="1.1000000000000001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</row>
    <row r="177" spans="1:34" x14ac:dyDescent="1.1000000000000001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</row>
    <row r="178" spans="1:34" x14ac:dyDescent="1.1000000000000001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</row>
    <row r="179" spans="1:34" x14ac:dyDescent="1.1000000000000001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</row>
    <row r="180" spans="1:34" x14ac:dyDescent="1.1000000000000001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</row>
    <row r="181" spans="1:34" x14ac:dyDescent="1.100000000000000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</row>
    <row r="182" spans="1:34" x14ac:dyDescent="1.1000000000000001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</row>
    <row r="183" spans="1:34" x14ac:dyDescent="1.1000000000000001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</row>
    <row r="184" spans="1:34" x14ac:dyDescent="1.1000000000000001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</row>
    <row r="185" spans="1:34" x14ac:dyDescent="1.1000000000000001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</row>
    <row r="186" spans="1:34" x14ac:dyDescent="1.1000000000000001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</row>
    <row r="187" spans="1:34" x14ac:dyDescent="1.1000000000000001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</row>
    <row r="188" spans="1:34" x14ac:dyDescent="1.1000000000000001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</row>
    <row r="189" spans="1:34" x14ac:dyDescent="1.1000000000000001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</row>
    <row r="190" spans="1:34" x14ac:dyDescent="1.1000000000000001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</row>
    <row r="191" spans="1:34" x14ac:dyDescent="1.100000000000000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</row>
    <row r="192" spans="1:34" x14ac:dyDescent="1.1000000000000001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</row>
    <row r="193" spans="1:34" x14ac:dyDescent="1.1000000000000001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</row>
    <row r="194" spans="1:34" x14ac:dyDescent="1.1000000000000001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</row>
    <row r="195" spans="1:34" x14ac:dyDescent="1.1000000000000001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</row>
    <row r="196" spans="1:34" x14ac:dyDescent="1.1000000000000001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</row>
    <row r="197" spans="1:34" x14ac:dyDescent="1.1000000000000001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</row>
    <row r="198" spans="1:34" x14ac:dyDescent="1.1000000000000001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</row>
    <row r="199" spans="1:34" x14ac:dyDescent="1.1000000000000001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</row>
    <row r="200" spans="1:34" x14ac:dyDescent="1.1000000000000001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</row>
    <row r="201" spans="1:34" x14ac:dyDescent="1.100000000000000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</row>
    <row r="202" spans="1:34" x14ac:dyDescent="1.100000000000000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</row>
    <row r="203" spans="1:34" x14ac:dyDescent="1.100000000000000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</row>
    <row r="204" spans="1:34" x14ac:dyDescent="1.1000000000000001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</row>
    <row r="205" spans="1:34" x14ac:dyDescent="1.1000000000000001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</row>
    <row r="206" spans="1:34" x14ac:dyDescent="1.1000000000000001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</row>
    <row r="207" spans="1:34" x14ac:dyDescent="1.1000000000000001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</row>
    <row r="208" spans="1:34" x14ac:dyDescent="1.1000000000000001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</row>
    <row r="209" spans="1:34" x14ac:dyDescent="1.1000000000000001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</row>
    <row r="210" spans="1:34" x14ac:dyDescent="1.1000000000000001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</row>
    <row r="211" spans="1:34" x14ac:dyDescent="1.100000000000000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</row>
    <row r="212" spans="1:34" x14ac:dyDescent="1.1000000000000001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</row>
    <row r="213" spans="1:34" x14ac:dyDescent="1.100000000000000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</row>
    <row r="214" spans="1:34" x14ac:dyDescent="1.100000000000000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</row>
    <row r="215" spans="1:34" x14ac:dyDescent="1.1000000000000001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</row>
    <row r="216" spans="1:34" x14ac:dyDescent="1.1000000000000001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</row>
    <row r="217" spans="1:34" x14ac:dyDescent="1.1000000000000001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</row>
    <row r="218" spans="1:34" x14ac:dyDescent="1.1000000000000001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</row>
    <row r="219" spans="1:34" x14ac:dyDescent="1.1000000000000001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</row>
    <row r="220" spans="1:34" x14ac:dyDescent="1.1000000000000001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</row>
    <row r="221" spans="1:34" x14ac:dyDescent="1.100000000000000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</row>
    <row r="222" spans="1:34" x14ac:dyDescent="1.1000000000000001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</row>
    <row r="223" spans="1:34" x14ac:dyDescent="1.1000000000000001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</row>
    <row r="224" spans="1:34" x14ac:dyDescent="1.1000000000000001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</row>
    <row r="225" spans="1:34" x14ac:dyDescent="1.1000000000000001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</row>
    <row r="226" spans="1:34" x14ac:dyDescent="1.1000000000000001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</row>
    <row r="227" spans="1:34" x14ac:dyDescent="1.1000000000000001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</row>
    <row r="228" spans="1:34" x14ac:dyDescent="1.1000000000000001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</row>
    <row r="229" spans="1:34" x14ac:dyDescent="1.1000000000000001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</row>
    <row r="230" spans="1:34" x14ac:dyDescent="1.1000000000000001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</row>
    <row r="231" spans="1:34" x14ac:dyDescent="1.100000000000000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</row>
    <row r="232" spans="1:34" x14ac:dyDescent="1.1000000000000001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</row>
    <row r="233" spans="1:34" x14ac:dyDescent="1.1000000000000001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</row>
    <row r="234" spans="1:34" x14ac:dyDescent="1.1000000000000001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</row>
    <row r="235" spans="1:34" x14ac:dyDescent="1.1000000000000001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</row>
    <row r="236" spans="1:34" x14ac:dyDescent="1.1000000000000001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</row>
    <row r="237" spans="1:34" x14ac:dyDescent="1.1000000000000001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</row>
    <row r="238" spans="1:34" x14ac:dyDescent="1.1000000000000001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</row>
    <row r="239" spans="1:34" x14ac:dyDescent="1.1000000000000001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</row>
    <row r="240" spans="1:34" x14ac:dyDescent="1.1000000000000001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</row>
    <row r="241" spans="1:34" x14ac:dyDescent="1.100000000000000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</row>
    <row r="242" spans="1:34" x14ac:dyDescent="1.1000000000000001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</row>
    <row r="243" spans="1:34" x14ac:dyDescent="1.100000000000000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</row>
    <row r="244" spans="1:34" x14ac:dyDescent="1.100000000000000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</row>
    <row r="245" spans="1:34" x14ac:dyDescent="1.100000000000000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</row>
    <row r="246" spans="1:34" x14ac:dyDescent="1.1000000000000001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</row>
    <row r="247" spans="1:34" x14ac:dyDescent="1.1000000000000001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</row>
    <row r="248" spans="1:34" x14ac:dyDescent="1.1000000000000001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</row>
    <row r="249" spans="1:34" x14ac:dyDescent="1.1000000000000001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</row>
    <row r="250" spans="1:34" x14ac:dyDescent="1.1000000000000001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</row>
    <row r="251" spans="1:34" x14ac:dyDescent="1.100000000000000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</row>
    <row r="252" spans="1:34" x14ac:dyDescent="1.1000000000000001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</row>
    <row r="253" spans="1:34" x14ac:dyDescent="1.1000000000000001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</row>
    <row r="254" spans="1:34" x14ac:dyDescent="1.1000000000000001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</row>
    <row r="255" spans="1:34" x14ac:dyDescent="1.1000000000000001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</row>
    <row r="256" spans="1:34" x14ac:dyDescent="1.1000000000000001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</row>
    <row r="257" spans="1:34" x14ac:dyDescent="1.1000000000000001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</row>
    <row r="258" spans="1:34" x14ac:dyDescent="1.1000000000000001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</row>
    <row r="259" spans="1:34" x14ac:dyDescent="1.1000000000000001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</row>
    <row r="260" spans="1:34" x14ac:dyDescent="1.1000000000000001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</row>
    <row r="261" spans="1:34" x14ac:dyDescent="1.100000000000000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</row>
    <row r="262" spans="1:34" x14ac:dyDescent="1.1000000000000001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</row>
    <row r="263" spans="1:34" x14ac:dyDescent="1.1000000000000001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</row>
    <row r="264" spans="1:34" x14ac:dyDescent="1.1000000000000001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</row>
    <row r="265" spans="1:34" x14ac:dyDescent="1.1000000000000001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</row>
    <row r="266" spans="1:34" x14ac:dyDescent="1.1000000000000001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</row>
    <row r="267" spans="1:34" x14ac:dyDescent="1.1000000000000001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</row>
    <row r="268" spans="1:34" x14ac:dyDescent="1.1000000000000001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</row>
    <row r="269" spans="1:34" x14ac:dyDescent="1.1000000000000001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</row>
    <row r="270" spans="1:34" x14ac:dyDescent="1.1000000000000001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</row>
    <row r="271" spans="1:34" x14ac:dyDescent="1.100000000000000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</row>
    <row r="272" spans="1:34" x14ac:dyDescent="1.1000000000000001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</row>
    <row r="273" spans="1:34" x14ac:dyDescent="1.1000000000000001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</row>
    <row r="274" spans="1:34" x14ac:dyDescent="1.1000000000000001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</row>
    <row r="275" spans="1:34" x14ac:dyDescent="1.1000000000000001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</row>
    <row r="276" spans="1:34" x14ac:dyDescent="1.1000000000000001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</row>
    <row r="277" spans="1:34" x14ac:dyDescent="1.1000000000000001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</row>
    <row r="278" spans="1:34" x14ac:dyDescent="1.1000000000000001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</row>
    <row r="279" spans="1:34" x14ac:dyDescent="1.1000000000000001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</row>
    <row r="280" spans="1:34" x14ac:dyDescent="1.1000000000000001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</row>
    <row r="281" spans="1:34" x14ac:dyDescent="1.100000000000000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</row>
    <row r="282" spans="1:34" x14ac:dyDescent="1.1000000000000001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</row>
    <row r="283" spans="1:34" x14ac:dyDescent="1.1000000000000001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</row>
    <row r="284" spans="1:34" x14ac:dyDescent="1.1000000000000001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</row>
    <row r="285" spans="1:34" x14ac:dyDescent="1.1000000000000001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</row>
    <row r="286" spans="1:34" x14ac:dyDescent="1.1000000000000001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</row>
    <row r="287" spans="1:34" x14ac:dyDescent="1.1000000000000001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</row>
    <row r="288" spans="1:34" x14ac:dyDescent="1.1000000000000001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</row>
    <row r="289" spans="1:34" x14ac:dyDescent="1.1000000000000001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</row>
    <row r="290" spans="1:34" x14ac:dyDescent="1.1000000000000001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</row>
    <row r="291" spans="1:34" x14ac:dyDescent="1.100000000000000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</row>
    <row r="292" spans="1:34" x14ac:dyDescent="1.1000000000000001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</row>
    <row r="293" spans="1:34" x14ac:dyDescent="1.1000000000000001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</row>
    <row r="294" spans="1:34" x14ac:dyDescent="1.1000000000000001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</row>
    <row r="295" spans="1:34" x14ac:dyDescent="1.1000000000000001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</row>
    <row r="296" spans="1:34" x14ac:dyDescent="1.1000000000000001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</row>
    <row r="297" spans="1:34" x14ac:dyDescent="1.1000000000000001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</row>
    <row r="298" spans="1:34" x14ac:dyDescent="1.1000000000000001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</row>
    <row r="299" spans="1:34" x14ac:dyDescent="1.1000000000000001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</row>
    <row r="300" spans="1:34" x14ac:dyDescent="1.1000000000000001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</row>
    <row r="301" spans="1:34" x14ac:dyDescent="1.10000000000000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</row>
    <row r="302" spans="1:34" x14ac:dyDescent="1.1000000000000001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</row>
    <row r="303" spans="1:34" x14ac:dyDescent="1.1000000000000001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</row>
    <row r="304" spans="1:34" x14ac:dyDescent="1.1000000000000001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</row>
    <row r="305" spans="1:34" x14ac:dyDescent="1.1000000000000001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</row>
    <row r="306" spans="1:34" x14ac:dyDescent="1.1000000000000001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</row>
    <row r="307" spans="1:34" x14ac:dyDescent="1.1000000000000001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</row>
    <row r="308" spans="1:34" x14ac:dyDescent="1.1000000000000001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</row>
    <row r="309" spans="1:34" x14ac:dyDescent="1.1000000000000001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</row>
    <row r="310" spans="1:34" x14ac:dyDescent="1.1000000000000001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</row>
    <row r="311" spans="1:34" x14ac:dyDescent="1.100000000000000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</row>
    <row r="312" spans="1:34" x14ac:dyDescent="1.1000000000000001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</row>
    <row r="313" spans="1:34" ht="20.25" thickBot="1" x14ac:dyDescent="1.1499999999999999">
      <c r="A313" s="546"/>
      <c r="B313" s="546"/>
      <c r="C313" s="546"/>
      <c r="D313" s="546"/>
      <c r="E313" s="546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</row>
    <row r="314" spans="1:34" ht="20.25" thickBot="1" x14ac:dyDescent="1.1499999999999999">
      <c r="A314" s="546"/>
      <c r="B314" s="546"/>
      <c r="C314" s="546"/>
      <c r="D314" s="546"/>
      <c r="E314" s="546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</row>
    <row r="315" spans="1:34" ht="20.25" thickBot="1" x14ac:dyDescent="1.1499999999999999">
      <c r="A315" s="546"/>
      <c r="B315" s="546"/>
      <c r="C315" s="546"/>
      <c r="D315" s="546"/>
      <c r="E315" s="546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</row>
    <row r="316" spans="1:34" ht="20.25" thickBot="1" x14ac:dyDescent="1.1499999999999999">
      <c r="A316" s="546"/>
      <c r="B316" s="546"/>
      <c r="C316" s="546"/>
      <c r="D316" s="546"/>
      <c r="E316" s="546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</row>
    <row r="317" spans="1:34" ht="20.25" thickBot="1" x14ac:dyDescent="1.1499999999999999">
      <c r="A317" s="546"/>
      <c r="B317" s="546"/>
      <c r="C317" s="546"/>
      <c r="D317" s="546"/>
      <c r="E317" s="546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</row>
    <row r="318" spans="1:34" ht="20.25" thickBot="1" x14ac:dyDescent="1.1499999999999999">
      <c r="A318" s="546"/>
      <c r="B318" s="546"/>
      <c r="C318" s="546"/>
      <c r="D318" s="546"/>
      <c r="E318" s="546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</row>
    <row r="319" spans="1:34" ht="20.25" thickBot="1" x14ac:dyDescent="1.1499999999999999">
      <c r="A319" s="546"/>
      <c r="B319" s="546"/>
      <c r="C319" s="546"/>
      <c r="D319" s="546"/>
      <c r="E319" s="546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</row>
    <row r="320" spans="1:34" ht="20.25" thickBot="1" x14ac:dyDescent="1.1499999999999999">
      <c r="A320" s="546"/>
      <c r="B320" s="546"/>
      <c r="C320" s="546"/>
      <c r="D320" s="546"/>
      <c r="E320" s="546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</row>
    <row r="321" spans="1:34" ht="20.25" thickBot="1" x14ac:dyDescent="1.1499999999999999">
      <c r="A321" s="546"/>
      <c r="B321" s="546"/>
      <c r="C321" s="546"/>
      <c r="D321" s="546"/>
      <c r="E321" s="546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</row>
    <row r="322" spans="1:34" ht="20.25" thickBot="1" x14ac:dyDescent="1.1499999999999999">
      <c r="A322" s="546"/>
      <c r="B322" s="546"/>
      <c r="C322" s="546"/>
      <c r="D322" s="546"/>
      <c r="E322" s="546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</row>
    <row r="323" spans="1:34" ht="20.25" thickBot="1" x14ac:dyDescent="1.1499999999999999">
      <c r="A323" s="546"/>
      <c r="B323" s="546"/>
      <c r="C323" s="546"/>
      <c r="D323" s="546"/>
      <c r="E323" s="546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</row>
    <row r="324" spans="1:34" ht="20.25" thickBot="1" x14ac:dyDescent="1.1499999999999999">
      <c r="A324" s="546"/>
      <c r="B324" s="546"/>
      <c r="C324" s="546"/>
      <c r="D324" s="546"/>
      <c r="E324" s="546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</row>
    <row r="325" spans="1:34" ht="20.25" thickBot="1" x14ac:dyDescent="1.1499999999999999">
      <c r="A325" s="546"/>
      <c r="B325" s="546"/>
      <c r="C325" s="546"/>
      <c r="D325" s="546"/>
      <c r="E325" s="546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</row>
    <row r="326" spans="1:34" x14ac:dyDescent="1.1000000000000001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</row>
    <row r="327" spans="1:34" x14ac:dyDescent="1.1000000000000001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</row>
    <row r="328" spans="1:34" x14ac:dyDescent="1.1000000000000001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</row>
    <row r="329" spans="1:34" x14ac:dyDescent="1.1000000000000001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</row>
    <row r="330" spans="1:34" x14ac:dyDescent="1.1000000000000001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</row>
    <row r="331" spans="1:34" x14ac:dyDescent="1.100000000000000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</row>
    <row r="332" spans="1:34" x14ac:dyDescent="1.1000000000000001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</row>
    <row r="333" spans="1:34" x14ac:dyDescent="1.1000000000000001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</row>
    <row r="334" spans="1:34" x14ac:dyDescent="1.1000000000000001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</row>
    <row r="335" spans="1:34" x14ac:dyDescent="1.1000000000000001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</row>
    <row r="336" spans="1:34" x14ac:dyDescent="1.1000000000000001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</row>
    <row r="337" spans="1:34" x14ac:dyDescent="1.1000000000000001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</row>
    <row r="338" spans="1:34" x14ac:dyDescent="1.1000000000000001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</row>
    <row r="339" spans="1:34" x14ac:dyDescent="1.1000000000000001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</row>
    <row r="340" spans="1:34" x14ac:dyDescent="1.1000000000000001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</row>
    <row r="341" spans="1:34" x14ac:dyDescent="1.100000000000000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</row>
    <row r="342" spans="1:34" x14ac:dyDescent="1.1000000000000001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</row>
    <row r="343" spans="1:34" x14ac:dyDescent="1.1000000000000001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</row>
    <row r="344" spans="1:34" x14ac:dyDescent="1.1000000000000001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</row>
    <row r="345" spans="1:34" x14ac:dyDescent="1.1000000000000001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</row>
    <row r="346" spans="1:34" x14ac:dyDescent="1.1000000000000001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</row>
    <row r="347" spans="1:34" x14ac:dyDescent="1.1000000000000001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</row>
    <row r="348" spans="1:34" x14ac:dyDescent="1.1000000000000001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</row>
    <row r="349" spans="1:34" x14ac:dyDescent="1.1000000000000001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</row>
    <row r="350" spans="1:34" x14ac:dyDescent="1.1000000000000001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</row>
    <row r="351" spans="1:34" x14ac:dyDescent="1.100000000000000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</row>
    <row r="352" spans="1:34" x14ac:dyDescent="1.1000000000000001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</row>
    <row r="353" spans="1:34" x14ac:dyDescent="1.1000000000000001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</row>
    <row r="354" spans="1:34" x14ac:dyDescent="1.1000000000000001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</row>
    <row r="355" spans="1:34" x14ac:dyDescent="1.1000000000000001">
      <c r="A355" s="38"/>
      <c r="B355" s="38"/>
      <c r="C355" s="38"/>
      <c r="D355" s="38"/>
      <c r="E355" s="38"/>
      <c r="F355" s="38"/>
      <c r="G355" s="38"/>
      <c r="H355" s="38"/>
      <c r="I355" s="38"/>
      <c r="J355" s="38"/>
    </row>
    <row r="356" spans="1:34" x14ac:dyDescent="1.1000000000000001">
      <c r="A356" s="38"/>
      <c r="B356" s="38"/>
      <c r="C356" s="38"/>
      <c r="D356" s="38"/>
      <c r="E356" s="38"/>
      <c r="F356" s="38"/>
      <c r="G356" s="38"/>
      <c r="H356" s="38"/>
      <c r="I356" s="38"/>
      <c r="J356" s="38"/>
    </row>
    <row r="357" spans="1:34" x14ac:dyDescent="1.1000000000000001">
      <c r="A357" s="38"/>
      <c r="B357" s="38"/>
      <c r="C357" s="38"/>
      <c r="D357" s="38"/>
      <c r="E357" s="38"/>
      <c r="F357" s="38"/>
      <c r="G357" s="38"/>
      <c r="H357" s="38"/>
      <c r="I357" s="38"/>
      <c r="J357" s="38"/>
    </row>
    <row r="358" spans="1:34" x14ac:dyDescent="1.1000000000000001">
      <c r="A358" s="38"/>
      <c r="B358" s="38"/>
      <c r="C358" s="38"/>
      <c r="D358" s="38"/>
      <c r="E358" s="38"/>
      <c r="F358" s="38"/>
      <c r="G358" s="38"/>
      <c r="H358" s="38"/>
      <c r="I358" s="38"/>
      <c r="J358" s="38"/>
    </row>
    <row r="359" spans="1:34" x14ac:dyDescent="1.1000000000000001">
      <c r="A359" s="38"/>
      <c r="B359" s="38"/>
      <c r="C359" s="38"/>
      <c r="D359" s="38"/>
      <c r="E359" s="38"/>
      <c r="F359" s="38"/>
      <c r="G359" s="38"/>
      <c r="H359" s="38"/>
      <c r="I359" s="38"/>
      <c r="J359" s="38"/>
    </row>
    <row r="360" spans="1:34" x14ac:dyDescent="1.1000000000000001">
      <c r="A360" s="38"/>
      <c r="B360" s="38"/>
      <c r="C360" s="38"/>
      <c r="D360" s="38"/>
      <c r="E360" s="38"/>
      <c r="F360" s="38"/>
      <c r="G360" s="38"/>
      <c r="H360" s="38"/>
      <c r="I360" s="38"/>
      <c r="J360" s="38"/>
    </row>
    <row r="361" spans="1:34" x14ac:dyDescent="1.1000000000000001">
      <c r="A361" s="38"/>
      <c r="B361" s="38"/>
      <c r="C361" s="38"/>
      <c r="D361" s="38"/>
      <c r="E361" s="38"/>
      <c r="F361" s="38"/>
      <c r="G361" s="38"/>
      <c r="H361" s="38"/>
      <c r="I361" s="38"/>
      <c r="J361" s="38"/>
    </row>
    <row r="362" spans="1:34" x14ac:dyDescent="1.1000000000000001">
      <c r="A362" s="38"/>
      <c r="B362" s="38"/>
      <c r="C362" s="38"/>
      <c r="D362" s="38"/>
      <c r="E362" s="38"/>
      <c r="F362" s="38"/>
      <c r="G362" s="38"/>
      <c r="H362" s="38"/>
      <c r="I362" s="38"/>
      <c r="J362" s="38"/>
    </row>
    <row r="363" spans="1:34" x14ac:dyDescent="1.1000000000000001">
      <c r="A363" s="38"/>
      <c r="B363" s="38"/>
      <c r="C363" s="38"/>
      <c r="D363" s="38"/>
      <c r="E363" s="38"/>
      <c r="F363" s="38"/>
      <c r="G363" s="38"/>
      <c r="H363" s="38"/>
      <c r="I363" s="38"/>
      <c r="J363" s="38"/>
    </row>
    <row r="364" spans="1:34" x14ac:dyDescent="1.1000000000000001">
      <c r="A364" s="38"/>
      <c r="B364" s="38"/>
      <c r="C364" s="38"/>
      <c r="D364" s="38"/>
      <c r="E364" s="38"/>
      <c r="F364" s="38"/>
      <c r="G364" s="38"/>
      <c r="H364" s="38"/>
      <c r="I364" s="38"/>
      <c r="J364" s="38"/>
    </row>
    <row r="365" spans="1:34" x14ac:dyDescent="1.1000000000000001">
      <c r="A365" s="38"/>
      <c r="B365" s="38"/>
      <c r="C365" s="38"/>
      <c r="D365" s="38"/>
      <c r="E365" s="38"/>
      <c r="F365" s="38"/>
      <c r="G365" s="38"/>
      <c r="H365" s="38"/>
      <c r="I365" s="38"/>
      <c r="J365" s="38"/>
    </row>
    <row r="366" spans="1:34" x14ac:dyDescent="1.1000000000000001">
      <c r="A366" s="38"/>
      <c r="B366" s="38"/>
      <c r="C366" s="38"/>
      <c r="D366" s="38"/>
      <c r="E366" s="38"/>
      <c r="F366" s="38"/>
      <c r="G366" s="38"/>
      <c r="H366" s="38"/>
      <c r="I366" s="38"/>
      <c r="J366" s="38"/>
    </row>
    <row r="367" spans="1:34" x14ac:dyDescent="1.1000000000000001">
      <c r="A367" s="38"/>
      <c r="B367" s="38"/>
      <c r="C367" s="38"/>
      <c r="D367" s="38"/>
      <c r="E367" s="38"/>
      <c r="F367" s="38"/>
      <c r="G367" s="38"/>
      <c r="H367" s="38"/>
      <c r="I367" s="38"/>
      <c r="J367" s="38"/>
    </row>
    <row r="368" spans="1:34" x14ac:dyDescent="1.1000000000000001">
      <c r="A368" s="38"/>
      <c r="B368" s="38"/>
      <c r="C368" s="38"/>
      <c r="D368" s="38"/>
      <c r="E368" s="38"/>
      <c r="F368" s="38"/>
      <c r="G368" s="38"/>
      <c r="H368" s="38"/>
      <c r="I368" s="38"/>
      <c r="J368" s="38"/>
    </row>
    <row r="369" spans="1:10" x14ac:dyDescent="1.1000000000000001">
      <c r="A369" s="38"/>
      <c r="B369" s="38"/>
      <c r="C369" s="38"/>
      <c r="D369" s="38"/>
      <c r="E369" s="38"/>
      <c r="F369" s="38"/>
      <c r="G369" s="38"/>
      <c r="H369" s="38"/>
      <c r="I369" s="38"/>
      <c r="J369" s="38"/>
    </row>
    <row r="370" spans="1:10" x14ac:dyDescent="1.1000000000000001">
      <c r="A370" s="38"/>
      <c r="B370" s="38"/>
      <c r="C370" s="38"/>
      <c r="D370" s="38"/>
      <c r="E370" s="38"/>
      <c r="F370" s="38"/>
      <c r="G370" s="38"/>
      <c r="H370" s="38"/>
      <c r="I370" s="38"/>
      <c r="J370" s="38"/>
    </row>
    <row r="371" spans="1:10" x14ac:dyDescent="1.1000000000000001">
      <c r="A371" s="38"/>
      <c r="B371" s="38"/>
      <c r="C371" s="38"/>
      <c r="D371" s="38"/>
      <c r="E371" s="38"/>
      <c r="F371" s="38"/>
      <c r="G371" s="38"/>
      <c r="H371" s="38"/>
      <c r="I371" s="38"/>
      <c r="J371" s="38"/>
    </row>
    <row r="372" spans="1:10" x14ac:dyDescent="1.1000000000000001">
      <c r="A372" s="38"/>
      <c r="B372" s="38"/>
      <c r="C372" s="38"/>
      <c r="D372" s="38"/>
      <c r="E372" s="38"/>
      <c r="F372" s="38"/>
      <c r="G372" s="38"/>
      <c r="H372" s="38"/>
      <c r="I372" s="38"/>
      <c r="J372" s="38"/>
    </row>
    <row r="373" spans="1:10" x14ac:dyDescent="1.1000000000000001">
      <c r="A373" s="38"/>
      <c r="B373" s="38"/>
      <c r="C373" s="38"/>
      <c r="D373" s="38"/>
      <c r="E373" s="38"/>
      <c r="F373" s="38"/>
      <c r="G373" s="38"/>
      <c r="H373" s="38"/>
      <c r="I373" s="38"/>
      <c r="J373" s="38"/>
    </row>
    <row r="374" spans="1:10" x14ac:dyDescent="1.1000000000000001">
      <c r="A374" s="38"/>
      <c r="B374" s="38"/>
      <c r="C374" s="38"/>
      <c r="D374" s="38"/>
      <c r="E374" s="38"/>
      <c r="F374" s="38"/>
      <c r="G374" s="38"/>
      <c r="H374" s="38"/>
      <c r="I374" s="38"/>
      <c r="J374" s="38"/>
    </row>
    <row r="375" spans="1:10" x14ac:dyDescent="1.1000000000000001">
      <c r="A375" s="38"/>
      <c r="B375" s="38"/>
      <c r="C375" s="38"/>
      <c r="D375" s="38"/>
      <c r="E375" s="38"/>
      <c r="F375" s="38"/>
      <c r="G375" s="38"/>
      <c r="H375" s="38"/>
      <c r="I375" s="38"/>
      <c r="J375" s="38"/>
    </row>
    <row r="376" spans="1:10" x14ac:dyDescent="1.1000000000000001">
      <c r="A376" s="38"/>
      <c r="B376" s="38"/>
      <c r="C376" s="38"/>
      <c r="D376" s="38"/>
      <c r="E376" s="38"/>
      <c r="F376" s="38"/>
      <c r="G376" s="38"/>
      <c r="H376" s="38"/>
      <c r="I376" s="38"/>
      <c r="J376" s="38"/>
    </row>
    <row r="377" spans="1:10" x14ac:dyDescent="1.1000000000000001">
      <c r="A377" s="38"/>
      <c r="B377" s="38"/>
      <c r="C377" s="38"/>
      <c r="D377" s="38"/>
      <c r="E377" s="38"/>
      <c r="F377" s="38"/>
      <c r="G377" s="38"/>
      <c r="H377" s="38"/>
      <c r="I377" s="38"/>
      <c r="J377" s="38"/>
    </row>
    <row r="378" spans="1:10" x14ac:dyDescent="1.1000000000000001">
      <c r="A378" s="38"/>
      <c r="B378" s="38"/>
      <c r="C378" s="38"/>
      <c r="D378" s="38"/>
      <c r="E378" s="38"/>
      <c r="F378" s="38"/>
      <c r="G378" s="38"/>
      <c r="H378" s="38"/>
      <c r="I378" s="38"/>
      <c r="J378" s="38"/>
    </row>
    <row r="379" spans="1:10" x14ac:dyDescent="1.1000000000000001">
      <c r="A379" s="38"/>
      <c r="B379" s="38"/>
      <c r="C379" s="38"/>
      <c r="D379" s="38"/>
      <c r="E379" s="38"/>
      <c r="F379" s="38"/>
      <c r="G379" s="38"/>
      <c r="H379" s="38"/>
      <c r="I379" s="38"/>
      <c r="J379" s="38"/>
    </row>
    <row r="380" spans="1:10" x14ac:dyDescent="1.1000000000000001">
      <c r="A380" s="38"/>
      <c r="B380" s="38"/>
      <c r="C380" s="38"/>
      <c r="D380" s="38"/>
      <c r="E380" s="38"/>
      <c r="F380" s="38"/>
      <c r="G380" s="38"/>
      <c r="H380" s="38"/>
      <c r="I380" s="38"/>
      <c r="J380" s="38"/>
    </row>
    <row r="381" spans="1:10" x14ac:dyDescent="1.1000000000000001">
      <c r="A381" s="38"/>
      <c r="B381" s="38"/>
      <c r="C381" s="38"/>
      <c r="D381" s="38"/>
      <c r="E381" s="38"/>
      <c r="F381" s="38"/>
      <c r="G381" s="38"/>
      <c r="H381" s="38"/>
      <c r="I381" s="38"/>
      <c r="J381" s="38"/>
    </row>
    <row r="382" spans="1:10" x14ac:dyDescent="1.1000000000000001">
      <c r="A382" s="38"/>
      <c r="B382" s="38"/>
      <c r="C382" s="38"/>
      <c r="D382" s="38"/>
      <c r="E382" s="38"/>
      <c r="F382" s="38"/>
      <c r="G382" s="38"/>
      <c r="H382" s="38"/>
      <c r="I382" s="38"/>
      <c r="J382" s="38"/>
    </row>
    <row r="383" spans="1:10" x14ac:dyDescent="1.1000000000000001">
      <c r="A383" s="38"/>
      <c r="B383" s="38"/>
      <c r="C383" s="38"/>
      <c r="D383" s="38"/>
      <c r="E383" s="38"/>
      <c r="F383" s="38"/>
      <c r="G383" s="38"/>
      <c r="H383" s="38"/>
      <c r="I383" s="38"/>
      <c r="J383" s="38"/>
    </row>
    <row r="384" spans="1:10" x14ac:dyDescent="1.1000000000000001">
      <c r="A384" s="38"/>
      <c r="B384" s="38"/>
      <c r="C384" s="38"/>
      <c r="D384" s="38"/>
      <c r="E384" s="38"/>
      <c r="F384" s="38"/>
      <c r="G384" s="38"/>
      <c r="H384" s="38"/>
      <c r="I384" s="38"/>
      <c r="J384" s="38"/>
    </row>
    <row r="385" spans="1:10" x14ac:dyDescent="1.1000000000000001">
      <c r="A385" s="38"/>
      <c r="B385" s="38"/>
      <c r="C385" s="38"/>
      <c r="D385" s="38"/>
      <c r="E385" s="38"/>
      <c r="F385" s="38"/>
      <c r="G385" s="38"/>
      <c r="H385" s="38"/>
      <c r="I385" s="38"/>
      <c r="J385" s="38"/>
    </row>
    <row r="386" spans="1:10" x14ac:dyDescent="1.1000000000000001">
      <c r="A386" s="38"/>
      <c r="B386" s="38"/>
      <c r="C386" s="38"/>
      <c r="D386" s="38"/>
      <c r="E386" s="38"/>
      <c r="F386" s="38"/>
      <c r="G386" s="38"/>
      <c r="H386" s="38"/>
      <c r="I386" s="38"/>
      <c r="J386" s="38"/>
    </row>
    <row r="387" spans="1:10" x14ac:dyDescent="1.1000000000000001">
      <c r="A387" s="38"/>
      <c r="B387" s="38"/>
      <c r="C387" s="38"/>
      <c r="D387" s="38"/>
      <c r="E387" s="38"/>
      <c r="F387" s="38"/>
      <c r="G387" s="38"/>
      <c r="H387" s="38"/>
      <c r="I387" s="38"/>
      <c r="J387" s="38"/>
    </row>
    <row r="388" spans="1:10" x14ac:dyDescent="1.1000000000000001">
      <c r="A388" s="38"/>
      <c r="B388" s="38"/>
      <c r="C388" s="38"/>
      <c r="D388" s="38"/>
      <c r="E388" s="38"/>
      <c r="F388" s="38"/>
      <c r="G388" s="38"/>
      <c r="H388" s="38"/>
      <c r="I388" s="38"/>
      <c r="J388" s="38"/>
    </row>
    <row r="389" spans="1:10" x14ac:dyDescent="1.1000000000000001">
      <c r="A389" s="38"/>
      <c r="B389" s="38"/>
      <c r="C389" s="38"/>
      <c r="D389" s="38"/>
      <c r="E389" s="38"/>
      <c r="F389" s="38"/>
      <c r="G389" s="38"/>
      <c r="H389" s="38"/>
      <c r="I389" s="38"/>
      <c r="J389" s="38"/>
    </row>
    <row r="390" spans="1:10" x14ac:dyDescent="1.1000000000000001">
      <c r="A390" s="38"/>
      <c r="B390" s="38"/>
      <c r="C390" s="38"/>
      <c r="D390" s="38"/>
      <c r="E390" s="38"/>
      <c r="F390" s="38"/>
      <c r="G390" s="38"/>
      <c r="H390" s="38"/>
      <c r="I390" s="38"/>
      <c r="J390" s="38"/>
    </row>
    <row r="391" spans="1:10" x14ac:dyDescent="1.1000000000000001">
      <c r="A391" s="38"/>
      <c r="B391" s="38"/>
      <c r="C391" s="38"/>
      <c r="D391" s="38"/>
      <c r="E391" s="38"/>
    </row>
    <row r="392" spans="1:10" x14ac:dyDescent="1.1000000000000001">
      <c r="A392" s="38"/>
      <c r="B392" s="38"/>
      <c r="C392" s="38"/>
      <c r="D392" s="38"/>
      <c r="E392" s="38"/>
    </row>
    <row r="393" spans="1:10" x14ac:dyDescent="1.1000000000000001">
      <c r="A393" s="38"/>
      <c r="B393" s="38"/>
      <c r="C393" s="38"/>
      <c r="D393" s="38"/>
      <c r="E393" s="38"/>
    </row>
    <row r="394" spans="1:10" x14ac:dyDescent="1.1000000000000001">
      <c r="A394" s="38"/>
      <c r="B394" s="38"/>
      <c r="C394" s="38"/>
      <c r="D394" s="38"/>
      <c r="E394" s="38"/>
    </row>
  </sheetData>
  <sheetProtection insertRows="0" deleteRows="0"/>
  <dataValidations count="3">
    <dataValidation type="textLength" operator="lessThanOrEqual" allowBlank="1" showInputMessage="1" showErrorMessage="1" sqref="A4:A19" xr:uid="{00000000-0002-0000-3C00-000000000000}">
      <formula1>32</formula1>
    </dataValidation>
    <dataValidation type="list" operator="lessThanOrEqual" allowBlank="1" showInputMessage="1" showErrorMessage="1" sqref="B4:B19" xr:uid="{00000000-0002-0000-3C00-000001000000}">
      <formula1>$A$4:$A$19</formula1>
    </dataValidation>
    <dataValidation type="decimal" allowBlank="1" showInputMessage="1" showErrorMessage="1" sqref="D20 C4:C20" xr:uid="{00000000-0002-0000-3C00-000002000000}">
      <formula1>0</formula1>
      <formula2>100</formula2>
    </dataValidation>
  </dataValidations>
  <hyperlinks>
    <hyperlink ref="D1" location="Menu!A1" display="MENU" xr:uid="{00000000-0004-0000-3C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5041" r:id="rId3" name="Drop Down 1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185738</xdr:rowOff>
                  </from>
                  <to>
                    <xdr:col>5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3C00-000003000000}">
          <x14:formula1>
            <xm:f>Values!$N$12:$N$17</xm:f>
          </x14:formula1>
          <xm:sqref>D4:D19</xm:sqref>
        </x14:dataValidation>
        <x14:dataValidation type="list" allowBlank="1" showInputMessage="1" showErrorMessage="1" xr:uid="{00000000-0002-0000-3C00-000004000000}">
          <x14:formula1>
            <xm:f>Currencies!$A$2:$A$10</xm:f>
          </x14:formula1>
          <xm:sqref>E4:E19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16"/>
  <dimension ref="A1:F353"/>
  <sheetViews>
    <sheetView workbookViewId="0">
      <pane ySplit="3" topLeftCell="A4" activePane="bottomLeft" state="frozen"/>
      <selection activeCell="G29" sqref="G29"/>
      <selection pane="bottomLeft" activeCell="A5" sqref="A5"/>
    </sheetView>
  </sheetViews>
  <sheetFormatPr defaultColWidth="11.46484375" defaultRowHeight="21" x14ac:dyDescent="1.1499999999999999"/>
  <cols>
    <col min="1" max="1" width="37.19921875" style="29" customWidth="1"/>
    <col min="2" max="2" width="42" style="29" customWidth="1"/>
    <col min="3" max="3" width="25.53125" style="29" customWidth="1"/>
    <col min="4" max="4" width="26.46484375" style="29" customWidth="1"/>
    <col min="5" max="5" width="28.796875" style="29" customWidth="1"/>
    <col min="6" max="6" width="16.53125" style="29" customWidth="1"/>
    <col min="7" max="16384" width="11.46484375" style="41"/>
  </cols>
  <sheetData>
    <row r="1" spans="1:6" s="193" customFormat="1" ht="30.75" customHeight="1" thickBot="1" x14ac:dyDescent="0.5">
      <c r="A1" s="371" t="s">
        <v>1320</v>
      </c>
      <c r="B1" s="372"/>
      <c r="C1" s="372"/>
      <c r="D1" s="372"/>
      <c r="E1" s="843" t="s">
        <v>35</v>
      </c>
      <c r="F1" s="111" t="s">
        <v>205</v>
      </c>
    </row>
    <row r="2" spans="1:6" s="231" customFormat="1" x14ac:dyDescent="1.1499999999999999">
      <c r="A2" s="142" t="s">
        <v>931</v>
      </c>
      <c r="B2" s="143" t="s">
        <v>1321</v>
      </c>
      <c r="C2" s="143" t="s">
        <v>1322</v>
      </c>
      <c r="D2" s="143" t="s">
        <v>1323</v>
      </c>
      <c r="E2" s="143" t="s">
        <v>1324</v>
      </c>
      <c r="F2" s="857" t="s">
        <v>1325</v>
      </c>
    </row>
    <row r="3" spans="1:6" s="231" customFormat="1" ht="21.4" thickBot="1" x14ac:dyDescent="1.2">
      <c r="A3" s="156" t="s">
        <v>1326</v>
      </c>
      <c r="B3" s="860" t="s">
        <v>288</v>
      </c>
      <c r="C3" s="860" t="s">
        <v>846</v>
      </c>
      <c r="D3" s="860" t="s">
        <v>851</v>
      </c>
      <c r="E3" s="860" t="s">
        <v>865</v>
      </c>
      <c r="F3" s="893" t="s">
        <v>290</v>
      </c>
    </row>
    <row r="4" spans="1:6" x14ac:dyDescent="1.1499999999999999">
      <c r="A4" s="547" t="s">
        <v>1327</v>
      </c>
      <c r="B4" s="548"/>
      <c r="C4" s="548"/>
      <c r="D4" s="549"/>
      <c r="E4" s="550"/>
      <c r="F4" s="551"/>
    </row>
    <row r="5" spans="1:6" x14ac:dyDescent="1.1499999999999999">
      <c r="A5" s="380"/>
      <c r="B5" s="548"/>
      <c r="C5" s="548"/>
      <c r="D5" s="548"/>
      <c r="E5" s="548"/>
      <c r="F5" s="552"/>
    </row>
    <row r="6" spans="1:6" x14ac:dyDescent="1.1499999999999999">
      <c r="A6" s="380"/>
      <c r="B6" s="548"/>
      <c r="C6" s="548"/>
      <c r="D6" s="548"/>
      <c r="E6" s="548"/>
      <c r="F6" s="552"/>
    </row>
    <row r="7" spans="1:6" x14ac:dyDescent="1.1499999999999999">
      <c r="A7" s="380"/>
      <c r="B7" s="548"/>
      <c r="C7" s="548"/>
      <c r="D7" s="548"/>
      <c r="E7" s="548"/>
      <c r="F7" s="552"/>
    </row>
    <row r="8" spans="1:6" x14ac:dyDescent="1.1499999999999999">
      <c r="A8" s="380"/>
      <c r="B8" s="548"/>
      <c r="C8" s="548"/>
      <c r="D8" s="548"/>
      <c r="E8" s="548"/>
      <c r="F8" s="552"/>
    </row>
    <row r="9" spans="1:6" x14ac:dyDescent="1.1499999999999999">
      <c r="A9" s="380"/>
      <c r="B9" s="548"/>
      <c r="C9" s="548"/>
      <c r="D9" s="548"/>
      <c r="E9" s="548"/>
      <c r="F9" s="552"/>
    </row>
    <row r="10" spans="1:6" x14ac:dyDescent="1.1499999999999999">
      <c r="A10" s="380"/>
      <c r="B10" s="548"/>
      <c r="C10" s="548"/>
      <c r="D10" s="548"/>
      <c r="E10" s="548"/>
      <c r="F10" s="552"/>
    </row>
    <row r="11" spans="1:6" x14ac:dyDescent="1.1499999999999999">
      <c r="A11" s="380"/>
      <c r="B11" s="548"/>
      <c r="C11" s="548"/>
      <c r="D11" s="548"/>
      <c r="E11" s="548"/>
      <c r="F11" s="552"/>
    </row>
    <row r="12" spans="1:6" x14ac:dyDescent="1.1499999999999999">
      <c r="A12" s="380"/>
      <c r="B12" s="548"/>
      <c r="C12" s="548"/>
      <c r="D12" s="548"/>
      <c r="E12" s="548"/>
      <c r="F12" s="552"/>
    </row>
    <row r="13" spans="1:6" x14ac:dyDescent="1.1499999999999999">
      <c r="A13" s="380"/>
      <c r="B13" s="548"/>
      <c r="C13" s="548"/>
      <c r="D13" s="548"/>
      <c r="E13" s="548"/>
      <c r="F13" s="552"/>
    </row>
    <row r="14" spans="1:6" x14ac:dyDescent="1.1499999999999999">
      <c r="A14" s="380"/>
      <c r="B14" s="548"/>
      <c r="C14" s="548"/>
      <c r="D14" s="548"/>
      <c r="E14" s="548"/>
      <c r="F14" s="552"/>
    </row>
    <row r="15" spans="1:6" x14ac:dyDescent="1.1499999999999999">
      <c r="A15" s="380"/>
      <c r="B15" s="548"/>
      <c r="C15" s="548"/>
      <c r="D15" s="548"/>
      <c r="E15" s="548"/>
      <c r="F15" s="552"/>
    </row>
    <row r="16" spans="1:6" x14ac:dyDescent="1.1499999999999999">
      <c r="A16" s="380"/>
      <c r="B16" s="548"/>
      <c r="C16" s="548"/>
      <c r="D16" s="548"/>
      <c r="E16" s="548"/>
      <c r="F16" s="552"/>
    </row>
    <row r="17" spans="1:6" x14ac:dyDescent="1.1499999999999999">
      <c r="A17" s="380"/>
      <c r="B17" s="548"/>
      <c r="C17" s="548"/>
      <c r="D17" s="548"/>
      <c r="E17" s="548"/>
      <c r="F17" s="552"/>
    </row>
    <row r="18" spans="1:6" x14ac:dyDescent="1.1499999999999999">
      <c r="A18" s="380"/>
      <c r="B18" s="548"/>
      <c r="C18" s="548"/>
      <c r="D18" s="548"/>
      <c r="E18" s="548"/>
      <c r="F18" s="552"/>
    </row>
    <row r="19" spans="1:6" x14ac:dyDescent="1.1499999999999999">
      <c r="A19" s="380"/>
      <c r="B19" s="548"/>
      <c r="C19" s="548"/>
      <c r="D19" s="548"/>
      <c r="E19" s="548"/>
      <c r="F19" s="552"/>
    </row>
    <row r="20" spans="1:6" x14ac:dyDescent="1.1499999999999999">
      <c r="A20" s="380"/>
      <c r="B20" s="548"/>
      <c r="C20" s="548"/>
      <c r="D20" s="548"/>
      <c r="E20" s="548"/>
      <c r="F20" s="552"/>
    </row>
    <row r="21" spans="1:6" x14ac:dyDescent="1.1499999999999999">
      <c r="A21" s="380"/>
      <c r="B21" s="548"/>
      <c r="C21" s="548"/>
      <c r="D21" s="548"/>
      <c r="E21" s="548"/>
      <c r="F21" s="552"/>
    </row>
    <row r="22" spans="1:6" x14ac:dyDescent="1.1499999999999999">
      <c r="A22" s="380"/>
      <c r="B22" s="548"/>
      <c r="C22" s="548"/>
      <c r="D22" s="548"/>
      <c r="E22" s="548"/>
      <c r="F22" s="552"/>
    </row>
    <row r="23" spans="1:6" x14ac:dyDescent="1.1499999999999999">
      <c r="A23" s="380"/>
      <c r="B23" s="548"/>
      <c r="C23" s="548"/>
      <c r="D23" s="548"/>
      <c r="E23" s="548"/>
      <c r="F23" s="552"/>
    </row>
    <row r="24" spans="1:6" x14ac:dyDescent="1.1499999999999999">
      <c r="A24" s="380"/>
      <c r="B24" s="548"/>
      <c r="C24" s="548"/>
      <c r="D24" s="548"/>
      <c r="E24" s="548"/>
      <c r="F24" s="552"/>
    </row>
    <row r="25" spans="1:6" x14ac:dyDescent="1.1499999999999999">
      <c r="A25" s="380"/>
      <c r="B25" s="548"/>
      <c r="C25" s="548"/>
      <c r="D25" s="548"/>
      <c r="E25" s="548"/>
      <c r="F25" s="552"/>
    </row>
    <row r="26" spans="1:6" x14ac:dyDescent="1.1499999999999999">
      <c r="A26" s="380"/>
      <c r="B26" s="548"/>
      <c r="C26" s="548"/>
      <c r="D26" s="548"/>
      <c r="E26" s="548"/>
      <c r="F26" s="552"/>
    </row>
    <row r="27" spans="1:6" x14ac:dyDescent="1.1499999999999999">
      <c r="A27" s="380"/>
      <c r="B27" s="548"/>
      <c r="C27" s="548"/>
      <c r="D27" s="548"/>
      <c r="E27" s="548"/>
      <c r="F27" s="552"/>
    </row>
    <row r="28" spans="1:6" x14ac:dyDescent="1.1499999999999999">
      <c r="A28" s="380"/>
      <c r="B28" s="548"/>
      <c r="C28" s="548"/>
      <c r="D28" s="548"/>
      <c r="E28" s="548"/>
      <c r="F28" s="552"/>
    </row>
    <row r="29" spans="1:6" x14ac:dyDescent="1.1499999999999999">
      <c r="A29" s="380"/>
      <c r="B29" s="548"/>
      <c r="C29" s="548"/>
      <c r="D29" s="548"/>
      <c r="E29" s="548"/>
      <c r="F29" s="552"/>
    </row>
    <row r="30" spans="1:6" x14ac:dyDescent="1.1499999999999999">
      <c r="A30" s="380"/>
      <c r="B30" s="548"/>
      <c r="C30" s="548"/>
      <c r="D30" s="548"/>
      <c r="E30" s="548"/>
      <c r="F30" s="552"/>
    </row>
    <row r="31" spans="1:6" x14ac:dyDescent="1.1499999999999999">
      <c r="A31" s="380"/>
      <c r="B31" s="548"/>
      <c r="C31" s="548"/>
      <c r="D31" s="548"/>
      <c r="E31" s="548"/>
      <c r="F31" s="552"/>
    </row>
    <row r="32" spans="1:6" x14ac:dyDescent="1.1499999999999999">
      <c r="A32" s="380"/>
      <c r="B32" s="548"/>
      <c r="C32" s="548"/>
      <c r="D32" s="548"/>
      <c r="E32" s="548"/>
      <c r="F32" s="552"/>
    </row>
    <row r="33" spans="1:6" x14ac:dyDescent="1.1499999999999999">
      <c r="A33" s="380"/>
      <c r="B33" s="548"/>
      <c r="C33" s="548"/>
      <c r="D33" s="548"/>
      <c r="E33" s="548"/>
      <c r="F33" s="552"/>
    </row>
    <row r="34" spans="1:6" x14ac:dyDescent="1.1499999999999999">
      <c r="A34" s="380"/>
      <c r="B34" s="548"/>
      <c r="C34" s="548"/>
      <c r="D34" s="548"/>
      <c r="E34" s="548"/>
      <c r="F34" s="552"/>
    </row>
    <row r="35" spans="1:6" ht="21.4" thickBot="1" x14ac:dyDescent="1.2">
      <c r="A35" s="382"/>
      <c r="B35" s="553"/>
      <c r="C35" s="553"/>
      <c r="D35" s="553"/>
      <c r="E35" s="553"/>
      <c r="F35" s="554"/>
    </row>
    <row r="36" spans="1:6" x14ac:dyDescent="1.1499999999999999">
      <c r="A36" s="41"/>
      <c r="B36" s="41"/>
      <c r="C36" s="41"/>
      <c r="D36" s="41"/>
      <c r="E36" s="41"/>
      <c r="F36" s="41"/>
    </row>
    <row r="37" spans="1:6" x14ac:dyDescent="1.1499999999999999">
      <c r="B37" s="41"/>
      <c r="C37" s="41"/>
      <c r="D37" s="41"/>
      <c r="E37" s="41"/>
      <c r="F37" s="41"/>
    </row>
    <row r="38" spans="1:6" x14ac:dyDescent="1.1499999999999999">
      <c r="A38" s="41"/>
      <c r="B38" s="41"/>
      <c r="C38" s="41"/>
      <c r="D38" s="41"/>
      <c r="E38" s="41"/>
      <c r="F38" s="41"/>
    </row>
    <row r="39" spans="1:6" x14ac:dyDescent="1.1499999999999999">
      <c r="A39" s="41"/>
      <c r="B39" s="41"/>
      <c r="C39" s="41"/>
      <c r="D39" s="41"/>
      <c r="E39" s="41"/>
      <c r="F39" s="41"/>
    </row>
    <row r="40" spans="1:6" x14ac:dyDescent="1.1499999999999999">
      <c r="A40" s="41"/>
      <c r="B40" s="41"/>
      <c r="C40" s="41"/>
      <c r="D40" s="41"/>
      <c r="E40" s="41"/>
      <c r="F40" s="41"/>
    </row>
    <row r="41" spans="1:6" x14ac:dyDescent="1.1499999999999999">
      <c r="A41" s="41"/>
      <c r="B41" s="41"/>
      <c r="C41" s="41"/>
      <c r="D41" s="41"/>
      <c r="E41" s="41"/>
      <c r="F41" s="41"/>
    </row>
    <row r="42" spans="1:6" x14ac:dyDescent="1.1499999999999999">
      <c r="A42" s="41"/>
      <c r="B42" s="41"/>
      <c r="C42" s="41"/>
      <c r="D42" s="41"/>
      <c r="E42" s="41"/>
      <c r="F42" s="41"/>
    </row>
    <row r="43" spans="1:6" x14ac:dyDescent="1.1499999999999999">
      <c r="A43" s="41"/>
      <c r="B43" s="41"/>
      <c r="C43" s="41"/>
      <c r="D43" s="41"/>
      <c r="E43" s="41"/>
      <c r="F43" s="41"/>
    </row>
    <row r="44" spans="1:6" x14ac:dyDescent="1.1499999999999999">
      <c r="A44" s="41"/>
      <c r="B44" s="41"/>
      <c r="C44" s="41"/>
      <c r="D44" s="41"/>
      <c r="E44" s="41"/>
      <c r="F44" s="41"/>
    </row>
    <row r="45" spans="1:6" x14ac:dyDescent="1.1499999999999999">
      <c r="A45" s="41"/>
      <c r="B45" s="41"/>
      <c r="C45" s="41"/>
      <c r="D45" s="41"/>
      <c r="E45" s="41"/>
      <c r="F45" s="41"/>
    </row>
    <row r="46" spans="1:6" x14ac:dyDescent="1.1499999999999999">
      <c r="A46" s="41"/>
      <c r="B46" s="41"/>
      <c r="C46" s="41"/>
      <c r="D46" s="41"/>
      <c r="E46" s="41"/>
      <c r="F46" s="41"/>
    </row>
    <row r="47" spans="1:6" x14ac:dyDescent="1.1499999999999999">
      <c r="A47" s="41"/>
      <c r="B47" s="41"/>
      <c r="C47" s="41"/>
      <c r="D47" s="41"/>
      <c r="E47" s="41"/>
      <c r="F47" s="41"/>
    </row>
    <row r="48" spans="1:6" x14ac:dyDescent="1.1499999999999999">
      <c r="A48" s="41"/>
      <c r="B48" s="41"/>
      <c r="C48" s="41"/>
      <c r="D48" s="41"/>
      <c r="E48" s="41"/>
      <c r="F48" s="41"/>
    </row>
    <row r="49" s="41" customFormat="1" x14ac:dyDescent="1.1499999999999999"/>
    <row r="50" s="41" customFormat="1" x14ac:dyDescent="1.1499999999999999"/>
    <row r="51" s="41" customFormat="1" x14ac:dyDescent="1.1499999999999999"/>
    <row r="52" s="41" customFormat="1" x14ac:dyDescent="1.1499999999999999"/>
    <row r="53" s="41" customFormat="1" x14ac:dyDescent="1.1499999999999999"/>
    <row r="54" s="41" customFormat="1" x14ac:dyDescent="1.1499999999999999"/>
    <row r="55" s="41" customFormat="1" x14ac:dyDescent="1.1499999999999999"/>
    <row r="56" s="41" customFormat="1" x14ac:dyDescent="1.1499999999999999"/>
    <row r="57" s="41" customFormat="1" x14ac:dyDescent="1.1499999999999999"/>
    <row r="58" s="41" customFormat="1" x14ac:dyDescent="1.1499999999999999"/>
    <row r="59" s="41" customFormat="1" x14ac:dyDescent="1.1499999999999999"/>
    <row r="60" s="41" customFormat="1" x14ac:dyDescent="1.1499999999999999"/>
    <row r="61" s="41" customFormat="1" x14ac:dyDescent="1.1499999999999999"/>
    <row r="62" s="41" customFormat="1" x14ac:dyDescent="1.1499999999999999"/>
    <row r="63" s="41" customFormat="1" x14ac:dyDescent="1.1499999999999999"/>
    <row r="64" s="41" customFormat="1" x14ac:dyDescent="1.1499999999999999"/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</sheetData>
  <sheetProtection insertRows="0" deleteRows="0"/>
  <dataValidations count="5">
    <dataValidation type="textLength" operator="lessThanOrEqual" allowBlank="1" showInputMessage="1" showErrorMessage="1" sqref="A7:A35" xr:uid="{00000000-0002-0000-3D00-000000000000}">
      <formula1>155</formula1>
    </dataValidation>
    <dataValidation type="textLength" operator="lessThanOrEqual" allowBlank="1" showInputMessage="1" showErrorMessage="1" sqref="E7:E35" xr:uid="{00000000-0002-0000-3D00-000001000000}">
      <formula1>100</formula1>
    </dataValidation>
    <dataValidation type="textLength" operator="lessThanOrEqual" allowBlank="1" showInputMessage="1" showErrorMessage="1" sqref="D5:D35" xr:uid="{00000000-0002-0000-3D00-000002000000}">
      <formula1>50</formula1>
    </dataValidation>
    <dataValidation type="textLength" operator="lessThanOrEqual" allowBlank="1" showInputMessage="1" showErrorMessage="1" sqref="D4 C5:C35" xr:uid="{00000000-0002-0000-3D00-000003000000}">
      <formula1>20</formula1>
    </dataValidation>
    <dataValidation type="decimal" operator="lessThanOrEqual" allowBlank="1" showInputMessage="1" showErrorMessage="1" sqref="F4:F35" xr:uid="{00000000-0002-0000-3D00-000004000000}">
      <formula1>100</formula1>
    </dataValidation>
  </dataValidations>
  <hyperlinks>
    <hyperlink ref="E1" location="Menu!A1" display="MENU" xr:uid="{00000000-0004-0000-3D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4017" r:id="rId4" name="Drop Down 2">
              <controlPr locked="0" defaultSize="0" print="0" autoLine="0" autoPict="0">
                <anchor moveWithCells="1">
                  <from>
                    <xdr:col>5</xdr:col>
                    <xdr:colOff>14288</xdr:colOff>
                    <xdr:row>0</xdr:row>
                    <xdr:rowOff>190500</xdr:rowOff>
                  </from>
                  <to>
                    <xdr:col>6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3D00-000005000000}">
          <x14:formula1>
            <xm:f>Employees!$D$4:$D$99</xm:f>
          </x14:formula1>
          <xm:sqref>C4 B4:B35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37"/>
  <dimension ref="A1:G325"/>
  <sheetViews>
    <sheetView workbookViewId="0">
      <pane ySplit="3" topLeftCell="A4" activePane="bottomLeft" state="frozen"/>
      <selection activeCell="G29" sqref="G29"/>
      <selection pane="bottomLeft" activeCell="F1" sqref="F1"/>
    </sheetView>
  </sheetViews>
  <sheetFormatPr defaultColWidth="9.19921875" defaultRowHeight="19.899999999999999" x14ac:dyDescent="1.1000000000000001"/>
  <cols>
    <col min="1" max="1" width="27.46484375" style="38" customWidth="1"/>
    <col min="2" max="2" width="23.46484375" style="38" customWidth="1"/>
    <col min="3" max="3" width="23" style="38" customWidth="1"/>
    <col min="4" max="4" width="23.53125" style="38" customWidth="1"/>
    <col min="5" max="5" width="24.46484375" style="38" customWidth="1"/>
    <col min="6" max="6" width="23" style="38" customWidth="1"/>
    <col min="7" max="7" width="22.796875" style="38" customWidth="1"/>
    <col min="8" max="16384" width="9.19921875" style="38"/>
  </cols>
  <sheetData>
    <row r="1" spans="1:7" s="81" customFormat="1" ht="30.75" customHeight="1" thickBot="1" x14ac:dyDescent="0.5">
      <c r="A1" s="555" t="s">
        <v>76</v>
      </c>
      <c r="B1" s="556"/>
      <c r="C1" s="556"/>
      <c r="D1" s="556"/>
      <c r="E1" s="556"/>
      <c r="F1" s="843" t="s">
        <v>35</v>
      </c>
      <c r="G1" s="111" t="s">
        <v>205</v>
      </c>
    </row>
    <row r="2" spans="1:7" s="542" customFormat="1" ht="34.5" x14ac:dyDescent="1.1000000000000001">
      <c r="A2" s="232" t="s">
        <v>272</v>
      </c>
      <c r="B2" s="143" t="s">
        <v>1328</v>
      </c>
      <c r="C2" s="233" t="s">
        <v>1329</v>
      </c>
      <c r="D2" s="143" t="s">
        <v>1330</v>
      </c>
      <c r="E2" s="143" t="s">
        <v>1331</v>
      </c>
      <c r="F2" s="143" t="s">
        <v>1332</v>
      </c>
      <c r="G2" s="857" t="s">
        <v>1333</v>
      </c>
    </row>
    <row r="3" spans="1:7" s="542" customFormat="1" ht="34.9" thickBot="1" x14ac:dyDescent="1.1499999999999999">
      <c r="A3" s="912" t="s">
        <v>846</v>
      </c>
      <c r="B3" s="860" t="s">
        <v>288</v>
      </c>
      <c r="C3" s="860" t="s">
        <v>845</v>
      </c>
      <c r="D3" s="913" t="s">
        <v>1334</v>
      </c>
      <c r="E3" s="913" t="s">
        <v>1335</v>
      </c>
      <c r="F3" s="913" t="s">
        <v>1336</v>
      </c>
      <c r="G3" s="914" t="s">
        <v>1337</v>
      </c>
    </row>
    <row r="4" spans="1:7" x14ac:dyDescent="1.1000000000000001">
      <c r="A4" s="352"/>
      <c r="B4" s="353"/>
      <c r="C4" s="342"/>
      <c r="D4" s="342"/>
      <c r="E4" s="342"/>
      <c r="F4" s="342"/>
      <c r="G4" s="294"/>
    </row>
    <row r="5" spans="1:7" x14ac:dyDescent="1.1000000000000001">
      <c r="A5" s="293"/>
      <c r="B5" s="353"/>
      <c r="C5" s="342"/>
      <c r="D5" s="342"/>
      <c r="E5" s="342"/>
      <c r="F5" s="342"/>
      <c r="G5" s="294"/>
    </row>
    <row r="6" spans="1:7" x14ac:dyDescent="1.1000000000000001">
      <c r="A6" s="293"/>
      <c r="B6" s="353"/>
      <c r="C6" s="342"/>
      <c r="D6" s="342"/>
      <c r="E6" s="342"/>
      <c r="F6" s="342"/>
      <c r="G6" s="294"/>
    </row>
    <row r="7" spans="1:7" x14ac:dyDescent="1.1000000000000001">
      <c r="A7" s="293"/>
      <c r="B7" s="353"/>
      <c r="C7" s="342"/>
      <c r="D7" s="342"/>
      <c r="E7" s="342"/>
      <c r="F7" s="342"/>
      <c r="G7" s="294"/>
    </row>
    <row r="8" spans="1:7" x14ac:dyDescent="1.1000000000000001">
      <c r="A8" s="293"/>
      <c r="B8" s="353"/>
      <c r="C8" s="342"/>
      <c r="D8" s="342"/>
      <c r="E8" s="342"/>
      <c r="F8" s="342"/>
      <c r="G8" s="294"/>
    </row>
    <row r="9" spans="1:7" x14ac:dyDescent="1.1000000000000001">
      <c r="A9" s="293"/>
      <c r="B9" s="353"/>
      <c r="C9" s="342"/>
      <c r="D9" s="342"/>
      <c r="E9" s="342"/>
      <c r="F9" s="342"/>
      <c r="G9" s="294"/>
    </row>
    <row r="10" spans="1:7" x14ac:dyDescent="1.1000000000000001">
      <c r="A10" s="293"/>
      <c r="B10" s="353"/>
      <c r="C10" s="342"/>
      <c r="D10" s="342"/>
      <c r="E10" s="342"/>
      <c r="F10" s="342"/>
      <c r="G10" s="294"/>
    </row>
    <row r="11" spans="1:7" x14ac:dyDescent="1.1000000000000001">
      <c r="A11" s="293"/>
      <c r="B11" s="353"/>
      <c r="C11" s="342"/>
      <c r="D11" s="342"/>
      <c r="E11" s="342"/>
      <c r="F11" s="342"/>
      <c r="G11" s="294"/>
    </row>
    <row r="12" spans="1:7" x14ac:dyDescent="1.1000000000000001">
      <c r="A12" s="293"/>
      <c r="B12" s="353"/>
      <c r="C12" s="342"/>
      <c r="D12" s="342"/>
      <c r="E12" s="342"/>
      <c r="F12" s="342"/>
      <c r="G12" s="294"/>
    </row>
    <row r="13" spans="1:7" x14ac:dyDescent="1.1000000000000001">
      <c r="A13" s="293"/>
      <c r="B13" s="353"/>
      <c r="C13" s="342"/>
      <c r="D13" s="342"/>
      <c r="E13" s="342"/>
      <c r="F13" s="342"/>
      <c r="G13" s="294"/>
    </row>
    <row r="14" spans="1:7" x14ac:dyDescent="1.1000000000000001">
      <c r="A14" s="293"/>
      <c r="B14" s="353"/>
      <c r="C14" s="342"/>
      <c r="D14" s="342"/>
      <c r="E14" s="342"/>
      <c r="F14" s="342"/>
      <c r="G14" s="294"/>
    </row>
    <row r="15" spans="1:7" x14ac:dyDescent="1.1000000000000001">
      <c r="A15" s="293"/>
      <c r="B15" s="353"/>
      <c r="C15" s="342"/>
      <c r="D15" s="342"/>
      <c r="E15" s="342"/>
      <c r="F15" s="342"/>
      <c r="G15" s="294"/>
    </row>
    <row r="16" spans="1:7" x14ac:dyDescent="1.1000000000000001">
      <c r="A16" s="293"/>
      <c r="B16" s="353"/>
      <c r="C16" s="342"/>
      <c r="D16" s="342"/>
      <c r="E16" s="342"/>
      <c r="F16" s="342"/>
      <c r="G16" s="294"/>
    </row>
    <row r="17" spans="1:7" x14ac:dyDescent="1.1000000000000001">
      <c r="A17" s="293"/>
      <c r="B17" s="353"/>
      <c r="C17" s="342"/>
      <c r="D17" s="342"/>
      <c r="E17" s="342"/>
      <c r="F17" s="342"/>
      <c r="G17" s="294"/>
    </row>
    <row r="18" spans="1:7" x14ac:dyDescent="1.1000000000000001">
      <c r="A18" s="293"/>
      <c r="B18" s="353"/>
      <c r="C18" s="342"/>
      <c r="D18" s="342"/>
      <c r="E18" s="342"/>
      <c r="F18" s="342"/>
      <c r="G18" s="294"/>
    </row>
    <row r="19" spans="1:7" ht="20.25" thickBot="1" x14ac:dyDescent="1.1499999999999999">
      <c r="A19" s="295"/>
      <c r="B19" s="344"/>
      <c r="C19" s="344"/>
      <c r="D19" s="344"/>
      <c r="E19" s="344"/>
      <c r="F19" s="344"/>
      <c r="G19" s="557"/>
    </row>
    <row r="54" spans="2:2" x14ac:dyDescent="1.1000000000000001">
      <c r="B54" s="51"/>
    </row>
    <row r="55" spans="2:2" x14ac:dyDescent="1.1000000000000001">
      <c r="B55" s="51"/>
    </row>
    <row r="56" spans="2:2" x14ac:dyDescent="1.1000000000000001">
      <c r="B56" s="51"/>
    </row>
    <row r="57" spans="2:2" x14ac:dyDescent="1.1000000000000001">
      <c r="B57" s="51"/>
    </row>
    <row r="58" spans="2:2" x14ac:dyDescent="1.1000000000000001">
      <c r="B58" s="51"/>
    </row>
    <row r="59" spans="2:2" x14ac:dyDescent="1.1000000000000001">
      <c r="B59" s="51"/>
    </row>
    <row r="313" spans="1:7" ht="20.25" thickBot="1" x14ac:dyDescent="1.1499999999999999">
      <c r="A313" s="546"/>
      <c r="B313" s="546"/>
      <c r="C313" s="546"/>
      <c r="D313" s="546"/>
      <c r="E313" s="546"/>
      <c r="F313" s="546"/>
      <c r="G313" s="546"/>
    </row>
    <row r="314" spans="1:7" ht="20.25" thickBot="1" x14ac:dyDescent="1.1499999999999999">
      <c r="A314" s="546"/>
      <c r="B314" s="546"/>
      <c r="C314" s="546"/>
      <c r="D314" s="546"/>
      <c r="E314" s="546"/>
      <c r="F314" s="546"/>
      <c r="G314" s="546"/>
    </row>
    <row r="315" spans="1:7" ht="20.25" thickBot="1" x14ac:dyDescent="1.1499999999999999">
      <c r="A315" s="546"/>
      <c r="B315" s="546"/>
      <c r="C315" s="546"/>
      <c r="D315" s="546"/>
      <c r="E315" s="546"/>
      <c r="F315" s="546"/>
      <c r="G315" s="546"/>
    </row>
    <row r="316" spans="1:7" ht="20.25" thickBot="1" x14ac:dyDescent="1.1499999999999999">
      <c r="A316" s="546"/>
      <c r="B316" s="546"/>
      <c r="C316" s="546"/>
      <c r="D316" s="546"/>
      <c r="E316" s="546"/>
      <c r="F316" s="546"/>
      <c r="G316" s="546"/>
    </row>
    <row r="317" spans="1:7" ht="20.25" thickBot="1" x14ac:dyDescent="1.1499999999999999">
      <c r="A317" s="546"/>
      <c r="B317" s="546"/>
      <c r="C317" s="546"/>
      <c r="D317" s="546"/>
      <c r="E317" s="546"/>
      <c r="F317" s="546"/>
      <c r="G317" s="546"/>
    </row>
    <row r="318" spans="1:7" ht="20.25" thickBot="1" x14ac:dyDescent="1.1499999999999999">
      <c r="A318" s="546"/>
      <c r="B318" s="546"/>
      <c r="C318" s="546"/>
      <c r="D318" s="546"/>
      <c r="E318" s="546"/>
      <c r="F318" s="546"/>
      <c r="G318" s="546"/>
    </row>
    <row r="319" spans="1:7" ht="20.25" thickBot="1" x14ac:dyDescent="1.1499999999999999">
      <c r="A319" s="546"/>
      <c r="B319" s="546"/>
      <c r="C319" s="546"/>
      <c r="D319" s="546"/>
      <c r="E319" s="546"/>
      <c r="F319" s="546"/>
      <c r="G319" s="546"/>
    </row>
    <row r="320" spans="1:7" ht="20.25" thickBot="1" x14ac:dyDescent="1.1499999999999999">
      <c r="A320" s="546"/>
      <c r="B320" s="546"/>
      <c r="C320" s="546"/>
      <c r="D320" s="546"/>
      <c r="E320" s="546"/>
      <c r="F320" s="546"/>
      <c r="G320" s="546"/>
    </row>
    <row r="321" spans="1:7" ht="20.25" thickBot="1" x14ac:dyDescent="1.1499999999999999">
      <c r="A321" s="546"/>
      <c r="B321" s="546"/>
      <c r="C321" s="546"/>
      <c r="D321" s="546"/>
      <c r="E321" s="546"/>
      <c r="F321" s="546"/>
      <c r="G321" s="546"/>
    </row>
    <row r="322" spans="1:7" ht="20.25" thickBot="1" x14ac:dyDescent="1.1499999999999999">
      <c r="A322" s="546"/>
      <c r="B322" s="546"/>
      <c r="C322" s="546"/>
      <c r="D322" s="546"/>
      <c r="E322" s="546"/>
      <c r="F322" s="546"/>
      <c r="G322" s="546"/>
    </row>
    <row r="323" spans="1:7" ht="20.25" thickBot="1" x14ac:dyDescent="1.1499999999999999">
      <c r="A323" s="546"/>
      <c r="B323" s="546"/>
      <c r="C323" s="546"/>
      <c r="D323" s="546"/>
      <c r="E323" s="546"/>
      <c r="F323" s="546"/>
      <c r="G323" s="546"/>
    </row>
    <row r="324" spans="1:7" ht="20.25" thickBot="1" x14ac:dyDescent="1.1499999999999999">
      <c r="A324" s="546"/>
      <c r="B324" s="546"/>
      <c r="C324" s="546"/>
      <c r="D324" s="546"/>
      <c r="E324" s="546"/>
      <c r="F324" s="546"/>
      <c r="G324" s="546"/>
    </row>
    <row r="325" spans="1:7" ht="20.25" thickBot="1" x14ac:dyDescent="1.1499999999999999">
      <c r="A325" s="546"/>
      <c r="B325" s="546"/>
      <c r="C325" s="546"/>
      <c r="D325" s="546"/>
      <c r="E325" s="546"/>
      <c r="F325" s="546"/>
      <c r="G325" s="546"/>
    </row>
  </sheetData>
  <sheetProtection insertRows="0" deleteRows="0"/>
  <dataValidations count="2">
    <dataValidation type="textLength" operator="lessThanOrEqual" allowBlank="1" showInputMessage="1" showErrorMessage="1" sqref="A4:A19" xr:uid="{00000000-0002-0000-3E00-000000000000}">
      <formula1>20</formula1>
    </dataValidation>
    <dataValidation type="list" allowBlank="1" showInputMessage="1" showErrorMessage="1" sqref="G4:G19 E4:E19" xr:uid="{00000000-0002-0000-3E00-000004000000}">
      <formula1>#REF!</formula1>
    </dataValidation>
  </dataValidations>
  <hyperlinks>
    <hyperlink ref="F1" location="Menu!A1" display="MENU" xr:uid="{00000000-0004-0000-3E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2993" r:id="rId4" name="Drop Down 1">
              <controlPr locked="0" defaultSize="0" print="0" autoLine="0" autoPict="0">
                <anchor moveWithCells="1">
                  <from>
                    <xdr:col>6</xdr:col>
                    <xdr:colOff>0</xdr:colOff>
                    <xdr:row>0</xdr:row>
                    <xdr:rowOff>185738</xdr:rowOff>
                  </from>
                  <to>
                    <xdr:col>6</xdr:col>
                    <xdr:colOff>1519238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3E00-000001000000}">
          <x14:formula1>
            <xm:f>Values!$AM$1:$AM$1000</xm:f>
          </x14:formula1>
          <xm:sqref>D4:D19 F4:F19</xm:sqref>
        </x14:dataValidation>
        <x14:dataValidation type="list" allowBlank="1" showInputMessage="1" showErrorMessage="1" xr:uid="{00000000-0002-0000-3E00-000002000000}">
          <x14:formula1>
            <xm:f>Values!$N$3:$N$5</xm:f>
          </x14:formula1>
          <xm:sqref>C4:C19</xm:sqref>
        </x14:dataValidation>
        <x14:dataValidation type="list" allowBlank="1" showInputMessage="1" showErrorMessage="1" xr:uid="{00000000-0002-0000-3E00-000003000000}">
          <x14:formula1>
            <xm:f>Values!$L$3:$L$8</xm:f>
          </x14:formula1>
          <xm:sqref>B4:B19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28"/>
  <dimension ref="A1:J19"/>
  <sheetViews>
    <sheetView workbookViewId="0">
      <pane ySplit="3" topLeftCell="A4" activePane="bottomLeft" state="frozen"/>
      <selection activeCell="G29" sqref="G29"/>
      <selection pane="bottomLeft" activeCell="B2" sqref="B2:C19"/>
    </sheetView>
  </sheetViews>
  <sheetFormatPr defaultColWidth="9.19921875" defaultRowHeight="21" x14ac:dyDescent="1.1499999999999999"/>
  <cols>
    <col min="1" max="1" width="38.46484375" style="41" customWidth="1"/>
    <col min="2" max="2" width="17.46484375" style="41" customWidth="1"/>
    <col min="3" max="3" width="16.53125" style="41" customWidth="1"/>
    <col min="4" max="16384" width="9.19921875" style="41"/>
  </cols>
  <sheetData>
    <row r="1" spans="1:10" s="81" customFormat="1" ht="30.75" customHeight="1" thickBot="1" x14ac:dyDescent="1.1499999999999999">
      <c r="A1" s="523" t="s">
        <v>82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x14ac:dyDescent="1.1499999999999999">
      <c r="A2" s="864" t="s">
        <v>272</v>
      </c>
    </row>
    <row r="3" spans="1:10" s="91" customFormat="1" ht="21.4" thickBot="1" x14ac:dyDescent="1.2">
      <c r="A3" s="865" t="s">
        <v>1338</v>
      </c>
    </row>
    <row r="4" spans="1:10" x14ac:dyDescent="1.1499999999999999">
      <c r="A4" s="558"/>
    </row>
    <row r="5" spans="1:10" x14ac:dyDescent="1.1499999999999999">
      <c r="A5" s="558"/>
    </row>
    <row r="6" spans="1:10" x14ac:dyDescent="1.1499999999999999">
      <c r="A6" s="558"/>
    </row>
    <row r="7" spans="1:10" x14ac:dyDescent="1.1499999999999999">
      <c r="A7" s="558"/>
    </row>
    <row r="8" spans="1:10" x14ac:dyDescent="1.1499999999999999">
      <c r="A8" s="558"/>
    </row>
    <row r="9" spans="1:10" x14ac:dyDescent="1.1499999999999999">
      <c r="A9" s="558"/>
    </row>
    <row r="10" spans="1:10" x14ac:dyDescent="1.1499999999999999">
      <c r="A10" s="558"/>
    </row>
    <row r="11" spans="1:10" x14ac:dyDescent="1.1499999999999999">
      <c r="A11" s="558"/>
    </row>
    <row r="12" spans="1:10" x14ac:dyDescent="1.1499999999999999">
      <c r="A12" s="558"/>
    </row>
    <row r="13" spans="1:10" x14ac:dyDescent="1.1499999999999999">
      <c r="A13" s="558"/>
    </row>
    <row r="14" spans="1:10" x14ac:dyDescent="1.1499999999999999">
      <c r="A14" s="558"/>
    </row>
    <row r="15" spans="1:10" x14ac:dyDescent="1.1499999999999999">
      <c r="A15" s="558"/>
    </row>
    <row r="16" spans="1:10" x14ac:dyDescent="1.1499999999999999">
      <c r="A16" s="558"/>
    </row>
    <row r="17" spans="1:1" x14ac:dyDescent="1.1499999999999999">
      <c r="A17" s="558"/>
    </row>
    <row r="18" spans="1:1" x14ac:dyDescent="1.1499999999999999">
      <c r="A18" s="558"/>
    </row>
    <row r="19" spans="1:1" ht="21.4" thickBot="1" x14ac:dyDescent="1.2">
      <c r="A19" s="559"/>
    </row>
  </sheetData>
  <sheetProtection insertRows="0" deleteRows="0"/>
  <dataValidations count="1">
    <dataValidation type="textLength" operator="lessThanOrEqual" allowBlank="1" showInputMessage="1" showErrorMessage="1" sqref="A6:A19" xr:uid="{00000000-0002-0000-3F00-000000000000}">
      <formula1>40</formula1>
    </dataValidation>
  </dataValidations>
  <hyperlinks>
    <hyperlink ref="A2" location="MENU!A1" display="#" xr:uid="{00000000-0004-0000-3F00-000000000000}"/>
    <hyperlink ref="B1" location="Menu!A1" display="MENU" xr:uid="{00000000-0004-0000-3F00-000001000000}"/>
    <hyperlink ref="A3" location="MENU!A1" display="#" xr:uid="{00000000-0004-0000-3F00-000002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1969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185738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36"/>
  <dimension ref="A1:D325"/>
  <sheetViews>
    <sheetView workbookViewId="0">
      <pane ySplit="3" topLeftCell="A4" activePane="bottomLeft" state="frozen"/>
      <selection activeCell="G29" sqref="G29"/>
      <selection pane="bottomLeft" activeCell="B10" sqref="B10"/>
    </sheetView>
  </sheetViews>
  <sheetFormatPr defaultColWidth="9.19921875" defaultRowHeight="19.899999999999999" x14ac:dyDescent="1.1000000000000001"/>
  <cols>
    <col min="1" max="1" width="23.19921875" style="38" bestFit="1" customWidth="1"/>
    <col min="2" max="2" width="36.19921875" style="38" customWidth="1"/>
    <col min="3" max="3" width="16.53125" style="38" customWidth="1"/>
    <col min="4" max="4" width="21.53125" style="38" customWidth="1"/>
    <col min="5" max="16384" width="9.19921875" style="38"/>
  </cols>
  <sheetData>
    <row r="1" spans="1:4" s="81" customFormat="1" ht="30.75" customHeight="1" thickBot="1" x14ac:dyDescent="0.5">
      <c r="A1" s="247" t="s">
        <v>1339</v>
      </c>
      <c r="B1" s="248"/>
      <c r="C1" s="843" t="s">
        <v>35</v>
      </c>
      <c r="D1" s="111" t="s">
        <v>205</v>
      </c>
    </row>
    <row r="2" spans="1:4" s="542" customFormat="1" x14ac:dyDescent="1.1000000000000001">
      <c r="A2" s="915" t="s">
        <v>517</v>
      </c>
      <c r="B2" s="915" t="s">
        <v>871</v>
      </c>
      <c r="C2" s="916" t="s">
        <v>1340</v>
      </c>
      <c r="D2" s="917" t="s">
        <v>1341</v>
      </c>
    </row>
    <row r="3" spans="1:4" s="542" customFormat="1" ht="18.75" customHeight="1" thickBot="1" x14ac:dyDescent="1.1499999999999999">
      <c r="A3" s="918" t="s">
        <v>1194</v>
      </c>
      <c r="B3" s="919" t="s">
        <v>844</v>
      </c>
      <c r="C3" s="919" t="s">
        <v>288</v>
      </c>
      <c r="D3" s="919" t="s">
        <v>1172</v>
      </c>
    </row>
    <row r="4" spans="1:4" ht="15" customHeight="1" x14ac:dyDescent="1.1000000000000001">
      <c r="A4" s="352"/>
      <c r="B4" s="353"/>
      <c r="C4" s="342"/>
      <c r="D4" s="294"/>
    </row>
    <row r="5" spans="1:4" ht="15" customHeight="1" x14ac:dyDescent="1.1000000000000001">
      <c r="A5" s="293"/>
      <c r="B5" s="342"/>
      <c r="C5" s="342"/>
      <c r="D5" s="294"/>
    </row>
    <row r="6" spans="1:4" ht="15" customHeight="1" x14ac:dyDescent="1.1000000000000001">
      <c r="A6" s="293"/>
      <c r="B6" s="342"/>
      <c r="C6" s="342"/>
      <c r="D6" s="294"/>
    </row>
    <row r="7" spans="1:4" ht="15" customHeight="1" x14ac:dyDescent="1.1000000000000001">
      <c r="A7" s="293"/>
      <c r="B7" s="342"/>
      <c r="C7" s="342"/>
      <c r="D7" s="294"/>
    </row>
    <row r="8" spans="1:4" ht="15" customHeight="1" x14ac:dyDescent="1.1000000000000001">
      <c r="A8" s="293"/>
      <c r="B8" s="342"/>
      <c r="C8" s="342"/>
      <c r="D8" s="294"/>
    </row>
    <row r="9" spans="1:4" ht="15" customHeight="1" x14ac:dyDescent="1.1000000000000001">
      <c r="A9" s="293"/>
      <c r="B9" s="342"/>
      <c r="C9" s="342"/>
      <c r="D9" s="294"/>
    </row>
    <row r="10" spans="1:4" ht="15" customHeight="1" x14ac:dyDescent="1.1000000000000001">
      <c r="A10" s="293"/>
      <c r="B10" s="342"/>
      <c r="C10" s="342"/>
      <c r="D10" s="294"/>
    </row>
    <row r="11" spans="1:4" ht="15" customHeight="1" x14ac:dyDescent="1.1000000000000001">
      <c r="A11" s="293"/>
      <c r="B11" s="342"/>
      <c r="C11" s="342"/>
      <c r="D11" s="294"/>
    </row>
    <row r="12" spans="1:4" ht="15" customHeight="1" x14ac:dyDescent="1.1000000000000001">
      <c r="A12" s="293"/>
      <c r="B12" s="342"/>
      <c r="C12" s="342"/>
      <c r="D12" s="294"/>
    </row>
    <row r="13" spans="1:4" ht="15" customHeight="1" x14ac:dyDescent="1.1000000000000001">
      <c r="A13" s="293"/>
      <c r="B13" s="342"/>
      <c r="C13" s="342"/>
      <c r="D13" s="294"/>
    </row>
    <row r="14" spans="1:4" ht="15" customHeight="1" x14ac:dyDescent="1.1000000000000001">
      <c r="A14" s="293"/>
      <c r="B14" s="342"/>
      <c r="C14" s="342"/>
      <c r="D14" s="294"/>
    </row>
    <row r="15" spans="1:4" ht="15" customHeight="1" x14ac:dyDescent="1.1000000000000001">
      <c r="A15" s="293"/>
      <c r="B15" s="342"/>
      <c r="C15" s="342"/>
      <c r="D15" s="294"/>
    </row>
    <row r="16" spans="1:4" ht="15" customHeight="1" x14ac:dyDescent="1.1000000000000001">
      <c r="A16" s="293"/>
      <c r="B16" s="342"/>
      <c r="C16" s="342"/>
      <c r="D16" s="294"/>
    </row>
    <row r="17" spans="1:4" ht="15" customHeight="1" x14ac:dyDescent="1.1000000000000001">
      <c r="A17" s="293"/>
      <c r="B17" s="342"/>
      <c r="C17" s="342"/>
      <c r="D17" s="294"/>
    </row>
    <row r="18" spans="1:4" ht="15" customHeight="1" x14ac:dyDescent="1.1000000000000001">
      <c r="A18" s="293"/>
      <c r="B18" s="342"/>
      <c r="C18" s="342"/>
      <c r="D18" s="294"/>
    </row>
    <row r="19" spans="1:4" ht="15" customHeight="1" thickBot="1" x14ac:dyDescent="1.1499999999999999">
      <c r="A19" s="295"/>
      <c r="B19" s="344"/>
      <c r="C19" s="344"/>
      <c r="D19" s="296"/>
    </row>
    <row r="313" spans="1:4" ht="20.25" thickBot="1" x14ac:dyDescent="1.1499999999999999">
      <c r="A313" s="546"/>
      <c r="B313" s="546"/>
      <c r="C313" s="546"/>
      <c r="D313" s="546"/>
    </row>
    <row r="314" spans="1:4" ht="20.25" thickBot="1" x14ac:dyDescent="1.1499999999999999">
      <c r="A314" s="546"/>
      <c r="B314" s="546"/>
      <c r="C314" s="546"/>
      <c r="D314" s="546"/>
    </row>
    <row r="315" spans="1:4" ht="20.25" thickBot="1" x14ac:dyDescent="1.1499999999999999">
      <c r="A315" s="546"/>
      <c r="B315" s="546"/>
      <c r="C315" s="546"/>
      <c r="D315" s="546"/>
    </row>
    <row r="316" spans="1:4" ht="20.25" thickBot="1" x14ac:dyDescent="1.1499999999999999">
      <c r="A316" s="546"/>
      <c r="B316" s="546"/>
      <c r="C316" s="546"/>
      <c r="D316" s="546"/>
    </row>
    <row r="317" spans="1:4" ht="20.25" thickBot="1" x14ac:dyDescent="1.1499999999999999">
      <c r="A317" s="546"/>
      <c r="B317" s="546"/>
      <c r="C317" s="546"/>
      <c r="D317" s="546"/>
    </row>
    <row r="318" spans="1:4" ht="20.25" thickBot="1" x14ac:dyDescent="1.1499999999999999">
      <c r="A318" s="546"/>
      <c r="B318" s="546"/>
      <c r="C318" s="546"/>
      <c r="D318" s="546"/>
    </row>
    <row r="319" spans="1:4" ht="20.25" thickBot="1" x14ac:dyDescent="1.1499999999999999">
      <c r="A319" s="546"/>
      <c r="B319" s="546"/>
      <c r="C319" s="546"/>
      <c r="D319" s="546"/>
    </row>
    <row r="320" spans="1:4" ht="20.25" thickBot="1" x14ac:dyDescent="1.1499999999999999">
      <c r="A320" s="546"/>
      <c r="B320" s="546"/>
      <c r="C320" s="546"/>
      <c r="D320" s="546"/>
    </row>
    <row r="321" spans="1:4" ht="20.25" thickBot="1" x14ac:dyDescent="1.1499999999999999">
      <c r="A321" s="546"/>
      <c r="B321" s="546"/>
      <c r="C321" s="546"/>
      <c r="D321" s="546"/>
    </row>
    <row r="322" spans="1:4" ht="20.25" thickBot="1" x14ac:dyDescent="1.1499999999999999">
      <c r="A322" s="546"/>
      <c r="B322" s="546"/>
      <c r="C322" s="546"/>
      <c r="D322" s="546"/>
    </row>
    <row r="323" spans="1:4" ht="20.25" thickBot="1" x14ac:dyDescent="1.1499999999999999">
      <c r="A323" s="546"/>
      <c r="B323" s="546"/>
      <c r="C323" s="546"/>
      <c r="D323" s="546"/>
    </row>
    <row r="324" spans="1:4" ht="20.25" thickBot="1" x14ac:dyDescent="1.1499999999999999">
      <c r="A324" s="546"/>
      <c r="B324" s="546"/>
      <c r="C324" s="546"/>
      <c r="D324" s="546"/>
    </row>
    <row r="325" spans="1:4" ht="20.25" thickBot="1" x14ac:dyDescent="1.1499999999999999">
      <c r="A325" s="546"/>
      <c r="B325" s="546"/>
      <c r="C325" s="546"/>
      <c r="D325" s="546"/>
    </row>
  </sheetData>
  <sheetProtection insertRows="0" deleteRows="0"/>
  <dataValidations count="2">
    <dataValidation type="textLength" operator="lessThanOrEqual" allowBlank="1" showInputMessage="1" showErrorMessage="1" sqref="A4:A19" xr:uid="{00000000-0002-0000-4000-000000000000}">
      <formula1>2</formula1>
    </dataValidation>
    <dataValidation type="textLength" operator="lessThanOrEqual" allowBlank="1" showInputMessage="1" showErrorMessage="1" sqref="B4:B19" xr:uid="{00000000-0002-0000-4000-000001000000}">
      <formula1>30</formula1>
    </dataValidation>
  </dataValidations>
  <hyperlinks>
    <hyperlink ref="A2" location="MENU!A1" display="MENU!A1" xr:uid="{00000000-0004-0000-4000-000000000000}"/>
    <hyperlink ref="C1" location="Menu!A1" display="MENU" xr:uid="{00000000-0004-0000-4000-000001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90945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223838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4000-000002000000}">
          <x14:formula1>
            <xm:f>Values!$AM$1:$AM$1000</xm:f>
          </x14:formula1>
          <xm:sqref>D4:D19</xm:sqref>
        </x14:dataValidation>
        <x14:dataValidation type="list" allowBlank="1" showInputMessage="1" showErrorMessage="1" xr:uid="{00000000-0002-0000-4000-000003000000}">
          <x14:formula1>
            <xm:f>Values!$L$31:$L$36</xm:f>
          </x14:formula1>
          <xm:sqref>C4:C19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8"/>
  <dimension ref="A1:J15"/>
  <sheetViews>
    <sheetView workbookViewId="0">
      <pane ySplit="3" topLeftCell="A4" activePane="bottomLeft" state="frozen"/>
      <selection activeCell="G29" sqref="G29"/>
      <selection pane="bottomLeft" activeCell="A2" sqref="A2"/>
    </sheetView>
  </sheetViews>
  <sheetFormatPr defaultColWidth="9.19921875" defaultRowHeight="21" x14ac:dyDescent="1.1499999999999999"/>
  <cols>
    <col min="1" max="1" width="34.46484375" style="268" customWidth="1"/>
    <col min="2" max="3" width="16.53125" style="41" customWidth="1"/>
    <col min="4" max="16384" width="9.19921875" style="41"/>
  </cols>
  <sheetData>
    <row r="1" spans="1:10" s="81" customFormat="1" ht="30.75" customHeight="1" thickBot="1" x14ac:dyDescent="1.1499999999999999">
      <c r="A1" s="402" t="s">
        <v>64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x14ac:dyDescent="1.1499999999999999">
      <c r="A2" s="864" t="s">
        <v>272</v>
      </c>
    </row>
    <row r="3" spans="1:10" s="91" customFormat="1" ht="21.4" thickBot="1" x14ac:dyDescent="1.2">
      <c r="A3" s="865" t="s">
        <v>846</v>
      </c>
    </row>
    <row r="4" spans="1:10" x14ac:dyDescent="1.1499999999999999">
      <c r="A4" s="560" t="s">
        <v>1342</v>
      </c>
    </row>
    <row r="5" spans="1:10" x14ac:dyDescent="1.1499999999999999">
      <c r="A5" s="561"/>
    </row>
    <row r="6" spans="1:10" x14ac:dyDescent="1.1499999999999999">
      <c r="A6" s="562"/>
    </row>
    <row r="7" spans="1:10" x14ac:dyDescent="1.1499999999999999">
      <c r="A7" s="562"/>
    </row>
    <row r="8" spans="1:10" x14ac:dyDescent="1.1499999999999999">
      <c r="A8" s="562"/>
    </row>
    <row r="9" spans="1:10" x14ac:dyDescent="1.1499999999999999">
      <c r="A9" s="562"/>
    </row>
    <row r="10" spans="1:10" x14ac:dyDescent="1.1499999999999999">
      <c r="A10" s="562"/>
    </row>
    <row r="11" spans="1:10" x14ac:dyDescent="1.1499999999999999">
      <c r="A11" s="562"/>
    </row>
    <row r="12" spans="1:10" ht="21.4" thickBot="1" x14ac:dyDescent="1.2">
      <c r="A12" s="563"/>
    </row>
    <row r="13" spans="1:10" x14ac:dyDescent="1.1499999999999999">
      <c r="A13" s="41"/>
    </row>
    <row r="14" spans="1:10" ht="12.75" customHeight="1" x14ac:dyDescent="1.1499999999999999"/>
    <row r="15" spans="1:10" x14ac:dyDescent="1.1499999999999999">
      <c r="A15" s="41"/>
    </row>
  </sheetData>
  <sheetProtection insertRows="0" deleteRows="0"/>
  <dataValidations count="1">
    <dataValidation type="textLength" operator="lessThanOrEqual" allowBlank="1" showInputMessage="1" showErrorMessage="1" sqref="A4:A12" xr:uid="{00000000-0002-0000-4100-000000000000}">
      <formula1>20</formula1>
    </dataValidation>
  </dataValidations>
  <hyperlinks>
    <hyperlink ref="B1" location="Menu!A1" display="MENU" xr:uid="{00000000-0004-0000-41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9921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A1:K15"/>
  <sheetViews>
    <sheetView workbookViewId="0">
      <pane ySplit="3" topLeftCell="A4" activePane="bottomLeft" state="frozen"/>
      <selection activeCell="G29" sqref="G29"/>
      <selection pane="bottomLeft" activeCell="C2" sqref="C2:C12"/>
    </sheetView>
  </sheetViews>
  <sheetFormatPr defaultColWidth="9.19921875" defaultRowHeight="21" x14ac:dyDescent="1.1499999999999999"/>
  <cols>
    <col min="1" max="1" width="34.46484375" style="268" customWidth="1"/>
    <col min="2" max="2" width="19.53125" style="268" customWidth="1"/>
    <col min="3" max="3" width="16.53125" style="41" customWidth="1"/>
    <col min="4" max="16384" width="9.19921875" style="41"/>
  </cols>
  <sheetData>
    <row r="1" spans="1:11" s="81" customFormat="1" ht="30.75" customHeight="1" thickBot="1" x14ac:dyDescent="1.2">
      <c r="A1" s="210" t="s">
        <v>71</v>
      </c>
      <c r="B1" s="843" t="s">
        <v>35</v>
      </c>
      <c r="C1" s="111" t="s">
        <v>205</v>
      </c>
      <c r="D1" s="41"/>
      <c r="E1" s="41"/>
      <c r="H1" s="82"/>
      <c r="I1" s="51"/>
      <c r="J1" s="51"/>
      <c r="K1" s="51"/>
    </row>
    <row r="2" spans="1:11" s="91" customFormat="1" x14ac:dyDescent="1.1499999999999999">
      <c r="A2" s="142" t="s">
        <v>272</v>
      </c>
      <c r="B2" s="857" t="s">
        <v>1343</v>
      </c>
    </row>
    <row r="3" spans="1:11" s="91" customFormat="1" ht="21.4" thickBot="1" x14ac:dyDescent="1.2">
      <c r="A3" s="156" t="s">
        <v>846</v>
      </c>
      <c r="B3" s="893" t="s">
        <v>288</v>
      </c>
    </row>
    <row r="4" spans="1:11" x14ac:dyDescent="1.1499999999999999">
      <c r="A4" s="564"/>
      <c r="B4" s="565"/>
    </row>
    <row r="5" spans="1:11" x14ac:dyDescent="1.1499999999999999">
      <c r="A5" s="566"/>
      <c r="B5" s="567"/>
    </row>
    <row r="6" spans="1:11" x14ac:dyDescent="1.1499999999999999">
      <c r="A6" s="568"/>
      <c r="B6" s="567"/>
    </row>
    <row r="7" spans="1:11" x14ac:dyDescent="1.1499999999999999">
      <c r="A7" s="568"/>
      <c r="B7" s="567"/>
    </row>
    <row r="8" spans="1:11" x14ac:dyDescent="1.1499999999999999">
      <c r="A8" s="568"/>
      <c r="B8" s="567"/>
    </row>
    <row r="9" spans="1:11" x14ac:dyDescent="1.1499999999999999">
      <c r="A9" s="568"/>
      <c r="B9" s="567"/>
    </row>
    <row r="10" spans="1:11" x14ac:dyDescent="1.1499999999999999">
      <c r="A10" s="568"/>
      <c r="B10" s="567"/>
    </row>
    <row r="11" spans="1:11" x14ac:dyDescent="1.1499999999999999">
      <c r="A11" s="568"/>
      <c r="B11" s="567"/>
    </row>
    <row r="12" spans="1:11" ht="21.4" thickBot="1" x14ac:dyDescent="1.2">
      <c r="A12" s="569"/>
      <c r="B12" s="570"/>
    </row>
    <row r="13" spans="1:11" ht="16.5" customHeight="1" x14ac:dyDescent="1.1499999999999999">
      <c r="A13" s="41"/>
      <c r="B13" s="41"/>
    </row>
    <row r="14" spans="1:11" ht="13.5" customHeight="1" x14ac:dyDescent="1.1499999999999999">
      <c r="B14" s="41"/>
    </row>
    <row r="15" spans="1:11" x14ac:dyDescent="1.1499999999999999">
      <c r="A15" s="41"/>
      <c r="B15" s="41"/>
    </row>
  </sheetData>
  <sheetProtection insertRows="0" deleteRows="0"/>
  <dataValidations count="1">
    <dataValidation type="textLength" operator="lessThanOrEqual" allowBlank="1" showInputMessage="1" showErrorMessage="1" sqref="A4:A12" xr:uid="{00000000-0002-0000-4200-000000000000}">
      <formula1>20</formula1>
    </dataValidation>
  </dataValidations>
  <hyperlinks>
    <hyperlink ref="B1" location="Menu!A1" display="MENU" xr:uid="{00000000-0004-0000-42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8897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2</xdr:col>
                    <xdr:colOff>1100138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200-000001000000}">
          <x14:formula1>
            <xm:f>'Activity Types'!$A$4:$A$12</xm:f>
          </x14:formula1>
          <xm:sqref>B4:B12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A1:O19"/>
  <sheetViews>
    <sheetView workbookViewId="0">
      <pane ySplit="3" topLeftCell="A4" activePane="bottomLeft" state="frozen"/>
      <selection activeCell="G29" sqref="G29"/>
      <selection pane="bottomLeft" activeCell="E1" sqref="E1"/>
    </sheetView>
  </sheetViews>
  <sheetFormatPr defaultColWidth="9.19921875" defaultRowHeight="21" x14ac:dyDescent="1.1499999999999999"/>
  <cols>
    <col min="1" max="1" width="34.46484375" style="268" customWidth="1"/>
    <col min="2" max="2" width="18.53125" style="268" customWidth="1"/>
    <col min="3" max="3" width="20" style="268" customWidth="1"/>
    <col min="4" max="4" width="18.796875" style="268" customWidth="1"/>
    <col min="5" max="5" width="18.53125" style="268" customWidth="1"/>
    <col min="6" max="6" width="15.46484375" style="268" customWidth="1"/>
    <col min="7" max="7" width="3" style="41" customWidth="1"/>
    <col min="8" max="16384" width="9.19921875" style="41"/>
  </cols>
  <sheetData>
    <row r="1" spans="1:15" s="81" customFormat="1" ht="30.75" customHeight="1" thickBot="1" x14ac:dyDescent="1.2">
      <c r="A1" s="210" t="s">
        <v>78</v>
      </c>
      <c r="B1" s="571"/>
      <c r="C1" s="571"/>
      <c r="D1" s="571"/>
      <c r="E1" s="843" t="s">
        <v>35</v>
      </c>
      <c r="F1" s="111" t="s">
        <v>205</v>
      </c>
      <c r="G1" s="41"/>
      <c r="H1" s="41"/>
      <c r="I1" s="41"/>
      <c r="L1" s="82"/>
      <c r="M1" s="51"/>
      <c r="N1" s="51"/>
      <c r="O1" s="51"/>
    </row>
    <row r="2" spans="1:15" s="91" customFormat="1" x14ac:dyDescent="1.1499999999999999">
      <c r="A2" s="142" t="s">
        <v>272</v>
      </c>
      <c r="B2" s="143" t="s">
        <v>1344</v>
      </c>
      <c r="C2" s="143" t="s">
        <v>1345</v>
      </c>
      <c r="D2" s="143" t="s">
        <v>1346</v>
      </c>
      <c r="E2" s="143" t="s">
        <v>1347</v>
      </c>
      <c r="F2" s="857" t="s">
        <v>1348</v>
      </c>
    </row>
    <row r="3" spans="1:15" s="91" customFormat="1" ht="21.4" thickBot="1" x14ac:dyDescent="1.2">
      <c r="A3" s="156" t="s">
        <v>844</v>
      </c>
      <c r="B3" s="860" t="s">
        <v>290</v>
      </c>
      <c r="C3" s="860" t="s">
        <v>812</v>
      </c>
      <c r="D3" s="860" t="s">
        <v>845</v>
      </c>
      <c r="E3" s="860" t="s">
        <v>845</v>
      </c>
      <c r="F3" s="893" t="s">
        <v>845</v>
      </c>
    </row>
    <row r="4" spans="1:15" x14ac:dyDescent="1.1499999999999999">
      <c r="A4" s="572"/>
      <c r="B4" s="573"/>
      <c r="C4" s="573"/>
      <c r="D4" s="573"/>
      <c r="E4" s="573"/>
      <c r="F4" s="574"/>
    </row>
    <row r="5" spans="1:15" x14ac:dyDescent="1.1499999999999999">
      <c r="A5" s="575"/>
      <c r="B5" s="576"/>
      <c r="C5" s="576"/>
      <c r="D5" s="576"/>
      <c r="E5" s="576"/>
      <c r="F5" s="577"/>
    </row>
    <row r="6" spans="1:15" x14ac:dyDescent="1.1499999999999999">
      <c r="A6" s="578"/>
      <c r="B6" s="579"/>
      <c r="C6" s="579"/>
      <c r="D6" s="579"/>
      <c r="E6" s="579"/>
      <c r="F6" s="580"/>
    </row>
    <row r="7" spans="1:15" x14ac:dyDescent="1.1499999999999999">
      <c r="A7" s="578"/>
      <c r="B7" s="579"/>
      <c r="C7" s="579"/>
      <c r="D7" s="579"/>
      <c r="E7" s="579"/>
      <c r="F7" s="580"/>
    </row>
    <row r="8" spans="1:15" x14ac:dyDescent="1.1499999999999999">
      <c r="A8" s="578"/>
      <c r="B8" s="579"/>
      <c r="C8" s="579"/>
      <c r="D8" s="579"/>
      <c r="E8" s="579"/>
      <c r="F8" s="580"/>
    </row>
    <row r="9" spans="1:15" x14ac:dyDescent="1.1499999999999999">
      <c r="A9" s="578"/>
      <c r="B9" s="579"/>
      <c r="C9" s="579"/>
      <c r="D9" s="579"/>
      <c r="E9" s="579"/>
      <c r="F9" s="580"/>
    </row>
    <row r="10" spans="1:15" x14ac:dyDescent="1.1499999999999999">
      <c r="A10" s="578"/>
      <c r="B10" s="579"/>
      <c r="C10" s="579"/>
      <c r="D10" s="579"/>
      <c r="E10" s="579"/>
      <c r="F10" s="580"/>
    </row>
    <row r="11" spans="1:15" x14ac:dyDescent="1.1499999999999999">
      <c r="A11" s="578"/>
      <c r="B11" s="579"/>
      <c r="C11" s="579"/>
      <c r="D11" s="579"/>
      <c r="E11" s="579"/>
      <c r="F11" s="580"/>
    </row>
    <row r="12" spans="1:15" ht="21.4" thickBot="1" x14ac:dyDescent="1.2">
      <c r="A12" s="581"/>
      <c r="B12" s="582"/>
      <c r="C12" s="582"/>
      <c r="D12" s="582"/>
      <c r="E12" s="582"/>
      <c r="F12" s="583"/>
    </row>
    <row r="13" spans="1:15" ht="16.5" customHeight="1" x14ac:dyDescent="1.1499999999999999">
      <c r="A13" s="41"/>
      <c r="B13" s="41"/>
      <c r="C13" s="41"/>
      <c r="D13" s="41"/>
      <c r="E13" s="41"/>
      <c r="F13" s="41"/>
    </row>
    <row r="14" spans="1:15" ht="13.5" customHeight="1" x14ac:dyDescent="1.1499999999999999">
      <c r="B14" s="41"/>
      <c r="C14" s="41"/>
      <c r="D14" s="41"/>
      <c r="E14" s="41"/>
      <c r="F14" s="41"/>
    </row>
    <row r="15" spans="1:15" x14ac:dyDescent="1.1499999999999999">
      <c r="A15" s="41"/>
      <c r="B15" s="41"/>
      <c r="C15" s="41"/>
      <c r="D15" s="41"/>
      <c r="E15" s="41"/>
      <c r="F15" s="41"/>
    </row>
    <row r="16" spans="1:15" x14ac:dyDescent="1.1499999999999999">
      <c r="B16" s="41"/>
      <c r="C16" s="41"/>
      <c r="D16" s="41"/>
      <c r="E16" s="41"/>
    </row>
    <row r="17" spans="2:5" x14ac:dyDescent="1.1499999999999999">
      <c r="B17" s="41"/>
      <c r="C17" s="41"/>
      <c r="D17" s="41"/>
      <c r="E17" s="41"/>
    </row>
    <row r="18" spans="2:5" x14ac:dyDescent="1.1499999999999999">
      <c r="B18" s="41"/>
      <c r="C18" s="41"/>
      <c r="D18" s="41"/>
      <c r="E18" s="41"/>
    </row>
    <row r="19" spans="2:5" x14ac:dyDescent="1.1499999999999999">
      <c r="B19" s="41"/>
      <c r="C19" s="41"/>
      <c r="D19" s="41"/>
      <c r="E19" s="41"/>
    </row>
  </sheetData>
  <sheetProtection insertRows="0" deleteRows="0"/>
  <dataValidations count="3">
    <dataValidation type="textLength" operator="lessThanOrEqual" allowBlank="1" showInputMessage="1" showErrorMessage="1" sqref="A4:A12" xr:uid="{00000000-0002-0000-4300-000000000000}">
      <formula1>30</formula1>
    </dataValidation>
    <dataValidation type="whole" operator="lessThanOrEqual" allowBlank="1" showInputMessage="1" showErrorMessage="1" sqref="B4:B12" xr:uid="{00000000-0002-0000-4300-000001000000}">
      <formula1>30</formula1>
    </dataValidation>
    <dataValidation type="decimal" operator="lessThanOrEqual" allowBlank="1" showInputMessage="1" showErrorMessage="1" sqref="C4:C12" xr:uid="{00000000-0002-0000-4300-000002000000}">
      <formula1>100</formula1>
    </dataValidation>
  </dataValidations>
  <hyperlinks>
    <hyperlink ref="E1" location="Menu!A1" display="MENU" xr:uid="{00000000-0004-0000-43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7873" r:id="rId4" name="Drop Down 1">
              <controlPr locked="0" defaultSize="0" print="0" autoLine="0" autoPict="0">
                <anchor moveWithCells="1">
                  <from>
                    <xdr:col>5</xdr:col>
                    <xdr:colOff>0</xdr:colOff>
                    <xdr:row>0</xdr:row>
                    <xdr:rowOff>190500</xdr:rowOff>
                  </from>
                  <to>
                    <xdr:col>6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300-000003000000}">
          <x14:formula1>
            <xm:f>Values!$N$3:$N$4</xm:f>
          </x14:formula1>
          <xm:sqref>D4:F12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A1:J15"/>
  <sheetViews>
    <sheetView workbookViewId="0">
      <pane ySplit="3" topLeftCell="A4" activePane="bottomLeft" state="frozen"/>
      <selection activeCell="G29" sqref="G29"/>
      <selection pane="bottomLeft" activeCell="B2" sqref="B2:C12"/>
    </sheetView>
  </sheetViews>
  <sheetFormatPr defaultColWidth="9.19921875" defaultRowHeight="21" x14ac:dyDescent="1.1499999999999999"/>
  <cols>
    <col min="1" max="1" width="34.46484375" style="268" customWidth="1"/>
    <col min="2" max="3" width="16.53125" style="41" customWidth="1"/>
    <col min="4" max="16384" width="9.19921875" style="41"/>
  </cols>
  <sheetData>
    <row r="1" spans="1:10" s="81" customFormat="1" ht="30.75" customHeight="1" thickBot="1" x14ac:dyDescent="1.1499999999999999">
      <c r="A1" s="402" t="s">
        <v>1349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x14ac:dyDescent="1.1499999999999999">
      <c r="A2" s="864" t="s">
        <v>272</v>
      </c>
    </row>
    <row r="3" spans="1:10" s="91" customFormat="1" ht="21.4" thickBot="1" x14ac:dyDescent="1.2">
      <c r="A3" s="865" t="s">
        <v>865</v>
      </c>
    </row>
    <row r="4" spans="1:10" x14ac:dyDescent="1.1499999999999999">
      <c r="A4" s="584"/>
    </row>
    <row r="5" spans="1:10" x14ac:dyDescent="1.1499999999999999">
      <c r="A5" s="585"/>
    </row>
    <row r="6" spans="1:10" x14ac:dyDescent="1.1499999999999999">
      <c r="A6" s="586"/>
    </row>
    <row r="7" spans="1:10" x14ac:dyDescent="1.1499999999999999">
      <c r="A7" s="586"/>
    </row>
    <row r="8" spans="1:10" x14ac:dyDescent="1.1499999999999999">
      <c r="A8" s="586"/>
    </row>
    <row r="9" spans="1:10" x14ac:dyDescent="1.1499999999999999">
      <c r="A9" s="586"/>
    </row>
    <row r="10" spans="1:10" x14ac:dyDescent="1.1499999999999999">
      <c r="A10" s="586"/>
    </row>
    <row r="11" spans="1:10" x14ac:dyDescent="1.1499999999999999">
      <c r="A11" s="586"/>
    </row>
    <row r="12" spans="1:10" ht="21.4" thickBot="1" x14ac:dyDescent="1.2">
      <c r="A12" s="587"/>
    </row>
    <row r="13" spans="1:10" x14ac:dyDescent="1.1499999999999999">
      <c r="A13" s="41"/>
    </row>
    <row r="14" spans="1:10" ht="12.75" customHeight="1" x14ac:dyDescent="1.1499999999999999"/>
    <row r="15" spans="1:10" x14ac:dyDescent="1.1499999999999999">
      <c r="A15" s="41"/>
    </row>
  </sheetData>
  <sheetProtection insertRows="0" deleteRows="0"/>
  <dataValidations count="1">
    <dataValidation type="textLength" operator="lessThanOrEqual" allowBlank="1" showInputMessage="1" showErrorMessage="1" sqref="A4:A12" xr:uid="{00000000-0002-0000-4400-000000000000}">
      <formula1>100</formula1>
    </dataValidation>
  </dataValidations>
  <hyperlinks>
    <hyperlink ref="B1" location="Menu!A1" display="MENU" xr:uid="{00000000-0004-0000-44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6849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185738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A1:J16"/>
  <sheetViews>
    <sheetView workbookViewId="0">
      <pane ySplit="3" topLeftCell="A4" activePane="bottomLeft" state="frozen"/>
      <selection activeCell="G29" sqref="G29"/>
      <selection pane="bottomLeft" activeCell="E9" sqref="E9"/>
    </sheetView>
  </sheetViews>
  <sheetFormatPr defaultColWidth="9.19921875" defaultRowHeight="21" x14ac:dyDescent="1.1499999999999999"/>
  <cols>
    <col min="1" max="1" width="34.46484375" style="268" customWidth="1"/>
    <col min="2" max="3" width="16.53125" style="41" customWidth="1"/>
    <col min="4" max="16384" width="9.19921875" style="41"/>
  </cols>
  <sheetData>
    <row r="1" spans="1:10" s="81" customFormat="1" ht="30.75" customHeight="1" thickBot="1" x14ac:dyDescent="1.1499999999999999">
      <c r="A1" s="402" t="s">
        <v>1350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x14ac:dyDescent="1.1499999999999999">
      <c r="A2" s="864" t="s">
        <v>272</v>
      </c>
    </row>
    <row r="3" spans="1:10" s="91" customFormat="1" ht="21.4" thickBot="1" x14ac:dyDescent="1.2">
      <c r="A3" s="865" t="s">
        <v>844</v>
      </c>
    </row>
    <row r="4" spans="1:10" x14ac:dyDescent="1.1499999999999999">
      <c r="A4" s="584"/>
    </row>
    <row r="5" spans="1:10" x14ac:dyDescent="1.1499999999999999">
      <c r="A5" s="585"/>
    </row>
    <row r="6" spans="1:10" x14ac:dyDescent="1.1499999999999999">
      <c r="A6" s="586"/>
    </row>
    <row r="7" spans="1:10" x14ac:dyDescent="1.1499999999999999">
      <c r="A7" s="586"/>
    </row>
    <row r="8" spans="1:10" x14ac:dyDescent="1.1499999999999999">
      <c r="A8" s="586"/>
    </row>
    <row r="9" spans="1:10" x14ac:dyDescent="1.1499999999999999">
      <c r="A9" s="586"/>
    </row>
    <row r="10" spans="1:10" x14ac:dyDescent="1.1499999999999999">
      <c r="A10" s="586"/>
    </row>
    <row r="11" spans="1:10" x14ac:dyDescent="1.1499999999999999">
      <c r="A11" s="586"/>
    </row>
    <row r="12" spans="1:10" x14ac:dyDescent="1.1499999999999999">
      <c r="A12" s="586"/>
    </row>
    <row r="13" spans="1:10" ht="21.4" thickBot="1" x14ac:dyDescent="1.2">
      <c r="A13" s="587"/>
    </row>
    <row r="14" spans="1:10" x14ac:dyDescent="1.1499999999999999">
      <c r="A14" s="41"/>
    </row>
    <row r="15" spans="1:10" ht="12.75" customHeight="1" x14ac:dyDescent="1.1499999999999999"/>
    <row r="16" spans="1:10" x14ac:dyDescent="1.1499999999999999">
      <c r="A16" s="41"/>
    </row>
  </sheetData>
  <sheetProtection insertRows="0" deleteRows="0"/>
  <dataValidations count="1">
    <dataValidation type="textLength" operator="lessThanOrEqual" allowBlank="1" showInputMessage="1" showErrorMessage="1" sqref="A4:A13" xr:uid="{00000000-0002-0000-4500-000000000000}">
      <formula1>30</formula1>
    </dataValidation>
  </dataValidations>
  <hyperlinks>
    <hyperlink ref="B1" location="Menu!A1" display="MENU" xr:uid="{00000000-0004-0000-45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5825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A1:J15"/>
  <sheetViews>
    <sheetView workbookViewId="0">
      <pane ySplit="3" topLeftCell="A4" activePane="bottomLeft" state="frozen"/>
      <selection activeCell="G29" sqref="G29"/>
      <selection pane="bottomLeft" activeCell="B2" sqref="B2:C12"/>
    </sheetView>
  </sheetViews>
  <sheetFormatPr defaultColWidth="9.19921875" defaultRowHeight="21" x14ac:dyDescent="1.1499999999999999"/>
  <cols>
    <col min="1" max="1" width="34.46484375" style="268" customWidth="1"/>
    <col min="2" max="3" width="16.53125" style="41" customWidth="1"/>
    <col min="4" max="16384" width="9.19921875" style="41"/>
  </cols>
  <sheetData>
    <row r="1" spans="1:10" s="81" customFormat="1" ht="30.75" customHeight="1" thickBot="1" x14ac:dyDescent="1.1499999999999999">
      <c r="A1" s="402" t="s">
        <v>90</v>
      </c>
      <c r="B1" s="843" t="s">
        <v>35</v>
      </c>
      <c r="C1" s="111" t="s">
        <v>205</v>
      </c>
      <c r="G1" s="82"/>
      <c r="H1" s="51"/>
      <c r="I1" s="51"/>
      <c r="J1" s="51"/>
    </row>
    <row r="2" spans="1:10" s="91" customFormat="1" x14ac:dyDescent="1.1499999999999999">
      <c r="A2" s="864" t="s">
        <v>272</v>
      </c>
    </row>
    <row r="3" spans="1:10" s="91" customFormat="1" ht="21.4" thickBot="1" x14ac:dyDescent="1.2">
      <c r="A3" s="865" t="s">
        <v>887</v>
      </c>
    </row>
    <row r="4" spans="1:10" x14ac:dyDescent="1.1499999999999999">
      <c r="A4" s="588" t="s">
        <v>1351</v>
      </c>
    </row>
    <row r="5" spans="1:10" x14ac:dyDescent="1.1499999999999999">
      <c r="A5" s="558"/>
    </row>
    <row r="6" spans="1:10" x14ac:dyDescent="1.1499999999999999">
      <c r="A6" s="589"/>
    </row>
    <row r="7" spans="1:10" x14ac:dyDescent="1.1499999999999999">
      <c r="A7" s="589"/>
    </row>
    <row r="8" spans="1:10" x14ac:dyDescent="1.1499999999999999">
      <c r="A8" s="589"/>
    </row>
    <row r="9" spans="1:10" x14ac:dyDescent="1.1499999999999999">
      <c r="A9" s="589"/>
    </row>
    <row r="10" spans="1:10" x14ac:dyDescent="1.1499999999999999">
      <c r="A10" s="589"/>
    </row>
    <row r="11" spans="1:10" x14ac:dyDescent="1.1499999999999999">
      <c r="A11" s="589"/>
    </row>
    <row r="12" spans="1:10" ht="21.4" thickBot="1" x14ac:dyDescent="1.2">
      <c r="A12" s="590"/>
    </row>
    <row r="13" spans="1:10" x14ac:dyDescent="1.1499999999999999">
      <c r="A13" s="223"/>
    </row>
    <row r="14" spans="1:10" ht="12.75" customHeight="1" x14ac:dyDescent="1.1499999999999999"/>
    <row r="15" spans="1:10" x14ac:dyDescent="1.1499999999999999">
      <c r="A15" s="41"/>
    </row>
  </sheetData>
  <sheetProtection insertRows="0" deleteRows="0"/>
  <dataValidations count="1">
    <dataValidation type="textLength" operator="lessThanOrEqual" allowBlank="1" showInputMessage="1" showErrorMessage="1" sqref="A4:A12" xr:uid="{00000000-0002-0000-4600-000000000000}">
      <formula1>30</formula1>
    </dataValidation>
  </dataValidations>
  <hyperlinks>
    <hyperlink ref="B1" location="Menu!A1" display="MENU" xr:uid="{00000000-0004-0000-46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4801" r:id="rId3" name="Drop Down 1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A1:G32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19.899999999999999" x14ac:dyDescent="1.1000000000000001"/>
  <cols>
    <col min="1" max="1" width="17.19921875" style="38" customWidth="1"/>
    <col min="2" max="2" width="14.46484375" style="38" customWidth="1"/>
    <col min="3" max="3" width="31.19921875" style="38" customWidth="1"/>
    <col min="4" max="4" width="19.53125" style="38" bestFit="1" customWidth="1"/>
    <col min="5" max="5" width="16.53125" style="38" bestFit="1" customWidth="1"/>
    <col min="6" max="6" width="21.796875" style="38" bestFit="1" customWidth="1"/>
    <col min="7" max="7" width="20.796875" style="38" bestFit="1" customWidth="1"/>
    <col min="8" max="16384" width="9.19921875" style="38"/>
  </cols>
  <sheetData>
    <row r="1" spans="1:7" s="81" customFormat="1" ht="30.75" customHeight="1" thickBot="1" x14ac:dyDescent="0.5">
      <c r="A1" s="234" t="s">
        <v>147</v>
      </c>
      <c r="B1" s="843" t="s">
        <v>35</v>
      </c>
      <c r="C1" s="111" t="s">
        <v>205</v>
      </c>
      <c r="D1" s="241"/>
      <c r="E1" s="241"/>
      <c r="F1" s="241"/>
      <c r="G1" s="241"/>
    </row>
    <row r="2" spans="1:7" s="82" customFormat="1" ht="20.25" thickBot="1" x14ac:dyDescent="1.1499999999999999">
      <c r="A2" s="920" t="s">
        <v>220</v>
      </c>
      <c r="B2" s="921" t="s">
        <v>1352</v>
      </c>
      <c r="C2" s="922" t="s">
        <v>1353</v>
      </c>
      <c r="D2" s="923" t="s">
        <v>1354</v>
      </c>
      <c r="E2" s="923" t="s">
        <v>1355</v>
      </c>
      <c r="F2" s="923" t="s">
        <v>1356</v>
      </c>
      <c r="G2" s="923" t="s">
        <v>1357</v>
      </c>
    </row>
    <row r="3" spans="1:7" s="82" customFormat="1" ht="20.25" thickBot="1" x14ac:dyDescent="1.1499999999999999">
      <c r="A3" s="924"/>
      <c r="B3" s="925" t="s">
        <v>844</v>
      </c>
      <c r="C3" s="926" t="s">
        <v>1358</v>
      </c>
      <c r="D3" s="927" t="s">
        <v>288</v>
      </c>
      <c r="E3" s="928" t="s">
        <v>288</v>
      </c>
      <c r="F3" s="928" t="s">
        <v>288</v>
      </c>
      <c r="G3" s="928" t="s">
        <v>288</v>
      </c>
    </row>
    <row r="4" spans="1:7" ht="15" customHeight="1" x14ac:dyDescent="1.1000000000000001">
      <c r="A4" s="486"/>
      <c r="B4" s="406"/>
      <c r="C4" s="407"/>
      <c r="D4" s="591"/>
      <c r="E4" s="591"/>
      <c r="F4" s="591"/>
      <c r="G4" s="592"/>
    </row>
    <row r="5" spans="1:7" ht="15" customHeight="1" x14ac:dyDescent="1.1000000000000001">
      <c r="A5" s="486"/>
      <c r="B5" s="406"/>
      <c r="C5" s="407"/>
      <c r="D5" s="593"/>
      <c r="E5" s="593"/>
      <c r="F5" s="593"/>
      <c r="G5" s="594"/>
    </row>
    <row r="6" spans="1:7" ht="15" customHeight="1" x14ac:dyDescent="1.1000000000000001">
      <c r="A6" s="486"/>
      <c r="B6" s="406"/>
      <c r="C6" s="407"/>
      <c r="D6" s="593"/>
      <c r="E6" s="593"/>
      <c r="F6" s="593"/>
      <c r="G6" s="594"/>
    </row>
    <row r="7" spans="1:7" ht="15" customHeight="1" x14ac:dyDescent="1.1000000000000001">
      <c r="A7" s="486"/>
      <c r="B7" s="406"/>
      <c r="C7" s="407"/>
      <c r="D7" s="593"/>
      <c r="E7" s="593"/>
      <c r="F7" s="593"/>
      <c r="G7" s="594"/>
    </row>
    <row r="8" spans="1:7" ht="15" customHeight="1" x14ac:dyDescent="1.1000000000000001">
      <c r="A8" s="486" t="s">
        <v>956</v>
      </c>
      <c r="B8" s="406" t="s">
        <v>1359</v>
      </c>
      <c r="C8" s="407" t="s">
        <v>1360</v>
      </c>
      <c r="D8" s="593"/>
      <c r="E8" s="593"/>
      <c r="F8" s="593"/>
      <c r="G8" s="594"/>
    </row>
    <row r="9" spans="1:7" ht="15" customHeight="1" x14ac:dyDescent="1.1000000000000001">
      <c r="A9" s="486"/>
      <c r="B9" s="406"/>
      <c r="C9" s="407"/>
      <c r="D9" s="593"/>
      <c r="E9" s="593"/>
      <c r="F9" s="593"/>
      <c r="G9" s="594"/>
    </row>
    <row r="10" spans="1:7" ht="15" customHeight="1" x14ac:dyDescent="1.1000000000000001">
      <c r="A10" s="486"/>
      <c r="B10" s="406"/>
      <c r="C10" s="407"/>
      <c r="D10" s="593"/>
      <c r="E10" s="593"/>
      <c r="F10" s="593"/>
      <c r="G10" s="594"/>
    </row>
    <row r="11" spans="1:7" ht="15" customHeight="1" x14ac:dyDescent="1.1000000000000001">
      <c r="A11" s="486"/>
      <c r="B11" s="406"/>
      <c r="C11" s="407"/>
      <c r="D11" s="593"/>
      <c r="E11" s="593"/>
      <c r="F11" s="593"/>
      <c r="G11" s="594"/>
    </row>
    <row r="12" spans="1:7" ht="15" customHeight="1" x14ac:dyDescent="1.1000000000000001">
      <c r="A12" s="486"/>
      <c r="B12" s="406"/>
      <c r="C12" s="407"/>
      <c r="D12" s="593"/>
      <c r="E12" s="593"/>
      <c r="F12" s="593"/>
      <c r="G12" s="594"/>
    </row>
    <row r="13" spans="1:7" ht="15" customHeight="1" x14ac:dyDescent="1.1000000000000001">
      <c r="A13" s="486"/>
      <c r="B13" s="406"/>
      <c r="C13" s="407"/>
      <c r="D13" s="593"/>
      <c r="E13" s="593"/>
      <c r="F13" s="593"/>
      <c r="G13" s="594"/>
    </row>
    <row r="14" spans="1:7" ht="15" customHeight="1" x14ac:dyDescent="1.1000000000000001">
      <c r="A14" s="486"/>
      <c r="B14" s="406"/>
      <c r="C14" s="407"/>
      <c r="D14" s="593"/>
      <c r="E14" s="593"/>
      <c r="F14" s="593"/>
      <c r="G14" s="594"/>
    </row>
    <row r="15" spans="1:7" ht="15" customHeight="1" x14ac:dyDescent="1.1000000000000001">
      <c r="A15" s="486"/>
      <c r="B15" s="406"/>
      <c r="C15" s="407"/>
      <c r="D15" s="593"/>
      <c r="E15" s="593"/>
      <c r="F15" s="593"/>
      <c r="G15" s="594"/>
    </row>
    <row r="16" spans="1:7" ht="15" customHeight="1" x14ac:dyDescent="1.1000000000000001">
      <c r="A16" s="486"/>
      <c r="B16" s="406"/>
      <c r="C16" s="407"/>
      <c r="D16" s="593"/>
      <c r="E16" s="593"/>
      <c r="F16" s="593"/>
      <c r="G16" s="594"/>
    </row>
    <row r="17" spans="1:7" ht="15" customHeight="1" x14ac:dyDescent="1.1000000000000001">
      <c r="A17" s="486"/>
      <c r="B17" s="406"/>
      <c r="C17" s="407"/>
      <c r="D17" s="593"/>
      <c r="E17" s="593"/>
      <c r="F17" s="593"/>
      <c r="G17" s="594"/>
    </row>
    <row r="18" spans="1:7" ht="15" customHeight="1" x14ac:dyDescent="1.1000000000000001">
      <c r="A18" s="486"/>
      <c r="B18" s="406"/>
      <c r="C18" s="407"/>
      <c r="D18" s="593"/>
      <c r="E18" s="593"/>
      <c r="F18" s="593"/>
      <c r="G18" s="594"/>
    </row>
    <row r="19" spans="1:7" ht="15" customHeight="1" x14ac:dyDescent="1.1000000000000001">
      <c r="A19" s="486"/>
      <c r="B19" s="406"/>
      <c r="C19" s="407"/>
      <c r="D19" s="593"/>
      <c r="E19" s="593"/>
      <c r="F19" s="593"/>
      <c r="G19" s="594"/>
    </row>
    <row r="20" spans="1:7" ht="15" customHeight="1" x14ac:dyDescent="1.1000000000000001">
      <c r="A20" s="486"/>
      <c r="B20" s="406"/>
      <c r="C20" s="407"/>
      <c r="D20" s="593"/>
      <c r="E20" s="593"/>
      <c r="F20" s="593"/>
      <c r="G20" s="594"/>
    </row>
    <row r="21" spans="1:7" ht="15" customHeight="1" x14ac:dyDescent="1.1000000000000001">
      <c r="A21" s="486"/>
      <c r="B21" s="406"/>
      <c r="C21" s="407"/>
      <c r="D21" s="593"/>
      <c r="E21" s="593"/>
      <c r="F21" s="593"/>
      <c r="G21" s="594"/>
    </row>
    <row r="22" spans="1:7" ht="15" customHeight="1" x14ac:dyDescent="1.1000000000000001">
      <c r="A22" s="486"/>
      <c r="B22" s="406"/>
      <c r="C22" s="407"/>
      <c r="D22" s="593"/>
      <c r="E22" s="593"/>
      <c r="F22" s="593"/>
      <c r="G22" s="594"/>
    </row>
    <row r="23" spans="1:7" ht="15" customHeight="1" x14ac:dyDescent="1.1000000000000001">
      <c r="A23" s="486"/>
      <c r="B23" s="406"/>
      <c r="C23" s="407"/>
      <c r="D23" s="593"/>
      <c r="E23" s="593"/>
      <c r="F23" s="593"/>
      <c r="G23" s="594"/>
    </row>
    <row r="24" spans="1:7" ht="15" customHeight="1" x14ac:dyDescent="1.1000000000000001">
      <c r="A24" s="486"/>
      <c r="B24" s="406"/>
      <c r="C24" s="407"/>
      <c r="D24" s="593"/>
      <c r="E24" s="593"/>
      <c r="F24" s="593"/>
      <c r="G24" s="594"/>
    </row>
    <row r="25" spans="1:7" ht="15" customHeight="1" x14ac:dyDescent="1.1000000000000001">
      <c r="A25" s="486"/>
      <c r="B25" s="406"/>
      <c r="C25" s="407"/>
      <c r="D25" s="593"/>
      <c r="E25" s="593"/>
      <c r="F25" s="593"/>
      <c r="G25" s="594"/>
    </row>
    <row r="26" spans="1:7" ht="15" customHeight="1" x14ac:dyDescent="1.1000000000000001">
      <c r="A26" s="486"/>
      <c r="B26" s="406"/>
      <c r="C26" s="407"/>
      <c r="D26" s="593"/>
      <c r="E26" s="593"/>
      <c r="F26" s="593"/>
      <c r="G26" s="594"/>
    </row>
    <row r="27" spans="1:7" ht="15" customHeight="1" x14ac:dyDescent="1.1000000000000001">
      <c r="A27" s="486"/>
      <c r="B27" s="406"/>
      <c r="C27" s="407"/>
      <c r="D27" s="593"/>
      <c r="E27" s="593"/>
      <c r="F27" s="593"/>
      <c r="G27" s="594"/>
    </row>
    <row r="28" spans="1:7" ht="15" customHeight="1" x14ac:dyDescent="1.1000000000000001">
      <c r="A28" s="486"/>
      <c r="B28" s="406"/>
      <c r="C28" s="407"/>
      <c r="D28" s="593"/>
      <c r="E28" s="593"/>
      <c r="F28" s="593"/>
      <c r="G28" s="594"/>
    </row>
    <row r="29" spans="1:7" ht="15" customHeight="1" x14ac:dyDescent="1.1000000000000001">
      <c r="A29" s="486"/>
      <c r="B29" s="406"/>
      <c r="C29" s="407"/>
      <c r="D29" s="593"/>
      <c r="E29" s="593"/>
      <c r="F29" s="593"/>
      <c r="G29" s="594"/>
    </row>
    <row r="30" spans="1:7" ht="15" customHeight="1" x14ac:dyDescent="1.1000000000000001">
      <c r="A30" s="486"/>
      <c r="B30" s="406"/>
      <c r="C30" s="407"/>
      <c r="D30" s="593"/>
      <c r="E30" s="593"/>
      <c r="F30" s="593"/>
      <c r="G30" s="594"/>
    </row>
    <row r="31" spans="1:7" x14ac:dyDescent="1.1000000000000001">
      <c r="A31" s="486"/>
      <c r="B31" s="406"/>
      <c r="C31" s="407"/>
      <c r="D31" s="593"/>
      <c r="E31" s="593"/>
      <c r="F31" s="593"/>
      <c r="G31" s="594"/>
    </row>
    <row r="32" spans="1:7" ht="20.25" thickBot="1" x14ac:dyDescent="1.1499999999999999">
      <c r="A32" s="491"/>
      <c r="B32" s="595"/>
      <c r="C32" s="596"/>
      <c r="D32" s="597"/>
      <c r="E32" s="597"/>
      <c r="F32" s="597"/>
      <c r="G32" s="598"/>
    </row>
  </sheetData>
  <sheetProtection insertRows="0" deleteRows="0"/>
  <dataValidations count="2">
    <dataValidation type="textLength" operator="lessThanOrEqual" allowBlank="1" showInputMessage="1" showErrorMessage="1" sqref="B4:B28" xr:uid="{00000000-0002-0000-4700-000000000000}">
      <formula1>30</formula1>
    </dataValidation>
    <dataValidation type="textLength" operator="lessThanOrEqual" allowBlank="1" showInputMessage="1" showErrorMessage="1" sqref="C4:C30" xr:uid="{00000000-0002-0000-4700-000001000000}">
      <formula1>250</formula1>
    </dataValidation>
  </dataValidations>
  <hyperlinks>
    <hyperlink ref="B1" location="Menu!A1" display="MENU" xr:uid="{00000000-0004-0000-47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3777" r:id="rId4" name="Drop Down 2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204788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4700-000002000000}">
          <x14:formula1>
            <xm:f>Values!$B$22:$B$25</xm:f>
          </x14:formula1>
          <xm:sqref>D4:F32</xm:sqref>
        </x14:dataValidation>
        <x14:dataValidation type="list" allowBlank="1" showInputMessage="1" showErrorMessage="1" xr:uid="{00000000-0002-0000-4700-000003000000}">
          <x14:formula1>
            <xm:f>Values!$Y$53:$Y$302</xm:f>
          </x14:formula1>
          <xm:sqref>A4:A32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30"/>
  <dimension ref="A1:J39"/>
  <sheetViews>
    <sheetView workbookViewId="0">
      <pane ySplit="2" topLeftCell="A3" activePane="bottomLeft" state="frozen"/>
      <selection activeCell="G29" sqref="G29"/>
      <selection pane="bottomLeft" activeCell="B1" sqref="B1"/>
    </sheetView>
  </sheetViews>
  <sheetFormatPr defaultColWidth="9.19921875" defaultRowHeight="19.899999999999999" x14ac:dyDescent="1.1000000000000001"/>
  <cols>
    <col min="1" max="1" width="17.46484375" style="38" customWidth="1"/>
    <col min="2" max="2" width="23.53125" style="38" customWidth="1"/>
    <col min="3" max="3" width="19.53125" style="38" customWidth="1"/>
    <col min="4" max="4" width="27.53125" style="38" customWidth="1"/>
    <col min="5" max="5" width="16.53125" style="38" customWidth="1"/>
    <col min="6" max="6" width="24.46484375" style="38" customWidth="1"/>
    <col min="7" max="9" width="14.796875" style="38" bestFit="1" customWidth="1"/>
    <col min="10" max="10" width="16.53125" style="38" customWidth="1"/>
    <col min="11" max="16384" width="9.19921875" style="38"/>
  </cols>
  <sheetData>
    <row r="1" spans="1:10" s="81" customFormat="1" ht="30.75" customHeight="1" thickBot="1" x14ac:dyDescent="0.5">
      <c r="A1" s="555" t="s">
        <v>150</v>
      </c>
      <c r="B1" s="843" t="s">
        <v>35</v>
      </c>
      <c r="C1" s="111" t="s">
        <v>205</v>
      </c>
      <c r="D1" s="556"/>
      <c r="E1" s="556"/>
      <c r="F1" s="150"/>
      <c r="G1" s="556"/>
      <c r="H1" s="556"/>
      <c r="I1" s="556"/>
      <c r="J1" s="556"/>
    </row>
    <row r="2" spans="1:10" s="82" customFormat="1" x14ac:dyDescent="1.1000000000000001">
      <c r="A2" s="142" t="s">
        <v>1361</v>
      </c>
      <c r="B2" s="143" t="s">
        <v>718</v>
      </c>
      <c r="C2" s="143" t="s">
        <v>1362</v>
      </c>
      <c r="D2" s="143" t="s">
        <v>1363</v>
      </c>
      <c r="E2" s="143" t="s">
        <v>1364</v>
      </c>
      <c r="F2" s="857" t="s">
        <v>1365</v>
      </c>
      <c r="G2" s="143" t="s">
        <v>211</v>
      </c>
      <c r="H2" s="143" t="s">
        <v>216</v>
      </c>
      <c r="I2" s="143" t="s">
        <v>1366</v>
      </c>
      <c r="J2" s="143" t="s">
        <v>518</v>
      </c>
    </row>
    <row r="3" spans="1:10" s="82" customFormat="1" ht="20.25" thickBot="1" x14ac:dyDescent="1.1499999999999999">
      <c r="A3" s="156" t="s">
        <v>288</v>
      </c>
      <c r="B3" s="860" t="s">
        <v>851</v>
      </c>
      <c r="C3" s="860" t="s">
        <v>851</v>
      </c>
      <c r="D3" s="860" t="s">
        <v>851</v>
      </c>
      <c r="E3" s="860" t="s">
        <v>851</v>
      </c>
      <c r="F3" s="893" t="s">
        <v>1172</v>
      </c>
      <c r="G3" s="860" t="s">
        <v>851</v>
      </c>
      <c r="H3" s="860" t="s">
        <v>851</v>
      </c>
      <c r="I3" s="860" t="s">
        <v>851</v>
      </c>
      <c r="J3" s="860" t="s">
        <v>851</v>
      </c>
    </row>
    <row r="4" spans="1:10" x14ac:dyDescent="1.1000000000000001">
      <c r="A4" s="520"/>
      <c r="B4" s="479"/>
      <c r="C4" s="479"/>
      <c r="D4" s="479"/>
      <c r="E4" s="479"/>
      <c r="F4" s="599"/>
      <c r="G4" s="479"/>
      <c r="H4" s="479"/>
      <c r="I4" s="479"/>
      <c r="J4" s="479"/>
    </row>
    <row r="5" spans="1:10" x14ac:dyDescent="1.1000000000000001">
      <c r="A5" s="600"/>
      <c r="B5" s="601"/>
      <c r="C5" s="601"/>
      <c r="D5" s="601"/>
      <c r="E5" s="601"/>
      <c r="F5" s="602"/>
      <c r="G5" s="601"/>
      <c r="H5" s="601"/>
      <c r="I5" s="601"/>
      <c r="J5" s="601"/>
    </row>
    <row r="6" spans="1:10" x14ac:dyDescent="1.1000000000000001">
      <c r="A6" s="475"/>
      <c r="B6" s="426"/>
      <c r="C6" s="601"/>
      <c r="D6" s="426"/>
      <c r="E6" s="601"/>
      <c r="F6" s="443"/>
      <c r="G6" s="601"/>
      <c r="H6" s="426"/>
      <c r="I6" s="426"/>
      <c r="J6" s="426"/>
    </row>
    <row r="7" spans="1:10" x14ac:dyDescent="1.1000000000000001">
      <c r="A7" s="475"/>
      <c r="B7" s="426"/>
      <c r="C7" s="426"/>
      <c r="D7" s="426"/>
      <c r="E7" s="601"/>
      <c r="F7" s="443"/>
      <c r="G7" s="426"/>
      <c r="H7" s="426"/>
      <c r="I7" s="426"/>
      <c r="J7" s="426"/>
    </row>
    <row r="8" spans="1:10" x14ac:dyDescent="1.1000000000000001">
      <c r="A8" s="475"/>
      <c r="B8" s="426"/>
      <c r="C8" s="426"/>
      <c r="D8" s="426"/>
      <c r="E8" s="601"/>
      <c r="F8" s="443"/>
      <c r="G8" s="426"/>
      <c r="H8" s="426"/>
      <c r="I8" s="426"/>
      <c r="J8" s="426"/>
    </row>
    <row r="9" spans="1:10" x14ac:dyDescent="1.1000000000000001">
      <c r="A9" s="475"/>
      <c r="B9" s="426"/>
      <c r="C9" s="426"/>
      <c r="D9" s="426"/>
      <c r="E9" s="426"/>
      <c r="F9" s="443"/>
      <c r="G9" s="426"/>
      <c r="H9" s="426"/>
      <c r="I9" s="426"/>
      <c r="J9" s="426"/>
    </row>
    <row r="10" spans="1:10" s="53" customFormat="1" x14ac:dyDescent="1.1000000000000001">
      <c r="A10" s="475"/>
      <c r="B10" s="426"/>
      <c r="C10" s="426"/>
      <c r="D10" s="426"/>
      <c r="E10" s="426"/>
      <c r="F10" s="443"/>
      <c r="G10" s="426"/>
      <c r="H10" s="426"/>
      <c r="I10" s="426"/>
      <c r="J10" s="426"/>
    </row>
    <row r="11" spans="1:10" x14ac:dyDescent="1.1000000000000001">
      <c r="A11" s="475"/>
      <c r="B11" s="426"/>
      <c r="C11" s="426"/>
      <c r="D11" s="426"/>
      <c r="E11" s="426"/>
      <c r="F11" s="443"/>
      <c r="G11" s="426"/>
      <c r="H11" s="426"/>
      <c r="I11" s="426"/>
      <c r="J11" s="426"/>
    </row>
    <row r="12" spans="1:10" x14ac:dyDescent="1.1000000000000001">
      <c r="A12" s="475"/>
      <c r="B12" s="426"/>
      <c r="C12" s="426"/>
      <c r="D12" s="426"/>
      <c r="E12" s="426"/>
      <c r="F12" s="443"/>
      <c r="G12" s="426"/>
      <c r="H12" s="426"/>
      <c r="I12" s="426"/>
      <c r="J12" s="426"/>
    </row>
    <row r="13" spans="1:10" x14ac:dyDescent="1.1000000000000001">
      <c r="A13" s="475"/>
      <c r="B13" s="426"/>
      <c r="C13" s="426"/>
      <c r="D13" s="426"/>
      <c r="E13" s="426"/>
      <c r="F13" s="443"/>
      <c r="G13" s="426"/>
      <c r="H13" s="426"/>
      <c r="I13" s="426"/>
      <c r="J13" s="426"/>
    </row>
    <row r="14" spans="1:10" x14ac:dyDescent="1.1000000000000001">
      <c r="A14" s="475"/>
      <c r="B14" s="426"/>
      <c r="C14" s="426"/>
      <c r="D14" s="426"/>
      <c r="E14" s="426"/>
      <c r="F14" s="443"/>
      <c r="G14" s="426"/>
      <c r="H14" s="426"/>
      <c r="I14" s="426"/>
      <c r="J14" s="426"/>
    </row>
    <row r="15" spans="1:10" x14ac:dyDescent="1.1000000000000001">
      <c r="A15" s="475"/>
      <c r="B15" s="426"/>
      <c r="C15" s="426"/>
      <c r="D15" s="426"/>
      <c r="E15" s="426"/>
      <c r="F15" s="443"/>
      <c r="G15" s="426"/>
      <c r="H15" s="426"/>
      <c r="I15" s="426"/>
      <c r="J15" s="426"/>
    </row>
    <row r="16" spans="1:10" x14ac:dyDescent="1.1000000000000001">
      <c r="A16" s="475"/>
      <c r="B16" s="426"/>
      <c r="C16" s="426"/>
      <c r="D16" s="426"/>
      <c r="E16" s="426"/>
      <c r="F16" s="443"/>
      <c r="G16" s="426"/>
      <c r="H16" s="426"/>
      <c r="I16" s="426"/>
      <c r="J16" s="426"/>
    </row>
    <row r="17" spans="1:10" x14ac:dyDescent="1.1000000000000001">
      <c r="A17" s="475"/>
      <c r="B17" s="426"/>
      <c r="C17" s="426"/>
      <c r="D17" s="426"/>
      <c r="E17" s="426"/>
      <c r="F17" s="443"/>
      <c r="G17" s="426"/>
      <c r="H17" s="426"/>
      <c r="I17" s="426"/>
      <c r="J17" s="426"/>
    </row>
    <row r="18" spans="1:10" x14ac:dyDescent="1.1000000000000001">
      <c r="A18" s="475"/>
      <c r="B18" s="426"/>
      <c r="C18" s="426"/>
      <c r="D18" s="426"/>
      <c r="E18" s="426"/>
      <c r="F18" s="443"/>
      <c r="G18" s="426"/>
      <c r="H18" s="426"/>
      <c r="I18" s="426"/>
      <c r="J18" s="426"/>
    </row>
    <row r="19" spans="1:10" x14ac:dyDescent="1.1000000000000001">
      <c r="A19" s="475"/>
      <c r="B19" s="426"/>
      <c r="C19" s="426"/>
      <c r="D19" s="426"/>
      <c r="E19" s="426"/>
      <c r="F19" s="443"/>
      <c r="G19" s="426"/>
      <c r="H19" s="426"/>
      <c r="I19" s="426"/>
      <c r="J19" s="426"/>
    </row>
    <row r="20" spans="1:10" x14ac:dyDescent="1.1000000000000001">
      <c r="A20" s="475"/>
      <c r="B20" s="426"/>
      <c r="C20" s="426"/>
      <c r="D20" s="426"/>
      <c r="E20" s="426"/>
      <c r="F20" s="443"/>
      <c r="G20" s="426"/>
      <c r="H20" s="426"/>
      <c r="I20" s="426"/>
      <c r="J20" s="426"/>
    </row>
    <row r="21" spans="1:10" x14ac:dyDescent="1.1000000000000001">
      <c r="A21" s="475"/>
      <c r="B21" s="426"/>
      <c r="C21" s="426"/>
      <c r="D21" s="426"/>
      <c r="E21" s="426"/>
      <c r="F21" s="443"/>
      <c r="G21" s="426"/>
      <c r="H21" s="426"/>
      <c r="I21" s="426"/>
      <c r="J21" s="426"/>
    </row>
    <row r="22" spans="1:10" x14ac:dyDescent="1.1000000000000001">
      <c r="A22" s="475"/>
      <c r="B22" s="426"/>
      <c r="C22" s="426"/>
      <c r="D22" s="426"/>
      <c r="E22" s="426"/>
      <c r="F22" s="443"/>
      <c r="G22" s="426"/>
      <c r="H22" s="426"/>
      <c r="I22" s="426"/>
      <c r="J22" s="426"/>
    </row>
    <row r="23" spans="1:10" x14ac:dyDescent="1.1000000000000001">
      <c r="A23" s="475"/>
      <c r="B23" s="426"/>
      <c r="C23" s="426"/>
      <c r="D23" s="426"/>
      <c r="E23" s="426"/>
      <c r="F23" s="443"/>
      <c r="G23" s="426"/>
      <c r="H23" s="426"/>
      <c r="I23" s="426"/>
      <c r="J23" s="426"/>
    </row>
    <row r="24" spans="1:10" x14ac:dyDescent="1.1000000000000001">
      <c r="A24" s="475"/>
      <c r="B24" s="426"/>
      <c r="C24" s="426"/>
      <c r="D24" s="426"/>
      <c r="E24" s="426"/>
      <c r="F24" s="443"/>
      <c r="G24" s="426"/>
      <c r="H24" s="426"/>
      <c r="I24" s="426"/>
      <c r="J24" s="426"/>
    </row>
    <row r="25" spans="1:10" x14ac:dyDescent="1.1000000000000001">
      <c r="A25" s="475"/>
      <c r="B25" s="426"/>
      <c r="C25" s="426"/>
      <c r="D25" s="426"/>
      <c r="E25" s="426"/>
      <c r="F25" s="443"/>
      <c r="G25" s="426"/>
      <c r="H25" s="426"/>
      <c r="I25" s="426"/>
      <c r="J25" s="426"/>
    </row>
    <row r="26" spans="1:10" x14ac:dyDescent="1.1000000000000001">
      <c r="A26" s="475"/>
      <c r="B26" s="426"/>
      <c r="C26" s="426"/>
      <c r="D26" s="426"/>
      <c r="E26" s="426"/>
      <c r="F26" s="443"/>
      <c r="G26" s="426"/>
      <c r="H26" s="426"/>
      <c r="I26" s="426"/>
      <c r="J26" s="426"/>
    </row>
    <row r="27" spans="1:10" x14ac:dyDescent="1.1000000000000001">
      <c r="A27" s="475"/>
      <c r="B27" s="426"/>
      <c r="C27" s="426"/>
      <c r="D27" s="426"/>
      <c r="E27" s="426"/>
      <c r="F27" s="443"/>
      <c r="G27" s="426"/>
      <c r="H27" s="426"/>
      <c r="I27" s="426"/>
      <c r="J27" s="426"/>
    </row>
    <row r="28" spans="1:10" x14ac:dyDescent="1.1000000000000001">
      <c r="A28" s="475"/>
      <c r="B28" s="426"/>
      <c r="C28" s="426"/>
      <c r="D28" s="426"/>
      <c r="E28" s="426"/>
      <c r="F28" s="443"/>
      <c r="G28" s="426"/>
      <c r="H28" s="426"/>
      <c r="I28" s="426"/>
      <c r="J28" s="426"/>
    </row>
    <row r="29" spans="1:10" x14ac:dyDescent="1.1000000000000001">
      <c r="A29" s="475"/>
      <c r="B29" s="426"/>
      <c r="C29" s="426"/>
      <c r="D29" s="426"/>
      <c r="E29" s="426"/>
      <c r="F29" s="443"/>
      <c r="G29" s="426"/>
      <c r="H29" s="426"/>
      <c r="I29" s="426"/>
      <c r="J29" s="426"/>
    </row>
    <row r="30" spans="1:10" x14ac:dyDescent="1.1000000000000001">
      <c r="A30" s="475"/>
      <c r="B30" s="426"/>
      <c r="C30" s="426"/>
      <c r="D30" s="426"/>
      <c r="E30" s="426"/>
      <c r="F30" s="443"/>
      <c r="G30" s="426"/>
      <c r="H30" s="426"/>
      <c r="I30" s="426"/>
      <c r="J30" s="426"/>
    </row>
    <row r="31" spans="1:10" x14ac:dyDescent="1.1000000000000001">
      <c r="A31" s="475"/>
      <c r="B31" s="426"/>
      <c r="C31" s="426"/>
      <c r="D31" s="426"/>
      <c r="E31" s="426"/>
      <c r="F31" s="443"/>
      <c r="G31" s="426"/>
      <c r="H31" s="426"/>
      <c r="I31" s="426"/>
      <c r="J31" s="426"/>
    </row>
    <row r="32" spans="1:10" x14ac:dyDescent="1.1000000000000001">
      <c r="A32" s="475"/>
      <c r="B32" s="426"/>
      <c r="C32" s="426"/>
      <c r="D32" s="426"/>
      <c r="E32" s="426"/>
      <c r="F32" s="443"/>
      <c r="G32" s="426"/>
      <c r="H32" s="426"/>
      <c r="I32" s="426"/>
      <c r="J32" s="426"/>
    </row>
    <row r="33" spans="1:10" x14ac:dyDescent="1.1000000000000001">
      <c r="A33" s="475"/>
      <c r="B33" s="426"/>
      <c r="C33" s="426"/>
      <c r="D33" s="426"/>
      <c r="E33" s="426"/>
      <c r="F33" s="443"/>
      <c r="G33" s="426"/>
      <c r="H33" s="426"/>
      <c r="I33" s="426"/>
      <c r="J33" s="426"/>
    </row>
    <row r="34" spans="1:10" x14ac:dyDescent="1.1000000000000001">
      <c r="A34" s="475"/>
      <c r="B34" s="426"/>
      <c r="C34" s="426"/>
      <c r="D34" s="426"/>
      <c r="E34" s="426"/>
      <c r="F34" s="443"/>
      <c r="G34" s="426"/>
      <c r="H34" s="426"/>
      <c r="I34" s="426"/>
      <c r="J34" s="426"/>
    </row>
    <row r="35" spans="1:10" x14ac:dyDescent="1.1000000000000001">
      <c r="A35" s="475"/>
      <c r="B35" s="426"/>
      <c r="C35" s="426"/>
      <c r="D35" s="426"/>
      <c r="E35" s="426"/>
      <c r="F35" s="443"/>
      <c r="G35" s="426"/>
      <c r="H35" s="426"/>
      <c r="I35" s="426"/>
      <c r="J35" s="426"/>
    </row>
    <row r="36" spans="1:10" x14ac:dyDescent="1.1000000000000001">
      <c r="A36" s="475"/>
      <c r="B36" s="426"/>
      <c r="C36" s="426"/>
      <c r="D36" s="426"/>
      <c r="E36" s="426"/>
      <c r="F36" s="443"/>
      <c r="G36" s="426"/>
      <c r="H36" s="426"/>
      <c r="I36" s="426"/>
      <c r="J36" s="426"/>
    </row>
    <row r="37" spans="1:10" x14ac:dyDescent="1.1000000000000001">
      <c r="A37" s="475"/>
      <c r="B37" s="426"/>
      <c r="C37" s="426"/>
      <c r="D37" s="426"/>
      <c r="E37" s="426"/>
      <c r="F37" s="443"/>
      <c r="G37" s="426"/>
      <c r="H37" s="426"/>
      <c r="I37" s="426"/>
      <c r="J37" s="426"/>
    </row>
    <row r="38" spans="1:10" x14ac:dyDescent="1.1000000000000001">
      <c r="A38" s="475"/>
      <c r="B38" s="426"/>
      <c r="C38" s="426"/>
      <c r="D38" s="426"/>
      <c r="E38" s="426"/>
      <c r="F38" s="443"/>
      <c r="G38" s="426"/>
      <c r="H38" s="426"/>
      <c r="I38" s="426"/>
      <c r="J38" s="426"/>
    </row>
    <row r="39" spans="1:10" ht="20.25" thickBot="1" x14ac:dyDescent="1.1499999999999999">
      <c r="A39" s="476"/>
      <c r="B39" s="436"/>
      <c r="C39" s="436"/>
      <c r="D39" s="436"/>
      <c r="E39" s="436"/>
      <c r="F39" s="603"/>
      <c r="G39" s="436"/>
      <c r="H39" s="436"/>
      <c r="I39" s="436"/>
      <c r="J39" s="436"/>
    </row>
  </sheetData>
  <sheetProtection insertRows="0" deleteRows="0"/>
  <dataValidations count="3">
    <dataValidation type="textLength" operator="lessThanOrEqual" allowBlank="1" showInputMessage="1" showErrorMessage="1" sqref="C4:C39 D5:E39 G5:H39 I5:J39" xr:uid="{00000000-0002-0000-4900-000000000000}">
      <formula1>50</formula1>
    </dataValidation>
    <dataValidation type="textLength" operator="lessThanOrEqual" allowBlank="1" showInputMessage="1" showErrorMessage="1" prompt="Bank Account " sqref="B4:B39" xr:uid="{00000000-0002-0000-4900-000001000000}">
      <formula1>50</formula1>
    </dataValidation>
    <dataValidation type="list" allowBlank="1" showInputMessage="1" showErrorMessage="1" sqref="A4:A39" xr:uid="{00000000-0002-0000-4900-000002000000}">
      <formula1>#REF!</formula1>
    </dataValidation>
  </dataValidations>
  <hyperlinks>
    <hyperlink ref="B1" location="Menu!A1" display="MENU" xr:uid="{00000000-0004-0000-49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2753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4900-000003000000}">
          <x14:formula1>
            <xm:f>Values!$AM$1:$AM$1000</xm:f>
          </x14:formula1>
          <xm:sqref>F4:F39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2"/>
  <dimension ref="A1:XFC33"/>
  <sheetViews>
    <sheetView workbookViewId="0">
      <pane ySplit="2" topLeftCell="A3" activePane="bottomLeft" state="frozen"/>
      <selection activeCell="G29" sqref="G29"/>
      <selection pane="bottomLeft" activeCell="C1" sqref="C1"/>
    </sheetView>
  </sheetViews>
  <sheetFormatPr defaultColWidth="9.19921875" defaultRowHeight="19.899999999999999" x14ac:dyDescent="1.1000000000000001"/>
  <cols>
    <col min="1" max="1" width="22.46484375" style="236" bestFit="1" customWidth="1"/>
    <col min="2" max="2" width="21.796875" style="236" customWidth="1"/>
    <col min="3" max="3" width="19.53125" style="236" customWidth="1"/>
    <col min="4" max="4" width="16.53125" style="236" customWidth="1"/>
    <col min="5" max="5" width="22.796875" style="236" bestFit="1" customWidth="1"/>
    <col min="6" max="6" width="23.796875" style="236" bestFit="1" customWidth="1"/>
    <col min="7" max="7" width="31.19921875" style="236" bestFit="1" customWidth="1"/>
    <col min="8" max="8" width="28.53125" style="236" bestFit="1" customWidth="1"/>
    <col min="9" max="9" width="25" style="236" bestFit="1" customWidth="1"/>
    <col min="10" max="10" width="24.46484375" style="236" bestFit="1" customWidth="1"/>
    <col min="11" max="16384" width="9.19921875" style="236"/>
  </cols>
  <sheetData>
    <row r="1" spans="1:10" s="81" customFormat="1" ht="30.75" customHeight="1" thickBot="1" x14ac:dyDescent="0.5">
      <c r="A1" s="555" t="s">
        <v>153</v>
      </c>
      <c r="B1" s="556"/>
      <c r="C1" s="843" t="s">
        <v>35</v>
      </c>
      <c r="D1" s="111" t="s">
        <v>205</v>
      </c>
      <c r="E1" s="556"/>
      <c r="F1" s="556"/>
      <c r="G1" s="556"/>
      <c r="H1" s="138"/>
      <c r="I1" s="297"/>
      <c r="J1" s="297"/>
    </row>
    <row r="2" spans="1:10" s="235" customFormat="1" x14ac:dyDescent="1.1000000000000001">
      <c r="A2" s="142" t="s">
        <v>517</v>
      </c>
      <c r="B2" s="143" t="s">
        <v>871</v>
      </c>
      <c r="C2" s="143" t="s">
        <v>579</v>
      </c>
      <c r="D2" s="143" t="s">
        <v>1367</v>
      </c>
      <c r="E2" s="143" t="s">
        <v>1368</v>
      </c>
      <c r="F2" s="143" t="s">
        <v>1369</v>
      </c>
      <c r="G2" s="143" t="s">
        <v>1370</v>
      </c>
      <c r="H2" s="143" t="s">
        <v>1371</v>
      </c>
      <c r="I2" s="143" t="s">
        <v>1372</v>
      </c>
      <c r="J2" s="857" t="s">
        <v>1373</v>
      </c>
    </row>
    <row r="3" spans="1:10" s="235" customFormat="1" ht="18" customHeight="1" x14ac:dyDescent="1.1000000000000001">
      <c r="A3" s="929" t="s">
        <v>1374</v>
      </c>
      <c r="B3" s="930" t="s">
        <v>1375</v>
      </c>
      <c r="C3" s="930" t="s">
        <v>288</v>
      </c>
      <c r="D3" s="930" t="s">
        <v>288</v>
      </c>
      <c r="E3" s="930" t="s">
        <v>288</v>
      </c>
      <c r="F3" s="930"/>
      <c r="G3" s="930" t="s">
        <v>288</v>
      </c>
      <c r="H3" s="930" t="s">
        <v>288</v>
      </c>
      <c r="I3" s="930" t="s">
        <v>288</v>
      </c>
      <c r="J3" s="931" t="s">
        <v>288</v>
      </c>
    </row>
    <row r="4" spans="1:10" x14ac:dyDescent="1.1000000000000001">
      <c r="A4" s="604"/>
      <c r="B4" s="605"/>
      <c r="C4" s="605"/>
      <c r="D4" s="605"/>
      <c r="E4" s="605"/>
      <c r="F4" s="605"/>
      <c r="G4" s="605"/>
      <c r="H4" s="605"/>
      <c r="I4" s="605"/>
      <c r="J4" s="606"/>
    </row>
    <row r="5" spans="1:10" x14ac:dyDescent="1.1000000000000001">
      <c r="A5" s="516"/>
      <c r="B5" s="514"/>
      <c r="C5" s="514"/>
      <c r="D5" s="514"/>
      <c r="E5" s="514"/>
      <c r="F5" s="514"/>
      <c r="G5" s="514"/>
      <c r="H5" s="514"/>
      <c r="I5" s="514"/>
      <c r="J5" s="515"/>
    </row>
    <row r="6" spans="1:10" x14ac:dyDescent="1.1000000000000001">
      <c r="A6" s="516"/>
      <c r="B6" s="514"/>
      <c r="C6" s="514"/>
      <c r="D6" s="514"/>
      <c r="E6" s="514"/>
      <c r="F6" s="514"/>
      <c r="G6" s="514"/>
      <c r="H6" s="514"/>
      <c r="I6" s="514"/>
      <c r="J6" s="515"/>
    </row>
    <row r="7" spans="1:10" x14ac:dyDescent="1.1000000000000001">
      <c r="A7" s="516"/>
      <c r="B7" s="514"/>
      <c r="C7" s="514"/>
      <c r="D7" s="514"/>
      <c r="E7" s="514"/>
      <c r="F7" s="514"/>
      <c r="G7" s="514"/>
      <c r="H7" s="514"/>
      <c r="I7" s="514"/>
      <c r="J7" s="515"/>
    </row>
    <row r="8" spans="1:10" x14ac:dyDescent="1.1000000000000001">
      <c r="A8" s="516"/>
      <c r="B8" s="514"/>
      <c r="C8" s="514"/>
      <c r="D8" s="514"/>
      <c r="E8" s="514"/>
      <c r="F8" s="514"/>
      <c r="G8" s="514"/>
      <c r="H8" s="514"/>
      <c r="I8" s="514"/>
      <c r="J8" s="515"/>
    </row>
    <row r="9" spans="1:10" x14ac:dyDescent="1.1000000000000001">
      <c r="A9" s="516"/>
      <c r="B9" s="514"/>
      <c r="C9" s="514"/>
      <c r="D9" s="514"/>
      <c r="E9" s="514"/>
      <c r="F9" s="514"/>
      <c r="G9" s="514"/>
      <c r="H9" s="514"/>
      <c r="I9" s="514"/>
      <c r="J9" s="515"/>
    </row>
    <row r="10" spans="1:10" x14ac:dyDescent="1.1000000000000001">
      <c r="A10" s="516"/>
      <c r="B10" s="514"/>
      <c r="C10" s="514"/>
      <c r="D10" s="514"/>
      <c r="E10" s="514"/>
      <c r="F10" s="514"/>
      <c r="G10" s="514"/>
      <c r="H10" s="514"/>
      <c r="I10" s="514"/>
      <c r="J10" s="515"/>
    </row>
    <row r="11" spans="1:10" x14ac:dyDescent="1.1000000000000001">
      <c r="A11" s="516"/>
      <c r="B11" s="514"/>
      <c r="C11" s="514"/>
      <c r="D11" s="514"/>
      <c r="E11" s="514"/>
      <c r="F11" s="514"/>
      <c r="G11" s="514"/>
      <c r="H11" s="514"/>
      <c r="I11" s="514"/>
      <c r="J11" s="515"/>
    </row>
    <row r="12" spans="1:10" x14ac:dyDescent="1.1000000000000001">
      <c r="A12" s="516"/>
      <c r="B12" s="514"/>
      <c r="C12" s="514"/>
      <c r="D12" s="514"/>
      <c r="E12" s="514"/>
      <c r="F12" s="514"/>
      <c r="G12" s="514"/>
      <c r="H12" s="514"/>
      <c r="I12" s="514"/>
      <c r="J12" s="515"/>
    </row>
    <row r="13" spans="1:10" x14ac:dyDescent="1.1000000000000001">
      <c r="A13" s="516"/>
      <c r="B13" s="514"/>
      <c r="C13" s="514"/>
      <c r="D13" s="514"/>
      <c r="E13" s="514"/>
      <c r="F13" s="514"/>
      <c r="G13" s="514"/>
      <c r="H13" s="514"/>
      <c r="I13" s="514"/>
      <c r="J13" s="515"/>
    </row>
    <row r="14" spans="1:10" x14ac:dyDescent="1.1000000000000001">
      <c r="A14" s="516"/>
      <c r="B14" s="514"/>
      <c r="C14" s="514"/>
      <c r="D14" s="514"/>
      <c r="E14" s="514"/>
      <c r="F14" s="514"/>
      <c r="G14" s="514"/>
      <c r="H14" s="514"/>
      <c r="I14" s="514"/>
      <c r="J14" s="515"/>
    </row>
    <row r="15" spans="1:10" x14ac:dyDescent="1.1000000000000001">
      <c r="A15" s="516"/>
      <c r="B15" s="514"/>
      <c r="C15" s="514"/>
      <c r="D15" s="514"/>
      <c r="E15" s="514"/>
      <c r="F15" s="514"/>
      <c r="G15" s="514"/>
      <c r="H15" s="514"/>
      <c r="I15" s="514"/>
      <c r="J15" s="515"/>
    </row>
    <row r="16" spans="1:10" x14ac:dyDescent="1.1000000000000001">
      <c r="A16" s="516"/>
      <c r="B16" s="514"/>
      <c r="C16" s="514"/>
      <c r="D16" s="514"/>
      <c r="E16" s="514"/>
      <c r="F16" s="514"/>
      <c r="G16" s="514"/>
      <c r="H16" s="514"/>
      <c r="I16" s="514"/>
      <c r="J16" s="515"/>
    </row>
    <row r="17" spans="1:16383" x14ac:dyDescent="1.1000000000000001">
      <c r="A17" s="516"/>
      <c r="B17" s="514"/>
      <c r="C17" s="514"/>
      <c r="D17" s="514"/>
      <c r="E17" s="514"/>
      <c r="F17" s="514"/>
      <c r="G17" s="514"/>
      <c r="H17" s="514"/>
      <c r="I17" s="514"/>
      <c r="J17" s="515"/>
    </row>
    <row r="18" spans="1:16383" x14ac:dyDescent="1.1000000000000001">
      <c r="A18" s="516"/>
      <c r="B18" s="514"/>
      <c r="C18" s="514"/>
      <c r="D18" s="514"/>
      <c r="E18" s="514"/>
      <c r="F18" s="514"/>
      <c r="G18" s="514"/>
      <c r="H18" s="514"/>
      <c r="I18" s="514"/>
      <c r="J18" s="515"/>
    </row>
    <row r="19" spans="1:16383" x14ac:dyDescent="1.1000000000000001">
      <c r="A19" s="516"/>
      <c r="B19" s="514"/>
      <c r="C19" s="514"/>
      <c r="D19" s="514"/>
      <c r="E19" s="514"/>
      <c r="F19" s="514"/>
      <c r="G19" s="514"/>
      <c r="H19" s="514"/>
      <c r="I19" s="514"/>
      <c r="J19" s="515"/>
    </row>
    <row r="20" spans="1:16383" x14ac:dyDescent="1.1000000000000001">
      <c r="A20" s="516"/>
      <c r="B20" s="514"/>
      <c r="C20" s="514"/>
      <c r="D20" s="514"/>
      <c r="E20" s="514"/>
      <c r="F20" s="514"/>
      <c r="G20" s="514"/>
      <c r="H20" s="514"/>
      <c r="I20" s="514"/>
      <c r="J20" s="515"/>
    </row>
    <row r="21" spans="1:16383" x14ac:dyDescent="1.1000000000000001">
      <c r="A21" s="516"/>
      <c r="B21" s="514"/>
      <c r="C21" s="514"/>
      <c r="D21" s="514"/>
      <c r="E21" s="514"/>
      <c r="F21" s="514"/>
      <c r="G21" s="514"/>
      <c r="H21" s="514"/>
      <c r="I21" s="514"/>
      <c r="J21" s="515"/>
    </row>
    <row r="22" spans="1:16383" x14ac:dyDescent="1.1000000000000001">
      <c r="A22" s="516"/>
      <c r="B22" s="514"/>
      <c r="C22" s="514"/>
      <c r="D22" s="514"/>
      <c r="E22" s="514"/>
      <c r="F22" s="514"/>
      <c r="G22" s="514"/>
      <c r="H22" s="514"/>
      <c r="I22" s="514"/>
      <c r="J22" s="515"/>
    </row>
    <row r="23" spans="1:16383" x14ac:dyDescent="1.1000000000000001">
      <c r="A23" s="516"/>
      <c r="B23" s="514"/>
      <c r="C23" s="514"/>
      <c r="D23" s="514"/>
      <c r="E23" s="514"/>
      <c r="F23" s="514"/>
      <c r="G23" s="514"/>
      <c r="H23" s="514"/>
      <c r="I23" s="514"/>
      <c r="J23" s="515"/>
    </row>
    <row r="24" spans="1:16383" x14ac:dyDescent="1.1000000000000001">
      <c r="A24" s="516"/>
      <c r="B24" s="514"/>
      <c r="C24" s="514"/>
      <c r="D24" s="514"/>
      <c r="E24" s="514"/>
      <c r="F24" s="514"/>
      <c r="G24" s="514"/>
      <c r="H24" s="514"/>
      <c r="I24" s="514"/>
      <c r="J24" s="515"/>
    </row>
    <row r="25" spans="1:16383" x14ac:dyDescent="1.1000000000000001">
      <c r="A25" s="516"/>
      <c r="B25" s="514"/>
      <c r="C25" s="514"/>
      <c r="D25" s="514"/>
      <c r="E25" s="514"/>
      <c r="F25" s="514"/>
      <c r="G25" s="514"/>
      <c r="H25" s="514"/>
      <c r="I25" s="514"/>
      <c r="J25" s="515"/>
    </row>
    <row r="26" spans="1:16383" ht="21" x14ac:dyDescent="1.1499999999999999">
      <c r="A26" s="516"/>
      <c r="B26" s="514"/>
      <c r="C26" s="514"/>
      <c r="D26" s="514"/>
      <c r="E26" s="514"/>
      <c r="F26" s="514"/>
      <c r="G26" s="514"/>
      <c r="H26" s="514"/>
      <c r="I26" s="514"/>
      <c r="J26" s="515"/>
      <c r="K26" s="238"/>
      <c r="L26" s="238"/>
      <c r="M26" s="238"/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8"/>
      <c r="AI26" s="238"/>
      <c r="AJ26" s="238"/>
      <c r="AK26" s="238"/>
      <c r="AL26" s="238"/>
      <c r="AM26" s="238"/>
      <c r="AN26" s="238"/>
      <c r="AO26" s="238"/>
      <c r="AP26" s="238"/>
      <c r="AQ26" s="238"/>
      <c r="AR26" s="238"/>
      <c r="AS26" s="238"/>
      <c r="AT26" s="238"/>
      <c r="AU26" s="238"/>
      <c r="AV26" s="238"/>
      <c r="AW26" s="238"/>
      <c r="AX26" s="238"/>
      <c r="AY26" s="238"/>
      <c r="AZ26" s="238"/>
      <c r="BA26" s="238"/>
      <c r="BB26" s="238"/>
      <c r="BC26" s="238"/>
      <c r="BD26" s="238"/>
      <c r="BE26" s="238"/>
      <c r="BF26" s="238"/>
      <c r="BG26" s="238"/>
      <c r="BH26" s="238"/>
      <c r="BI26" s="238"/>
      <c r="BJ26" s="238"/>
      <c r="BK26" s="238"/>
      <c r="BL26" s="238"/>
      <c r="BM26" s="238"/>
      <c r="BN26" s="238"/>
      <c r="BO26" s="238"/>
      <c r="BP26" s="238"/>
      <c r="BQ26" s="238"/>
      <c r="BR26" s="238"/>
      <c r="BS26" s="238"/>
      <c r="BT26" s="238"/>
      <c r="BU26" s="238"/>
      <c r="BV26" s="238"/>
      <c r="BW26" s="238"/>
      <c r="BX26" s="238"/>
      <c r="BY26" s="238"/>
      <c r="BZ26" s="238"/>
      <c r="CA26" s="238"/>
      <c r="CB26" s="238"/>
      <c r="CC26" s="238"/>
      <c r="CD26" s="238"/>
      <c r="CE26" s="238"/>
      <c r="CF26" s="238"/>
      <c r="CG26" s="238"/>
      <c r="CH26" s="238"/>
      <c r="CI26" s="238"/>
      <c r="CJ26" s="238"/>
      <c r="CK26" s="238"/>
      <c r="CL26" s="238"/>
      <c r="CM26" s="238"/>
      <c r="CN26" s="238"/>
      <c r="CO26" s="238"/>
      <c r="CP26" s="238"/>
      <c r="CQ26" s="238"/>
      <c r="CR26" s="238"/>
      <c r="CS26" s="238"/>
      <c r="CT26" s="238"/>
      <c r="CU26" s="238"/>
      <c r="CV26" s="238"/>
      <c r="CW26" s="238"/>
      <c r="CX26" s="238"/>
      <c r="CY26" s="238"/>
      <c r="CZ26" s="238"/>
      <c r="DA26" s="238"/>
      <c r="DB26" s="238"/>
      <c r="DC26" s="238"/>
      <c r="DD26" s="238"/>
      <c r="DE26" s="238"/>
      <c r="DF26" s="238"/>
      <c r="DG26" s="238"/>
      <c r="DH26" s="238"/>
      <c r="DI26" s="238"/>
      <c r="DJ26" s="238"/>
      <c r="DK26" s="238"/>
      <c r="DL26" s="238"/>
      <c r="DM26" s="238"/>
      <c r="DN26" s="238"/>
      <c r="DO26" s="238"/>
      <c r="DP26" s="238"/>
      <c r="DQ26" s="238"/>
      <c r="DR26" s="238"/>
      <c r="DS26" s="238"/>
      <c r="DT26" s="238"/>
      <c r="DU26" s="238"/>
      <c r="DV26" s="238"/>
      <c r="DW26" s="238"/>
      <c r="DX26" s="238"/>
      <c r="DY26" s="238"/>
      <c r="DZ26" s="238"/>
      <c r="EA26" s="238"/>
      <c r="EB26" s="238"/>
      <c r="EC26" s="238"/>
      <c r="ED26" s="238"/>
      <c r="EE26" s="238"/>
      <c r="EF26" s="238"/>
      <c r="EG26" s="238"/>
      <c r="EH26" s="238"/>
      <c r="EI26" s="238"/>
      <c r="EJ26" s="238"/>
      <c r="EK26" s="238"/>
      <c r="EL26" s="238"/>
      <c r="EM26" s="238"/>
      <c r="EN26" s="238"/>
      <c r="EO26" s="238"/>
      <c r="EP26" s="238"/>
      <c r="EQ26" s="238"/>
      <c r="ER26" s="238"/>
      <c r="ES26" s="238"/>
      <c r="ET26" s="238"/>
      <c r="EU26" s="238"/>
      <c r="EV26" s="238"/>
      <c r="EW26" s="238"/>
      <c r="EX26" s="238"/>
      <c r="EY26" s="238"/>
      <c r="EZ26" s="238"/>
      <c r="FA26" s="238"/>
      <c r="FB26" s="238"/>
      <c r="FC26" s="238"/>
      <c r="FD26" s="238"/>
      <c r="FE26" s="238"/>
      <c r="FF26" s="238"/>
      <c r="FG26" s="238"/>
      <c r="FH26" s="238"/>
      <c r="FI26" s="238"/>
      <c r="FJ26" s="238"/>
      <c r="FK26" s="238"/>
      <c r="FL26" s="238"/>
      <c r="FM26" s="238"/>
      <c r="FN26" s="238"/>
      <c r="FO26" s="238"/>
      <c r="FP26" s="238"/>
      <c r="FQ26" s="238"/>
      <c r="FR26" s="238"/>
      <c r="FS26" s="238"/>
      <c r="FT26" s="238"/>
      <c r="FU26" s="238"/>
      <c r="FV26" s="238"/>
      <c r="FW26" s="238"/>
      <c r="FX26" s="238"/>
      <c r="FY26" s="238"/>
      <c r="FZ26" s="238"/>
      <c r="GA26" s="238"/>
      <c r="GB26" s="238"/>
      <c r="GC26" s="238"/>
      <c r="GD26" s="238"/>
      <c r="GE26" s="238"/>
      <c r="GF26" s="238"/>
      <c r="GG26" s="238"/>
      <c r="GH26" s="238"/>
      <c r="GI26" s="238"/>
      <c r="GJ26" s="238"/>
      <c r="GK26" s="238"/>
      <c r="GL26" s="238"/>
      <c r="GM26" s="238"/>
      <c r="GN26" s="238"/>
      <c r="GO26" s="238"/>
      <c r="GP26" s="238"/>
      <c r="GQ26" s="238"/>
      <c r="GR26" s="238"/>
      <c r="GS26" s="238"/>
      <c r="GT26" s="238"/>
      <c r="GU26" s="238"/>
      <c r="GV26" s="238"/>
      <c r="GW26" s="238"/>
      <c r="GX26" s="238"/>
      <c r="GY26" s="238"/>
      <c r="GZ26" s="238"/>
      <c r="HA26" s="238"/>
      <c r="HB26" s="238"/>
      <c r="HC26" s="238"/>
      <c r="HD26" s="238"/>
      <c r="HE26" s="238"/>
      <c r="HF26" s="238"/>
      <c r="HG26" s="238"/>
      <c r="HH26" s="238"/>
      <c r="HI26" s="238"/>
      <c r="HJ26" s="238"/>
      <c r="HK26" s="238"/>
      <c r="HL26" s="238"/>
      <c r="HM26" s="238"/>
      <c r="HN26" s="238"/>
      <c r="HO26" s="238"/>
      <c r="HP26" s="238"/>
      <c r="HQ26" s="238"/>
      <c r="HR26" s="238"/>
      <c r="HS26" s="238"/>
      <c r="HT26" s="238"/>
      <c r="HU26" s="238"/>
      <c r="HV26" s="238"/>
      <c r="HW26" s="238"/>
      <c r="HX26" s="238"/>
      <c r="HY26" s="238"/>
      <c r="HZ26" s="238"/>
      <c r="IA26" s="238"/>
      <c r="IB26" s="238"/>
      <c r="IC26" s="238"/>
      <c r="ID26" s="238"/>
      <c r="IE26" s="238"/>
      <c r="IF26" s="238"/>
      <c r="IG26" s="238"/>
      <c r="IH26" s="238"/>
      <c r="II26" s="238"/>
      <c r="IJ26" s="238"/>
      <c r="IK26" s="238"/>
      <c r="IL26" s="238"/>
      <c r="IM26" s="238"/>
      <c r="IN26" s="238"/>
      <c r="IO26" s="238"/>
      <c r="IP26" s="238"/>
      <c r="IQ26" s="238"/>
      <c r="IR26" s="238"/>
      <c r="IS26" s="238"/>
      <c r="IT26" s="238"/>
      <c r="IU26" s="238"/>
      <c r="IV26" s="238"/>
      <c r="IW26" s="238"/>
      <c r="IX26" s="238"/>
      <c r="IY26" s="238"/>
      <c r="IZ26" s="238"/>
      <c r="JA26" s="238"/>
      <c r="JB26" s="238"/>
      <c r="JC26" s="238"/>
      <c r="JD26" s="238"/>
      <c r="JE26" s="238"/>
      <c r="JF26" s="238"/>
      <c r="JG26" s="238"/>
      <c r="JH26" s="238"/>
      <c r="JI26" s="238"/>
      <c r="JJ26" s="238"/>
      <c r="JK26" s="238"/>
      <c r="JL26" s="238"/>
      <c r="JM26" s="238"/>
      <c r="JN26" s="238"/>
      <c r="JO26" s="238"/>
      <c r="JP26" s="238"/>
      <c r="JQ26" s="238"/>
      <c r="JR26" s="238"/>
      <c r="JS26" s="238"/>
      <c r="JT26" s="238"/>
      <c r="JU26" s="238"/>
      <c r="JV26" s="238"/>
      <c r="JW26" s="238"/>
      <c r="JX26" s="238"/>
      <c r="JY26" s="238"/>
      <c r="JZ26" s="238"/>
      <c r="KA26" s="238"/>
      <c r="KB26" s="238"/>
      <c r="KC26" s="238"/>
      <c r="KD26" s="238"/>
      <c r="KE26" s="238"/>
      <c r="KF26" s="238"/>
      <c r="KG26" s="238"/>
      <c r="KH26" s="238"/>
      <c r="KI26" s="238"/>
      <c r="KJ26" s="238"/>
      <c r="KK26" s="238"/>
      <c r="KL26" s="238"/>
      <c r="KM26" s="238"/>
      <c r="KN26" s="238"/>
      <c r="KO26" s="238"/>
      <c r="KP26" s="238"/>
      <c r="KQ26" s="238"/>
      <c r="KR26" s="238"/>
      <c r="KS26" s="238"/>
      <c r="KT26" s="238"/>
      <c r="KU26" s="238"/>
      <c r="KV26" s="238"/>
      <c r="KW26" s="238"/>
      <c r="KX26" s="238"/>
      <c r="KY26" s="238"/>
      <c r="KZ26" s="238"/>
      <c r="LA26" s="238"/>
      <c r="LB26" s="238"/>
      <c r="LC26" s="238"/>
      <c r="LD26" s="238"/>
      <c r="LE26" s="238"/>
      <c r="LF26" s="238"/>
      <c r="LG26" s="238"/>
      <c r="LH26" s="238"/>
      <c r="LI26" s="238"/>
      <c r="LJ26" s="238"/>
      <c r="LK26" s="238"/>
      <c r="LL26" s="238"/>
      <c r="LM26" s="238"/>
      <c r="LN26" s="238"/>
      <c r="LO26" s="238"/>
      <c r="LP26" s="238"/>
      <c r="LQ26" s="238"/>
      <c r="LR26" s="238"/>
      <c r="LS26" s="238"/>
      <c r="LT26" s="238"/>
      <c r="LU26" s="238"/>
      <c r="LV26" s="238"/>
      <c r="LW26" s="238"/>
      <c r="LX26" s="238"/>
      <c r="LY26" s="238"/>
      <c r="LZ26" s="238"/>
      <c r="MA26" s="238"/>
      <c r="MB26" s="238"/>
      <c r="MC26" s="238"/>
      <c r="MD26" s="238"/>
      <c r="ME26" s="238"/>
      <c r="MF26" s="238"/>
      <c r="MG26" s="238"/>
      <c r="MH26" s="238"/>
      <c r="MI26" s="238"/>
      <c r="MJ26" s="238"/>
      <c r="MK26" s="238"/>
      <c r="ML26" s="238"/>
      <c r="MM26" s="238"/>
      <c r="MN26" s="238"/>
      <c r="MO26" s="238"/>
      <c r="MP26" s="238"/>
      <c r="MQ26" s="238"/>
      <c r="MR26" s="238"/>
      <c r="MS26" s="238"/>
      <c r="MT26" s="238"/>
      <c r="MU26" s="238"/>
      <c r="MV26" s="238"/>
      <c r="MW26" s="238"/>
      <c r="MX26" s="238"/>
      <c r="MY26" s="238"/>
      <c r="MZ26" s="238"/>
      <c r="NA26" s="238"/>
      <c r="NB26" s="238"/>
      <c r="NC26" s="238"/>
      <c r="ND26" s="238"/>
      <c r="NE26" s="238"/>
      <c r="NF26" s="238"/>
      <c r="NG26" s="238"/>
      <c r="NH26" s="238"/>
      <c r="NI26" s="238"/>
      <c r="NJ26" s="238"/>
      <c r="NK26" s="238"/>
      <c r="NL26" s="238"/>
      <c r="NM26" s="238"/>
      <c r="NN26" s="238"/>
      <c r="NO26" s="238"/>
      <c r="NP26" s="238"/>
      <c r="NQ26" s="238"/>
      <c r="NR26" s="238"/>
      <c r="NS26" s="238"/>
      <c r="NT26" s="238"/>
      <c r="NU26" s="238"/>
      <c r="NV26" s="238"/>
      <c r="NW26" s="238"/>
      <c r="NX26" s="238"/>
      <c r="NY26" s="238"/>
      <c r="NZ26" s="238"/>
      <c r="OA26" s="238"/>
      <c r="OB26" s="238"/>
      <c r="OC26" s="238"/>
      <c r="OD26" s="238"/>
      <c r="OE26" s="238"/>
      <c r="OF26" s="238"/>
      <c r="OG26" s="238"/>
      <c r="OH26" s="238"/>
      <c r="OI26" s="238"/>
      <c r="OJ26" s="238"/>
      <c r="OK26" s="238"/>
      <c r="OL26" s="238"/>
      <c r="OM26" s="238"/>
      <c r="ON26" s="238"/>
      <c r="OO26" s="238"/>
      <c r="OP26" s="238"/>
      <c r="OQ26" s="238"/>
      <c r="OR26" s="238"/>
      <c r="OS26" s="238"/>
      <c r="OT26" s="238"/>
      <c r="OU26" s="238"/>
      <c r="OV26" s="238"/>
      <c r="OW26" s="238"/>
      <c r="OX26" s="238"/>
      <c r="OY26" s="238"/>
      <c r="OZ26" s="238"/>
      <c r="PA26" s="238"/>
      <c r="PB26" s="238"/>
      <c r="PC26" s="238"/>
      <c r="PD26" s="238"/>
      <c r="PE26" s="238"/>
      <c r="PF26" s="238"/>
      <c r="PG26" s="238"/>
      <c r="PH26" s="238"/>
      <c r="PI26" s="238"/>
      <c r="PJ26" s="238"/>
      <c r="PK26" s="238"/>
      <c r="PL26" s="238"/>
      <c r="PM26" s="238"/>
      <c r="PN26" s="238"/>
      <c r="PO26" s="238"/>
      <c r="PP26" s="238"/>
      <c r="PQ26" s="238"/>
      <c r="PR26" s="238"/>
      <c r="PS26" s="238"/>
      <c r="PT26" s="238"/>
      <c r="PU26" s="238"/>
      <c r="PV26" s="238"/>
      <c r="PW26" s="238"/>
      <c r="PX26" s="238"/>
      <c r="PY26" s="238"/>
      <c r="PZ26" s="238"/>
      <c r="QA26" s="238"/>
      <c r="QB26" s="238"/>
      <c r="QC26" s="238"/>
      <c r="QD26" s="238"/>
      <c r="QE26" s="238"/>
      <c r="QF26" s="238"/>
      <c r="QG26" s="238"/>
      <c r="QH26" s="238"/>
      <c r="QI26" s="238"/>
      <c r="QJ26" s="238"/>
      <c r="QK26" s="238"/>
      <c r="QL26" s="238"/>
      <c r="QM26" s="238"/>
      <c r="QN26" s="238"/>
      <c r="QO26" s="238"/>
      <c r="QP26" s="238"/>
      <c r="QQ26" s="238"/>
      <c r="QR26" s="238"/>
      <c r="QS26" s="238"/>
      <c r="QT26" s="238"/>
      <c r="QU26" s="238"/>
      <c r="QV26" s="238"/>
      <c r="QW26" s="238"/>
      <c r="QX26" s="238"/>
      <c r="QY26" s="238"/>
      <c r="QZ26" s="238"/>
      <c r="RA26" s="238"/>
      <c r="RB26" s="238"/>
      <c r="RC26" s="238"/>
      <c r="RD26" s="238"/>
      <c r="RE26" s="238"/>
      <c r="RF26" s="238"/>
      <c r="RG26" s="238"/>
      <c r="RH26" s="238"/>
      <c r="RI26" s="238"/>
      <c r="RJ26" s="238"/>
      <c r="RK26" s="238"/>
      <c r="RL26" s="238"/>
      <c r="RM26" s="238"/>
      <c r="RN26" s="238"/>
      <c r="RO26" s="238"/>
      <c r="RP26" s="238"/>
      <c r="RQ26" s="238"/>
      <c r="RR26" s="238"/>
      <c r="RS26" s="238"/>
      <c r="RT26" s="238"/>
      <c r="RU26" s="238"/>
      <c r="RV26" s="238"/>
      <c r="RW26" s="238"/>
      <c r="RX26" s="238"/>
      <c r="RY26" s="238"/>
      <c r="RZ26" s="238"/>
      <c r="SA26" s="238"/>
      <c r="SB26" s="238"/>
      <c r="SC26" s="238"/>
      <c r="SD26" s="238"/>
      <c r="SE26" s="238"/>
      <c r="SF26" s="238"/>
      <c r="SG26" s="238"/>
      <c r="SH26" s="238"/>
      <c r="SI26" s="238"/>
      <c r="SJ26" s="238"/>
      <c r="SK26" s="238"/>
      <c r="SL26" s="238"/>
      <c r="SM26" s="238"/>
      <c r="SN26" s="238"/>
      <c r="SO26" s="238"/>
      <c r="SP26" s="238"/>
      <c r="SQ26" s="238"/>
      <c r="SR26" s="238"/>
      <c r="SS26" s="238"/>
      <c r="ST26" s="238"/>
      <c r="SU26" s="238"/>
      <c r="SV26" s="238"/>
      <c r="SW26" s="238"/>
      <c r="SX26" s="238"/>
      <c r="SY26" s="238"/>
      <c r="SZ26" s="238"/>
      <c r="TA26" s="238"/>
      <c r="TB26" s="238"/>
      <c r="TC26" s="238"/>
      <c r="TD26" s="238"/>
      <c r="TE26" s="238"/>
      <c r="TF26" s="238"/>
      <c r="TG26" s="238"/>
      <c r="TH26" s="238"/>
      <c r="TI26" s="238"/>
      <c r="TJ26" s="238"/>
      <c r="TK26" s="238"/>
      <c r="TL26" s="238"/>
      <c r="TM26" s="238"/>
      <c r="TN26" s="238"/>
      <c r="TO26" s="238"/>
      <c r="TP26" s="238"/>
      <c r="TQ26" s="238"/>
      <c r="TR26" s="238"/>
      <c r="TS26" s="238"/>
      <c r="TT26" s="238"/>
      <c r="TU26" s="238"/>
      <c r="TV26" s="238"/>
      <c r="TW26" s="238"/>
      <c r="TX26" s="238"/>
      <c r="TY26" s="238"/>
      <c r="TZ26" s="238"/>
      <c r="UA26" s="238"/>
      <c r="UB26" s="238"/>
      <c r="UC26" s="238"/>
      <c r="UD26" s="238"/>
      <c r="UE26" s="238"/>
      <c r="UF26" s="238"/>
      <c r="UG26" s="238"/>
      <c r="UH26" s="238"/>
      <c r="UI26" s="238"/>
      <c r="UJ26" s="238"/>
      <c r="UK26" s="238"/>
      <c r="UL26" s="238"/>
      <c r="UM26" s="238"/>
      <c r="UN26" s="238"/>
      <c r="UO26" s="238"/>
      <c r="UP26" s="238"/>
      <c r="UQ26" s="238"/>
      <c r="UR26" s="238"/>
      <c r="US26" s="238"/>
      <c r="UT26" s="238"/>
      <c r="UU26" s="238"/>
      <c r="UV26" s="238"/>
      <c r="UW26" s="238"/>
      <c r="UX26" s="238"/>
      <c r="UY26" s="238"/>
      <c r="UZ26" s="238"/>
      <c r="VA26" s="238"/>
      <c r="VB26" s="238"/>
      <c r="VC26" s="238"/>
      <c r="VD26" s="238"/>
      <c r="VE26" s="238"/>
      <c r="VF26" s="238"/>
      <c r="VG26" s="238"/>
      <c r="VH26" s="238"/>
      <c r="VI26" s="238"/>
      <c r="VJ26" s="238"/>
      <c r="VK26" s="238"/>
      <c r="VL26" s="238"/>
      <c r="VM26" s="238"/>
      <c r="VN26" s="238"/>
      <c r="VO26" s="238"/>
      <c r="VP26" s="238"/>
      <c r="VQ26" s="238"/>
      <c r="VR26" s="238"/>
      <c r="VS26" s="238"/>
      <c r="VT26" s="238"/>
      <c r="VU26" s="238"/>
      <c r="VV26" s="238"/>
      <c r="VW26" s="238"/>
      <c r="VX26" s="238"/>
      <c r="VY26" s="238"/>
      <c r="VZ26" s="238"/>
      <c r="WA26" s="238"/>
      <c r="WB26" s="238"/>
      <c r="WC26" s="238"/>
      <c r="WD26" s="238"/>
      <c r="WE26" s="238"/>
      <c r="WF26" s="238"/>
      <c r="WG26" s="238"/>
      <c r="WH26" s="238"/>
      <c r="WI26" s="238"/>
      <c r="WJ26" s="238"/>
      <c r="WK26" s="238"/>
      <c r="WL26" s="238"/>
      <c r="WM26" s="238"/>
      <c r="WN26" s="238"/>
      <c r="WO26" s="238"/>
      <c r="WP26" s="238"/>
      <c r="WQ26" s="238"/>
      <c r="WR26" s="238"/>
      <c r="WS26" s="238"/>
      <c r="WT26" s="238"/>
      <c r="WU26" s="238"/>
      <c r="WV26" s="238"/>
      <c r="WW26" s="238"/>
      <c r="WX26" s="238"/>
      <c r="WY26" s="238"/>
      <c r="WZ26" s="238"/>
      <c r="XA26" s="238"/>
      <c r="XB26" s="238"/>
      <c r="XC26" s="238"/>
      <c r="XD26" s="238"/>
      <c r="XE26" s="238"/>
      <c r="XF26" s="238"/>
      <c r="XG26" s="238"/>
      <c r="XH26" s="238"/>
      <c r="XI26" s="238"/>
      <c r="XJ26" s="238"/>
      <c r="XK26" s="238"/>
      <c r="XL26" s="238"/>
      <c r="XM26" s="238"/>
      <c r="XN26" s="238"/>
      <c r="XO26" s="238"/>
      <c r="XP26" s="238"/>
      <c r="XQ26" s="238"/>
      <c r="XR26" s="238"/>
      <c r="XS26" s="238"/>
      <c r="XT26" s="238"/>
      <c r="XU26" s="238"/>
      <c r="XV26" s="238"/>
      <c r="XW26" s="238"/>
      <c r="XX26" s="238"/>
      <c r="XY26" s="238"/>
      <c r="XZ26" s="238"/>
      <c r="YA26" s="238"/>
      <c r="YB26" s="238"/>
      <c r="YC26" s="238"/>
      <c r="YD26" s="238"/>
      <c r="YE26" s="238"/>
      <c r="YF26" s="238"/>
      <c r="YG26" s="238"/>
      <c r="YH26" s="238"/>
      <c r="YI26" s="238"/>
      <c r="YJ26" s="238"/>
      <c r="YK26" s="238"/>
      <c r="YL26" s="238"/>
      <c r="YM26" s="238"/>
      <c r="YN26" s="238"/>
      <c r="YO26" s="238"/>
      <c r="YP26" s="238"/>
      <c r="YQ26" s="238"/>
      <c r="YR26" s="238"/>
      <c r="YS26" s="238"/>
      <c r="YT26" s="238"/>
      <c r="YU26" s="238"/>
      <c r="YV26" s="238"/>
      <c r="YW26" s="238"/>
      <c r="YX26" s="238"/>
      <c r="YY26" s="238"/>
      <c r="YZ26" s="238"/>
      <c r="ZA26" s="238"/>
      <c r="ZB26" s="238"/>
      <c r="ZC26" s="238"/>
      <c r="ZD26" s="238"/>
      <c r="ZE26" s="238"/>
      <c r="ZF26" s="238"/>
      <c r="ZG26" s="238"/>
      <c r="ZH26" s="238"/>
      <c r="ZI26" s="238"/>
      <c r="ZJ26" s="238"/>
      <c r="ZK26" s="238"/>
      <c r="ZL26" s="238"/>
      <c r="ZM26" s="238"/>
      <c r="ZN26" s="238"/>
      <c r="ZO26" s="238"/>
      <c r="ZP26" s="238"/>
      <c r="ZQ26" s="238"/>
      <c r="ZR26" s="238"/>
      <c r="ZS26" s="238"/>
      <c r="ZT26" s="238"/>
      <c r="ZU26" s="238"/>
      <c r="ZV26" s="238"/>
      <c r="ZW26" s="238"/>
      <c r="ZX26" s="238"/>
      <c r="ZY26" s="238"/>
      <c r="ZZ26" s="238"/>
      <c r="AAA26" s="238"/>
      <c r="AAB26" s="238"/>
      <c r="AAC26" s="238"/>
      <c r="AAD26" s="238"/>
      <c r="AAE26" s="238"/>
      <c r="AAF26" s="238"/>
      <c r="AAG26" s="238"/>
      <c r="AAH26" s="238"/>
      <c r="AAI26" s="238"/>
      <c r="AAJ26" s="238"/>
      <c r="AAK26" s="238"/>
      <c r="AAL26" s="238"/>
      <c r="AAM26" s="238"/>
      <c r="AAN26" s="238"/>
      <c r="AAO26" s="238"/>
      <c r="AAP26" s="238"/>
      <c r="AAQ26" s="238"/>
      <c r="AAR26" s="238"/>
      <c r="AAS26" s="238"/>
      <c r="AAT26" s="238"/>
      <c r="AAU26" s="238"/>
      <c r="AAV26" s="238"/>
      <c r="AAW26" s="238"/>
      <c r="AAX26" s="238"/>
      <c r="AAY26" s="238"/>
      <c r="AAZ26" s="238"/>
      <c r="ABA26" s="238"/>
      <c r="ABB26" s="238"/>
      <c r="ABC26" s="238"/>
      <c r="ABD26" s="238"/>
      <c r="ABE26" s="238"/>
      <c r="ABF26" s="238"/>
      <c r="ABG26" s="238"/>
      <c r="ABH26" s="238"/>
      <c r="ABI26" s="238"/>
      <c r="ABJ26" s="238"/>
      <c r="ABK26" s="238"/>
      <c r="ABL26" s="238"/>
      <c r="ABM26" s="238"/>
      <c r="ABN26" s="238"/>
      <c r="ABO26" s="238"/>
      <c r="ABP26" s="238"/>
      <c r="ABQ26" s="238"/>
      <c r="ABR26" s="238"/>
      <c r="ABS26" s="238"/>
      <c r="ABT26" s="238"/>
      <c r="ABU26" s="238"/>
      <c r="ABV26" s="238"/>
      <c r="ABW26" s="238"/>
      <c r="ABX26" s="238"/>
      <c r="ABY26" s="238"/>
      <c r="ABZ26" s="238"/>
      <c r="ACA26" s="238"/>
      <c r="ACB26" s="238"/>
      <c r="ACC26" s="238"/>
      <c r="ACD26" s="238"/>
      <c r="ACE26" s="238"/>
      <c r="ACF26" s="238"/>
      <c r="ACG26" s="238"/>
      <c r="ACH26" s="238"/>
      <c r="ACI26" s="238"/>
      <c r="ACJ26" s="238"/>
      <c r="ACK26" s="238"/>
      <c r="ACL26" s="238"/>
      <c r="ACM26" s="238"/>
      <c r="ACN26" s="238"/>
      <c r="ACO26" s="238"/>
      <c r="ACP26" s="238"/>
      <c r="ACQ26" s="238"/>
      <c r="ACR26" s="238"/>
      <c r="ACS26" s="238"/>
      <c r="ACT26" s="238"/>
      <c r="ACU26" s="238"/>
      <c r="ACV26" s="238"/>
      <c r="ACW26" s="238"/>
      <c r="ACX26" s="238"/>
      <c r="ACY26" s="238"/>
      <c r="ACZ26" s="238"/>
      <c r="ADA26" s="238"/>
      <c r="ADB26" s="238"/>
      <c r="ADC26" s="238"/>
      <c r="ADD26" s="238"/>
      <c r="ADE26" s="238"/>
      <c r="ADF26" s="238"/>
      <c r="ADG26" s="238"/>
      <c r="ADH26" s="238"/>
      <c r="ADI26" s="238"/>
      <c r="ADJ26" s="238"/>
      <c r="ADK26" s="238"/>
      <c r="ADL26" s="238"/>
      <c r="ADM26" s="238"/>
      <c r="ADN26" s="238"/>
      <c r="ADO26" s="238"/>
      <c r="ADP26" s="238"/>
      <c r="ADQ26" s="238"/>
      <c r="ADR26" s="238"/>
      <c r="ADS26" s="238"/>
      <c r="ADT26" s="238"/>
      <c r="ADU26" s="238"/>
      <c r="ADV26" s="238"/>
      <c r="ADW26" s="238"/>
      <c r="ADX26" s="238"/>
      <c r="ADY26" s="238"/>
      <c r="ADZ26" s="238"/>
      <c r="AEA26" s="238"/>
      <c r="AEB26" s="238"/>
      <c r="AEC26" s="238"/>
      <c r="AED26" s="238"/>
      <c r="AEE26" s="238"/>
      <c r="AEF26" s="238"/>
      <c r="AEG26" s="238"/>
      <c r="AEH26" s="238"/>
      <c r="AEI26" s="238"/>
      <c r="AEJ26" s="238"/>
      <c r="AEK26" s="238"/>
      <c r="AEL26" s="238"/>
      <c r="AEM26" s="238"/>
      <c r="AEN26" s="238"/>
      <c r="AEO26" s="238"/>
      <c r="AEP26" s="238"/>
      <c r="AEQ26" s="238"/>
      <c r="AER26" s="238"/>
      <c r="AES26" s="238"/>
      <c r="AET26" s="238"/>
      <c r="AEU26" s="238"/>
      <c r="AEV26" s="238"/>
      <c r="AEW26" s="238"/>
      <c r="AEX26" s="238"/>
      <c r="AEY26" s="238"/>
      <c r="AEZ26" s="238"/>
      <c r="AFA26" s="238"/>
      <c r="AFB26" s="238"/>
      <c r="AFC26" s="238"/>
      <c r="AFD26" s="238"/>
      <c r="AFE26" s="238"/>
      <c r="AFF26" s="238"/>
      <c r="AFG26" s="238"/>
      <c r="AFH26" s="238"/>
      <c r="AFI26" s="238"/>
      <c r="AFJ26" s="238"/>
      <c r="AFK26" s="238"/>
      <c r="AFL26" s="238"/>
      <c r="AFM26" s="238"/>
      <c r="AFN26" s="238"/>
      <c r="AFO26" s="238"/>
      <c r="AFP26" s="238"/>
      <c r="AFQ26" s="238"/>
      <c r="AFR26" s="238"/>
      <c r="AFS26" s="238"/>
      <c r="AFT26" s="238"/>
      <c r="AFU26" s="238"/>
      <c r="AFV26" s="238"/>
      <c r="AFW26" s="238"/>
      <c r="AFX26" s="238"/>
      <c r="AFY26" s="238"/>
      <c r="AFZ26" s="238"/>
      <c r="AGA26" s="238"/>
      <c r="AGB26" s="238"/>
      <c r="AGC26" s="238"/>
      <c r="AGD26" s="238"/>
      <c r="AGE26" s="238"/>
      <c r="AGF26" s="238"/>
      <c r="AGG26" s="238"/>
      <c r="AGH26" s="238"/>
      <c r="AGI26" s="238"/>
      <c r="AGJ26" s="238"/>
      <c r="AGK26" s="238"/>
      <c r="AGL26" s="238"/>
      <c r="AGM26" s="238"/>
      <c r="AGN26" s="238"/>
      <c r="AGO26" s="238"/>
      <c r="AGP26" s="238"/>
      <c r="AGQ26" s="238"/>
      <c r="AGR26" s="238"/>
      <c r="AGS26" s="238"/>
      <c r="AGT26" s="238"/>
      <c r="AGU26" s="238"/>
      <c r="AGV26" s="238"/>
      <c r="AGW26" s="238"/>
      <c r="AGX26" s="238"/>
      <c r="AGY26" s="238"/>
      <c r="AGZ26" s="238"/>
      <c r="AHA26" s="238"/>
      <c r="AHB26" s="238"/>
      <c r="AHC26" s="238"/>
      <c r="AHD26" s="238"/>
      <c r="AHE26" s="238"/>
      <c r="AHF26" s="238"/>
      <c r="AHG26" s="238"/>
      <c r="AHH26" s="238"/>
      <c r="AHI26" s="238"/>
      <c r="AHJ26" s="238"/>
      <c r="AHK26" s="238"/>
      <c r="AHL26" s="238"/>
      <c r="AHM26" s="238"/>
      <c r="AHN26" s="238"/>
      <c r="AHO26" s="238"/>
      <c r="AHP26" s="238"/>
      <c r="AHQ26" s="238"/>
      <c r="AHR26" s="238"/>
      <c r="AHS26" s="238"/>
      <c r="AHT26" s="238"/>
      <c r="AHU26" s="238"/>
      <c r="AHV26" s="238"/>
      <c r="AHW26" s="238"/>
      <c r="AHX26" s="238"/>
      <c r="AHY26" s="238"/>
      <c r="AHZ26" s="238"/>
      <c r="AIA26" s="238"/>
      <c r="AIB26" s="238"/>
      <c r="AIC26" s="238"/>
      <c r="AID26" s="238"/>
      <c r="AIE26" s="238"/>
      <c r="AIF26" s="238"/>
      <c r="AIG26" s="238"/>
      <c r="AIH26" s="238"/>
      <c r="AII26" s="238"/>
      <c r="AIJ26" s="238"/>
      <c r="AIK26" s="238"/>
      <c r="AIL26" s="238"/>
      <c r="AIM26" s="238"/>
      <c r="AIN26" s="238"/>
      <c r="AIO26" s="238"/>
      <c r="AIP26" s="238"/>
      <c r="AIQ26" s="238"/>
      <c r="AIR26" s="238"/>
      <c r="AIS26" s="238"/>
      <c r="AIT26" s="238"/>
      <c r="AIU26" s="238"/>
      <c r="AIV26" s="238"/>
      <c r="AIW26" s="238"/>
      <c r="AIX26" s="238"/>
      <c r="AIY26" s="238"/>
      <c r="AIZ26" s="238"/>
      <c r="AJA26" s="238"/>
      <c r="AJB26" s="238"/>
      <c r="AJC26" s="238"/>
      <c r="AJD26" s="238"/>
      <c r="AJE26" s="238"/>
      <c r="AJF26" s="238"/>
      <c r="AJG26" s="238"/>
      <c r="AJH26" s="238"/>
      <c r="AJI26" s="238"/>
      <c r="AJJ26" s="238"/>
      <c r="AJK26" s="238"/>
      <c r="AJL26" s="238"/>
      <c r="AJM26" s="238"/>
      <c r="AJN26" s="238"/>
      <c r="AJO26" s="238"/>
      <c r="AJP26" s="238"/>
      <c r="AJQ26" s="238"/>
      <c r="AJR26" s="238"/>
      <c r="AJS26" s="238"/>
      <c r="AJT26" s="238"/>
      <c r="AJU26" s="238"/>
      <c r="AJV26" s="238"/>
      <c r="AJW26" s="238"/>
      <c r="AJX26" s="238"/>
      <c r="AJY26" s="238"/>
      <c r="AJZ26" s="238"/>
      <c r="AKA26" s="238"/>
      <c r="AKB26" s="238"/>
      <c r="AKC26" s="238"/>
      <c r="AKD26" s="238"/>
      <c r="AKE26" s="238"/>
      <c r="AKF26" s="238"/>
      <c r="AKG26" s="238"/>
      <c r="AKH26" s="238"/>
      <c r="AKI26" s="238"/>
      <c r="AKJ26" s="238"/>
      <c r="AKK26" s="238"/>
      <c r="AKL26" s="238"/>
      <c r="AKM26" s="238"/>
      <c r="AKN26" s="238"/>
      <c r="AKO26" s="238"/>
      <c r="AKP26" s="238"/>
      <c r="AKQ26" s="238"/>
      <c r="AKR26" s="238"/>
      <c r="AKS26" s="238"/>
      <c r="AKT26" s="238"/>
      <c r="AKU26" s="238"/>
      <c r="AKV26" s="238"/>
      <c r="AKW26" s="238"/>
      <c r="AKX26" s="238"/>
      <c r="AKY26" s="238"/>
      <c r="AKZ26" s="238"/>
      <c r="ALA26" s="238"/>
      <c r="ALB26" s="238"/>
      <c r="ALC26" s="238"/>
      <c r="ALD26" s="238"/>
      <c r="ALE26" s="238"/>
      <c r="ALF26" s="238"/>
      <c r="ALG26" s="238"/>
      <c r="ALH26" s="238"/>
      <c r="ALI26" s="238"/>
      <c r="ALJ26" s="238"/>
      <c r="ALK26" s="238"/>
      <c r="ALL26" s="238"/>
      <c r="ALM26" s="238"/>
      <c r="ALN26" s="238"/>
      <c r="ALO26" s="238"/>
      <c r="ALP26" s="238"/>
      <c r="ALQ26" s="238"/>
      <c r="ALR26" s="238"/>
      <c r="ALS26" s="238"/>
      <c r="ALT26" s="238"/>
      <c r="ALU26" s="238"/>
      <c r="ALV26" s="238"/>
      <c r="ALW26" s="238"/>
      <c r="ALX26" s="238"/>
      <c r="ALY26" s="238"/>
      <c r="ALZ26" s="238"/>
      <c r="AMA26" s="238"/>
      <c r="AMB26" s="238"/>
      <c r="AMC26" s="238"/>
      <c r="AMD26" s="238"/>
      <c r="AME26" s="238"/>
      <c r="AMF26" s="238"/>
      <c r="AMG26" s="238"/>
      <c r="AMH26" s="238"/>
      <c r="AMI26" s="238"/>
      <c r="AMJ26" s="238"/>
      <c r="AMK26" s="238"/>
      <c r="AML26" s="238"/>
      <c r="AMM26" s="238"/>
      <c r="AMN26" s="238"/>
      <c r="AMO26" s="238"/>
      <c r="AMP26" s="238"/>
      <c r="AMQ26" s="238"/>
      <c r="AMR26" s="238"/>
      <c r="AMS26" s="238"/>
      <c r="AMT26" s="238"/>
      <c r="AMU26" s="238"/>
      <c r="AMV26" s="238"/>
      <c r="AMW26" s="238"/>
      <c r="AMX26" s="238"/>
      <c r="AMY26" s="238"/>
      <c r="AMZ26" s="238"/>
      <c r="ANA26" s="238"/>
      <c r="ANB26" s="238"/>
      <c r="ANC26" s="238"/>
      <c r="AND26" s="238"/>
      <c r="ANE26" s="238"/>
      <c r="ANF26" s="238"/>
      <c r="ANG26" s="238"/>
      <c r="ANH26" s="238"/>
      <c r="ANI26" s="238"/>
      <c r="ANJ26" s="238"/>
      <c r="ANK26" s="238"/>
      <c r="ANL26" s="238"/>
      <c r="ANM26" s="238"/>
      <c r="ANN26" s="238"/>
      <c r="ANO26" s="238"/>
      <c r="ANP26" s="238"/>
      <c r="ANQ26" s="238"/>
      <c r="ANR26" s="238"/>
      <c r="ANS26" s="238"/>
      <c r="ANT26" s="238"/>
      <c r="ANU26" s="238"/>
      <c r="ANV26" s="238"/>
      <c r="ANW26" s="238"/>
      <c r="ANX26" s="238"/>
      <c r="ANY26" s="238"/>
      <c r="ANZ26" s="238"/>
      <c r="AOA26" s="238"/>
      <c r="AOB26" s="238"/>
      <c r="AOC26" s="238"/>
      <c r="AOD26" s="238"/>
      <c r="AOE26" s="238"/>
      <c r="AOF26" s="238"/>
      <c r="AOG26" s="238"/>
      <c r="AOH26" s="238"/>
      <c r="AOI26" s="238"/>
      <c r="AOJ26" s="238"/>
      <c r="AOK26" s="238"/>
      <c r="AOL26" s="238"/>
      <c r="AOM26" s="238"/>
      <c r="AON26" s="238"/>
      <c r="AOO26" s="238"/>
      <c r="AOP26" s="238"/>
      <c r="AOQ26" s="238"/>
      <c r="AOR26" s="238"/>
      <c r="AOS26" s="238"/>
      <c r="AOT26" s="238"/>
      <c r="AOU26" s="238"/>
      <c r="AOV26" s="238"/>
      <c r="AOW26" s="238"/>
      <c r="AOX26" s="238"/>
      <c r="AOY26" s="238"/>
      <c r="AOZ26" s="238"/>
      <c r="APA26" s="238"/>
      <c r="APB26" s="238"/>
      <c r="APC26" s="238"/>
      <c r="APD26" s="238"/>
      <c r="APE26" s="238"/>
      <c r="APF26" s="238"/>
      <c r="APG26" s="238"/>
      <c r="APH26" s="238"/>
      <c r="API26" s="238"/>
      <c r="APJ26" s="238"/>
      <c r="APK26" s="238"/>
      <c r="APL26" s="238"/>
      <c r="APM26" s="238"/>
      <c r="APN26" s="238"/>
      <c r="APO26" s="238"/>
      <c r="APP26" s="238"/>
      <c r="APQ26" s="238"/>
      <c r="APR26" s="238"/>
      <c r="APS26" s="238"/>
      <c r="APT26" s="238"/>
      <c r="APU26" s="238"/>
      <c r="APV26" s="238"/>
      <c r="APW26" s="238"/>
      <c r="APX26" s="238"/>
      <c r="APY26" s="238"/>
      <c r="APZ26" s="238"/>
      <c r="AQA26" s="238"/>
      <c r="AQB26" s="238"/>
      <c r="AQC26" s="238"/>
      <c r="AQD26" s="238"/>
      <c r="AQE26" s="238"/>
      <c r="AQF26" s="238"/>
      <c r="AQG26" s="238"/>
      <c r="AQH26" s="238"/>
      <c r="AQI26" s="238"/>
      <c r="AQJ26" s="238"/>
      <c r="AQK26" s="238"/>
      <c r="AQL26" s="238"/>
      <c r="AQM26" s="238"/>
      <c r="AQN26" s="238"/>
      <c r="AQO26" s="238"/>
      <c r="AQP26" s="238"/>
      <c r="AQQ26" s="238"/>
      <c r="AQR26" s="238"/>
      <c r="AQS26" s="238"/>
      <c r="AQT26" s="238"/>
      <c r="AQU26" s="238"/>
      <c r="AQV26" s="238"/>
      <c r="AQW26" s="238"/>
      <c r="AQX26" s="238"/>
      <c r="AQY26" s="238"/>
      <c r="AQZ26" s="238"/>
      <c r="ARA26" s="238"/>
      <c r="ARB26" s="238"/>
      <c r="ARC26" s="238"/>
      <c r="ARD26" s="238"/>
      <c r="ARE26" s="238"/>
      <c r="ARF26" s="238"/>
      <c r="ARG26" s="238"/>
      <c r="ARH26" s="238"/>
      <c r="ARI26" s="238"/>
      <c r="ARJ26" s="238"/>
      <c r="ARK26" s="238"/>
      <c r="ARL26" s="238"/>
      <c r="ARM26" s="238"/>
      <c r="ARN26" s="238"/>
      <c r="ARO26" s="238"/>
      <c r="ARP26" s="238"/>
      <c r="ARQ26" s="238"/>
      <c r="ARR26" s="238"/>
      <c r="ARS26" s="238"/>
      <c r="ART26" s="238"/>
      <c r="ARU26" s="238"/>
      <c r="ARV26" s="238"/>
      <c r="ARW26" s="238"/>
      <c r="ARX26" s="238"/>
      <c r="ARY26" s="238"/>
      <c r="ARZ26" s="238"/>
      <c r="ASA26" s="238"/>
      <c r="ASB26" s="238"/>
      <c r="ASC26" s="238"/>
      <c r="ASD26" s="238"/>
      <c r="ASE26" s="238"/>
      <c r="ASF26" s="238"/>
      <c r="ASG26" s="238"/>
      <c r="ASH26" s="238"/>
      <c r="ASI26" s="238"/>
      <c r="ASJ26" s="238"/>
      <c r="ASK26" s="238"/>
      <c r="ASL26" s="238"/>
      <c r="ASM26" s="238"/>
      <c r="ASN26" s="238"/>
      <c r="ASO26" s="238"/>
      <c r="ASP26" s="238"/>
      <c r="ASQ26" s="238"/>
      <c r="ASR26" s="238"/>
      <c r="ASS26" s="238"/>
      <c r="AST26" s="238"/>
      <c r="ASU26" s="238"/>
      <c r="ASV26" s="238"/>
      <c r="ASW26" s="238"/>
      <c r="ASX26" s="238"/>
      <c r="ASY26" s="238"/>
      <c r="ASZ26" s="238"/>
      <c r="ATA26" s="238"/>
      <c r="ATB26" s="238"/>
      <c r="ATC26" s="238"/>
      <c r="ATD26" s="238"/>
      <c r="ATE26" s="238"/>
      <c r="ATF26" s="238"/>
      <c r="ATG26" s="238"/>
      <c r="ATH26" s="238"/>
      <c r="ATI26" s="238"/>
      <c r="ATJ26" s="238"/>
      <c r="ATK26" s="238"/>
      <c r="ATL26" s="238"/>
      <c r="ATM26" s="238"/>
      <c r="ATN26" s="238"/>
      <c r="ATO26" s="238"/>
      <c r="ATP26" s="238"/>
      <c r="ATQ26" s="238"/>
      <c r="ATR26" s="238"/>
      <c r="ATS26" s="238"/>
      <c r="ATT26" s="238"/>
      <c r="ATU26" s="238"/>
      <c r="ATV26" s="238"/>
      <c r="ATW26" s="238"/>
      <c r="ATX26" s="238"/>
      <c r="ATY26" s="238"/>
      <c r="ATZ26" s="238"/>
      <c r="AUA26" s="238"/>
      <c r="AUB26" s="238"/>
      <c r="AUC26" s="238"/>
      <c r="AUD26" s="238"/>
      <c r="AUE26" s="238"/>
      <c r="AUF26" s="238"/>
      <c r="AUG26" s="238"/>
      <c r="AUH26" s="238"/>
      <c r="AUI26" s="238"/>
      <c r="AUJ26" s="238"/>
      <c r="AUK26" s="238"/>
      <c r="AUL26" s="238"/>
      <c r="AUM26" s="238"/>
      <c r="AUN26" s="238"/>
      <c r="AUO26" s="238"/>
      <c r="AUP26" s="238"/>
      <c r="AUQ26" s="238"/>
      <c r="AUR26" s="238"/>
      <c r="AUS26" s="238"/>
      <c r="AUT26" s="238"/>
      <c r="AUU26" s="238"/>
      <c r="AUV26" s="238"/>
      <c r="AUW26" s="238"/>
      <c r="AUX26" s="238"/>
      <c r="AUY26" s="238"/>
      <c r="AUZ26" s="238"/>
      <c r="AVA26" s="238"/>
      <c r="AVB26" s="238"/>
      <c r="AVC26" s="238"/>
      <c r="AVD26" s="238"/>
      <c r="AVE26" s="238"/>
      <c r="AVF26" s="238"/>
      <c r="AVG26" s="238"/>
      <c r="AVH26" s="238"/>
      <c r="AVI26" s="238"/>
      <c r="AVJ26" s="238"/>
      <c r="AVK26" s="238"/>
      <c r="AVL26" s="238"/>
      <c r="AVM26" s="238"/>
      <c r="AVN26" s="238"/>
      <c r="AVO26" s="238"/>
      <c r="AVP26" s="238"/>
      <c r="AVQ26" s="238"/>
      <c r="AVR26" s="238"/>
      <c r="AVS26" s="238"/>
      <c r="AVT26" s="238"/>
      <c r="AVU26" s="238"/>
      <c r="AVV26" s="238"/>
      <c r="AVW26" s="238"/>
      <c r="AVX26" s="238"/>
      <c r="AVY26" s="238"/>
      <c r="AVZ26" s="238"/>
      <c r="AWA26" s="238"/>
      <c r="AWB26" s="238"/>
      <c r="AWC26" s="238"/>
      <c r="AWD26" s="238"/>
      <c r="AWE26" s="238"/>
      <c r="AWF26" s="238"/>
      <c r="AWG26" s="238"/>
      <c r="AWH26" s="238"/>
      <c r="AWI26" s="238"/>
      <c r="AWJ26" s="238"/>
      <c r="AWK26" s="238"/>
      <c r="AWL26" s="238"/>
      <c r="AWM26" s="238"/>
      <c r="AWN26" s="238"/>
      <c r="AWO26" s="238"/>
      <c r="AWP26" s="238"/>
      <c r="AWQ26" s="238"/>
      <c r="AWR26" s="238"/>
      <c r="AWS26" s="238"/>
      <c r="AWT26" s="238"/>
      <c r="AWU26" s="238"/>
      <c r="AWV26" s="238"/>
      <c r="AWW26" s="238"/>
      <c r="AWX26" s="238"/>
      <c r="AWY26" s="238"/>
      <c r="AWZ26" s="238"/>
      <c r="AXA26" s="238"/>
      <c r="AXB26" s="238"/>
      <c r="AXC26" s="238"/>
      <c r="AXD26" s="238"/>
      <c r="AXE26" s="238"/>
      <c r="AXF26" s="238"/>
      <c r="AXG26" s="238"/>
      <c r="AXH26" s="238"/>
      <c r="AXI26" s="238"/>
      <c r="AXJ26" s="238"/>
      <c r="AXK26" s="238"/>
      <c r="AXL26" s="238"/>
      <c r="AXM26" s="238"/>
      <c r="AXN26" s="238"/>
      <c r="AXO26" s="238"/>
      <c r="AXP26" s="238"/>
      <c r="AXQ26" s="238"/>
      <c r="AXR26" s="238"/>
      <c r="AXS26" s="238"/>
      <c r="AXT26" s="238"/>
      <c r="AXU26" s="238"/>
      <c r="AXV26" s="238"/>
      <c r="AXW26" s="238"/>
      <c r="AXX26" s="238"/>
      <c r="AXY26" s="238"/>
      <c r="AXZ26" s="238"/>
      <c r="AYA26" s="238"/>
      <c r="AYB26" s="238"/>
      <c r="AYC26" s="238"/>
      <c r="AYD26" s="238"/>
      <c r="AYE26" s="238"/>
      <c r="AYF26" s="238"/>
      <c r="AYG26" s="238"/>
      <c r="AYH26" s="238"/>
      <c r="AYI26" s="238"/>
      <c r="AYJ26" s="238"/>
      <c r="AYK26" s="238"/>
      <c r="AYL26" s="238"/>
      <c r="AYM26" s="238"/>
      <c r="AYN26" s="238"/>
      <c r="AYO26" s="238"/>
      <c r="AYP26" s="238"/>
      <c r="AYQ26" s="238"/>
      <c r="AYR26" s="238"/>
      <c r="AYS26" s="238"/>
      <c r="AYT26" s="238"/>
      <c r="AYU26" s="238"/>
      <c r="AYV26" s="238"/>
      <c r="AYW26" s="238"/>
      <c r="AYX26" s="238"/>
      <c r="AYY26" s="238"/>
      <c r="AYZ26" s="238"/>
      <c r="AZA26" s="238"/>
      <c r="AZB26" s="238"/>
      <c r="AZC26" s="238"/>
      <c r="AZD26" s="238"/>
      <c r="AZE26" s="238"/>
      <c r="AZF26" s="238"/>
      <c r="AZG26" s="238"/>
      <c r="AZH26" s="238"/>
      <c r="AZI26" s="238"/>
      <c r="AZJ26" s="238"/>
      <c r="AZK26" s="238"/>
      <c r="AZL26" s="238"/>
      <c r="AZM26" s="238"/>
      <c r="AZN26" s="238"/>
      <c r="AZO26" s="238"/>
      <c r="AZP26" s="238"/>
      <c r="AZQ26" s="238"/>
      <c r="AZR26" s="238"/>
      <c r="AZS26" s="238"/>
      <c r="AZT26" s="238"/>
      <c r="AZU26" s="238"/>
      <c r="AZV26" s="238"/>
      <c r="AZW26" s="238"/>
      <c r="AZX26" s="238"/>
      <c r="AZY26" s="238"/>
      <c r="AZZ26" s="238"/>
      <c r="BAA26" s="238"/>
      <c r="BAB26" s="238"/>
      <c r="BAC26" s="238"/>
      <c r="BAD26" s="238"/>
      <c r="BAE26" s="238"/>
      <c r="BAF26" s="238"/>
      <c r="BAG26" s="238"/>
      <c r="BAH26" s="238"/>
      <c r="BAI26" s="238"/>
      <c r="BAJ26" s="238"/>
      <c r="BAK26" s="238"/>
      <c r="BAL26" s="238"/>
      <c r="BAM26" s="238"/>
      <c r="BAN26" s="238"/>
      <c r="BAO26" s="238"/>
      <c r="BAP26" s="238"/>
      <c r="BAQ26" s="238"/>
      <c r="BAR26" s="238"/>
      <c r="BAS26" s="238"/>
      <c r="BAT26" s="238"/>
      <c r="BAU26" s="238"/>
      <c r="BAV26" s="238"/>
      <c r="BAW26" s="238"/>
      <c r="BAX26" s="238"/>
      <c r="BAY26" s="238"/>
      <c r="BAZ26" s="238"/>
      <c r="BBA26" s="238"/>
      <c r="BBB26" s="238"/>
      <c r="BBC26" s="238"/>
      <c r="BBD26" s="238"/>
      <c r="BBE26" s="238"/>
      <c r="BBF26" s="238"/>
      <c r="BBG26" s="238"/>
      <c r="BBH26" s="238"/>
      <c r="BBI26" s="238"/>
      <c r="BBJ26" s="238"/>
      <c r="BBK26" s="238"/>
      <c r="BBL26" s="238"/>
      <c r="BBM26" s="238"/>
      <c r="BBN26" s="238"/>
      <c r="BBO26" s="238"/>
      <c r="BBP26" s="238"/>
      <c r="BBQ26" s="238"/>
      <c r="BBR26" s="238"/>
      <c r="BBS26" s="238"/>
      <c r="BBT26" s="238"/>
      <c r="BBU26" s="238"/>
      <c r="BBV26" s="238"/>
      <c r="BBW26" s="238"/>
      <c r="BBX26" s="238"/>
      <c r="BBY26" s="238"/>
      <c r="BBZ26" s="238"/>
      <c r="BCA26" s="238"/>
      <c r="BCB26" s="238"/>
      <c r="BCC26" s="238"/>
      <c r="BCD26" s="238"/>
      <c r="BCE26" s="238"/>
      <c r="BCF26" s="238"/>
      <c r="BCG26" s="238"/>
      <c r="BCH26" s="238"/>
      <c r="BCI26" s="238"/>
      <c r="BCJ26" s="238"/>
      <c r="BCK26" s="238"/>
      <c r="BCL26" s="238"/>
      <c r="BCM26" s="238"/>
      <c r="BCN26" s="238"/>
      <c r="BCO26" s="238"/>
      <c r="BCP26" s="238"/>
      <c r="BCQ26" s="238"/>
      <c r="BCR26" s="238"/>
      <c r="BCS26" s="238"/>
      <c r="BCT26" s="238"/>
      <c r="BCU26" s="238"/>
      <c r="BCV26" s="238"/>
      <c r="BCW26" s="238"/>
      <c r="BCX26" s="238"/>
      <c r="BCY26" s="238"/>
      <c r="BCZ26" s="238"/>
      <c r="BDA26" s="238"/>
      <c r="BDB26" s="238"/>
      <c r="BDC26" s="238"/>
      <c r="BDD26" s="238"/>
      <c r="BDE26" s="238"/>
      <c r="BDF26" s="238"/>
      <c r="BDG26" s="238"/>
      <c r="BDH26" s="238"/>
      <c r="BDI26" s="238"/>
      <c r="BDJ26" s="238"/>
      <c r="BDK26" s="238"/>
      <c r="BDL26" s="238"/>
      <c r="BDM26" s="238"/>
      <c r="BDN26" s="238"/>
      <c r="BDO26" s="238"/>
      <c r="BDP26" s="238"/>
      <c r="BDQ26" s="238"/>
      <c r="BDR26" s="238"/>
      <c r="BDS26" s="238"/>
      <c r="BDT26" s="238"/>
      <c r="BDU26" s="238"/>
      <c r="BDV26" s="238"/>
      <c r="BDW26" s="238"/>
      <c r="BDX26" s="238"/>
      <c r="BDY26" s="238"/>
      <c r="BDZ26" s="238"/>
      <c r="BEA26" s="238"/>
      <c r="BEB26" s="238"/>
      <c r="BEC26" s="238"/>
      <c r="BED26" s="238"/>
      <c r="BEE26" s="238"/>
      <c r="BEF26" s="238"/>
      <c r="BEG26" s="238"/>
      <c r="BEH26" s="238"/>
      <c r="BEI26" s="238"/>
      <c r="BEJ26" s="238"/>
      <c r="BEK26" s="238"/>
      <c r="BEL26" s="238"/>
      <c r="BEM26" s="238"/>
      <c r="BEN26" s="238"/>
      <c r="BEO26" s="238"/>
      <c r="BEP26" s="238"/>
      <c r="BEQ26" s="238"/>
      <c r="BER26" s="238"/>
      <c r="BES26" s="238"/>
      <c r="BET26" s="238"/>
      <c r="BEU26" s="238"/>
      <c r="BEV26" s="238"/>
      <c r="BEW26" s="238"/>
      <c r="BEX26" s="238"/>
      <c r="BEY26" s="238"/>
      <c r="BEZ26" s="238"/>
      <c r="BFA26" s="238"/>
      <c r="BFB26" s="238"/>
      <c r="BFC26" s="238"/>
      <c r="BFD26" s="238"/>
      <c r="BFE26" s="238"/>
      <c r="BFF26" s="238"/>
      <c r="BFG26" s="238"/>
      <c r="BFH26" s="238"/>
      <c r="BFI26" s="238"/>
      <c r="BFJ26" s="238"/>
      <c r="BFK26" s="238"/>
      <c r="BFL26" s="238"/>
      <c r="BFM26" s="238"/>
      <c r="BFN26" s="238"/>
      <c r="BFO26" s="238"/>
      <c r="BFP26" s="238"/>
      <c r="BFQ26" s="238"/>
      <c r="BFR26" s="238"/>
      <c r="BFS26" s="238"/>
      <c r="BFT26" s="238"/>
      <c r="BFU26" s="238"/>
      <c r="BFV26" s="238"/>
      <c r="BFW26" s="238"/>
      <c r="BFX26" s="238"/>
      <c r="BFY26" s="238"/>
      <c r="BFZ26" s="238"/>
      <c r="BGA26" s="238"/>
      <c r="BGB26" s="238"/>
      <c r="BGC26" s="238"/>
      <c r="BGD26" s="238"/>
      <c r="BGE26" s="238"/>
      <c r="BGF26" s="238"/>
      <c r="BGG26" s="238"/>
      <c r="BGH26" s="238"/>
      <c r="BGI26" s="238"/>
      <c r="BGJ26" s="238"/>
      <c r="BGK26" s="238"/>
      <c r="BGL26" s="238"/>
      <c r="BGM26" s="238"/>
      <c r="BGN26" s="238"/>
      <c r="BGO26" s="238"/>
      <c r="BGP26" s="238"/>
      <c r="BGQ26" s="238"/>
      <c r="BGR26" s="238"/>
      <c r="BGS26" s="238"/>
      <c r="BGT26" s="238"/>
      <c r="BGU26" s="238"/>
      <c r="BGV26" s="238"/>
      <c r="BGW26" s="238"/>
      <c r="BGX26" s="238"/>
      <c r="BGY26" s="238"/>
      <c r="BGZ26" s="238"/>
      <c r="BHA26" s="238"/>
      <c r="BHB26" s="238"/>
      <c r="BHC26" s="238"/>
      <c r="BHD26" s="238"/>
      <c r="BHE26" s="238"/>
      <c r="BHF26" s="238"/>
      <c r="BHG26" s="238"/>
      <c r="BHH26" s="238"/>
      <c r="BHI26" s="238"/>
      <c r="BHJ26" s="238"/>
      <c r="BHK26" s="238"/>
      <c r="BHL26" s="238"/>
      <c r="BHM26" s="238"/>
      <c r="BHN26" s="238"/>
      <c r="BHO26" s="238"/>
      <c r="BHP26" s="238"/>
      <c r="BHQ26" s="238"/>
      <c r="BHR26" s="238"/>
      <c r="BHS26" s="238"/>
      <c r="BHT26" s="238"/>
      <c r="BHU26" s="238"/>
      <c r="BHV26" s="238"/>
      <c r="BHW26" s="238"/>
      <c r="BHX26" s="238"/>
      <c r="BHY26" s="238"/>
      <c r="BHZ26" s="238"/>
      <c r="BIA26" s="238"/>
      <c r="BIB26" s="238"/>
      <c r="BIC26" s="238"/>
      <c r="BID26" s="238"/>
      <c r="BIE26" s="238"/>
      <c r="BIF26" s="238"/>
      <c r="BIG26" s="238"/>
      <c r="BIH26" s="238"/>
      <c r="BII26" s="238"/>
      <c r="BIJ26" s="238"/>
      <c r="BIK26" s="238"/>
      <c r="BIL26" s="238"/>
      <c r="BIM26" s="238"/>
      <c r="BIN26" s="238"/>
      <c r="BIO26" s="238"/>
      <c r="BIP26" s="238"/>
      <c r="BIQ26" s="238"/>
      <c r="BIR26" s="238"/>
      <c r="BIS26" s="238"/>
      <c r="BIT26" s="238"/>
      <c r="BIU26" s="238"/>
      <c r="BIV26" s="238"/>
      <c r="BIW26" s="238"/>
      <c r="BIX26" s="238"/>
      <c r="BIY26" s="238"/>
      <c r="BIZ26" s="238"/>
      <c r="BJA26" s="238"/>
      <c r="BJB26" s="238"/>
      <c r="BJC26" s="238"/>
      <c r="BJD26" s="238"/>
      <c r="BJE26" s="238"/>
      <c r="BJF26" s="238"/>
      <c r="BJG26" s="238"/>
      <c r="BJH26" s="238"/>
      <c r="BJI26" s="238"/>
      <c r="BJJ26" s="238"/>
      <c r="BJK26" s="238"/>
      <c r="BJL26" s="238"/>
      <c r="BJM26" s="238"/>
      <c r="BJN26" s="238"/>
      <c r="BJO26" s="238"/>
      <c r="BJP26" s="238"/>
      <c r="BJQ26" s="238"/>
      <c r="BJR26" s="238"/>
      <c r="BJS26" s="238"/>
      <c r="BJT26" s="238"/>
      <c r="BJU26" s="238"/>
      <c r="BJV26" s="238"/>
      <c r="BJW26" s="238"/>
      <c r="BJX26" s="238"/>
      <c r="BJY26" s="238"/>
      <c r="BJZ26" s="238"/>
      <c r="BKA26" s="238"/>
      <c r="BKB26" s="238"/>
      <c r="BKC26" s="238"/>
      <c r="BKD26" s="238"/>
      <c r="BKE26" s="238"/>
      <c r="BKF26" s="238"/>
      <c r="BKG26" s="238"/>
      <c r="BKH26" s="238"/>
      <c r="BKI26" s="238"/>
      <c r="BKJ26" s="238"/>
      <c r="BKK26" s="238"/>
      <c r="BKL26" s="238"/>
      <c r="BKM26" s="238"/>
      <c r="BKN26" s="238"/>
      <c r="BKO26" s="238"/>
      <c r="BKP26" s="238"/>
      <c r="BKQ26" s="238"/>
      <c r="BKR26" s="238"/>
      <c r="BKS26" s="238"/>
      <c r="BKT26" s="238"/>
      <c r="BKU26" s="238"/>
      <c r="BKV26" s="238"/>
      <c r="BKW26" s="238"/>
      <c r="BKX26" s="238"/>
      <c r="BKY26" s="238"/>
      <c r="BKZ26" s="238"/>
      <c r="BLA26" s="238"/>
      <c r="BLB26" s="238"/>
      <c r="BLC26" s="238"/>
      <c r="BLD26" s="238"/>
      <c r="BLE26" s="238"/>
      <c r="BLF26" s="238"/>
      <c r="BLG26" s="238"/>
      <c r="BLH26" s="238"/>
      <c r="BLI26" s="238"/>
      <c r="BLJ26" s="238"/>
      <c r="BLK26" s="238"/>
      <c r="BLL26" s="238"/>
      <c r="BLM26" s="238"/>
      <c r="BLN26" s="238"/>
      <c r="BLO26" s="238"/>
      <c r="BLP26" s="238"/>
      <c r="BLQ26" s="238"/>
      <c r="BLR26" s="238"/>
      <c r="BLS26" s="238"/>
      <c r="BLT26" s="238"/>
      <c r="BLU26" s="238"/>
      <c r="BLV26" s="238"/>
      <c r="BLW26" s="238"/>
      <c r="BLX26" s="238"/>
      <c r="BLY26" s="238"/>
      <c r="BLZ26" s="238"/>
      <c r="BMA26" s="238"/>
      <c r="BMB26" s="238"/>
      <c r="BMC26" s="238"/>
      <c r="BMD26" s="238"/>
      <c r="BME26" s="238"/>
      <c r="BMF26" s="238"/>
      <c r="BMG26" s="238"/>
      <c r="BMH26" s="238"/>
      <c r="BMI26" s="238"/>
      <c r="BMJ26" s="238"/>
      <c r="BMK26" s="238"/>
      <c r="BML26" s="238"/>
      <c r="BMM26" s="238"/>
      <c r="BMN26" s="238"/>
      <c r="BMO26" s="238"/>
      <c r="BMP26" s="238"/>
      <c r="BMQ26" s="238"/>
      <c r="BMR26" s="238"/>
      <c r="BMS26" s="238"/>
      <c r="BMT26" s="238"/>
      <c r="BMU26" s="238"/>
      <c r="BMV26" s="238"/>
      <c r="BMW26" s="238"/>
      <c r="BMX26" s="238"/>
      <c r="BMY26" s="238"/>
      <c r="BMZ26" s="238"/>
      <c r="BNA26" s="238"/>
      <c r="BNB26" s="238"/>
      <c r="BNC26" s="238"/>
      <c r="BND26" s="238"/>
      <c r="BNE26" s="238"/>
      <c r="BNF26" s="238"/>
      <c r="BNG26" s="238"/>
      <c r="BNH26" s="238"/>
      <c r="BNI26" s="238"/>
      <c r="BNJ26" s="238"/>
      <c r="BNK26" s="238"/>
      <c r="BNL26" s="238"/>
      <c r="BNM26" s="238"/>
      <c r="BNN26" s="238"/>
      <c r="BNO26" s="238"/>
      <c r="BNP26" s="238"/>
      <c r="BNQ26" s="238"/>
      <c r="BNR26" s="238"/>
      <c r="BNS26" s="238"/>
      <c r="BNT26" s="238"/>
      <c r="BNU26" s="238"/>
      <c r="BNV26" s="238"/>
      <c r="BNW26" s="238"/>
      <c r="BNX26" s="238"/>
      <c r="BNY26" s="238"/>
      <c r="BNZ26" s="238"/>
      <c r="BOA26" s="238"/>
      <c r="BOB26" s="238"/>
      <c r="BOC26" s="238"/>
      <c r="BOD26" s="238"/>
      <c r="BOE26" s="238"/>
      <c r="BOF26" s="238"/>
      <c r="BOG26" s="238"/>
      <c r="BOH26" s="238"/>
      <c r="BOI26" s="238"/>
      <c r="BOJ26" s="238"/>
      <c r="BOK26" s="238"/>
      <c r="BOL26" s="238"/>
      <c r="BOM26" s="238"/>
      <c r="BON26" s="238"/>
      <c r="BOO26" s="238"/>
      <c r="BOP26" s="238"/>
      <c r="BOQ26" s="238"/>
      <c r="BOR26" s="238"/>
      <c r="BOS26" s="238"/>
      <c r="BOT26" s="238"/>
      <c r="BOU26" s="238"/>
      <c r="BOV26" s="238"/>
      <c r="BOW26" s="238"/>
      <c r="BOX26" s="238"/>
      <c r="BOY26" s="238"/>
      <c r="BOZ26" s="238"/>
      <c r="BPA26" s="238"/>
      <c r="BPB26" s="238"/>
      <c r="BPC26" s="238"/>
      <c r="BPD26" s="238"/>
      <c r="BPE26" s="238"/>
      <c r="BPF26" s="238"/>
      <c r="BPG26" s="238"/>
      <c r="BPH26" s="238"/>
      <c r="BPI26" s="238"/>
      <c r="BPJ26" s="238"/>
      <c r="BPK26" s="238"/>
      <c r="BPL26" s="238"/>
      <c r="BPM26" s="238"/>
      <c r="BPN26" s="238"/>
      <c r="BPO26" s="238"/>
      <c r="BPP26" s="238"/>
      <c r="BPQ26" s="238"/>
      <c r="BPR26" s="238"/>
      <c r="BPS26" s="238"/>
      <c r="BPT26" s="238"/>
      <c r="BPU26" s="238"/>
      <c r="BPV26" s="238"/>
      <c r="BPW26" s="238"/>
      <c r="BPX26" s="238"/>
      <c r="BPY26" s="238"/>
      <c r="BPZ26" s="238"/>
      <c r="BQA26" s="238"/>
      <c r="BQB26" s="238"/>
      <c r="BQC26" s="238"/>
      <c r="BQD26" s="238"/>
      <c r="BQE26" s="238"/>
      <c r="BQF26" s="238"/>
      <c r="BQG26" s="238"/>
      <c r="BQH26" s="238"/>
      <c r="BQI26" s="238"/>
      <c r="BQJ26" s="238"/>
      <c r="BQK26" s="238"/>
      <c r="BQL26" s="238"/>
      <c r="BQM26" s="238"/>
      <c r="BQN26" s="238"/>
      <c r="BQO26" s="238"/>
      <c r="BQP26" s="238"/>
      <c r="BQQ26" s="238"/>
      <c r="BQR26" s="238"/>
      <c r="BQS26" s="238"/>
      <c r="BQT26" s="238"/>
      <c r="BQU26" s="238"/>
      <c r="BQV26" s="238"/>
      <c r="BQW26" s="238"/>
      <c r="BQX26" s="238"/>
      <c r="BQY26" s="238"/>
      <c r="BQZ26" s="238"/>
      <c r="BRA26" s="238"/>
      <c r="BRB26" s="238"/>
      <c r="BRC26" s="238"/>
      <c r="BRD26" s="238"/>
      <c r="BRE26" s="238"/>
      <c r="BRF26" s="238"/>
      <c r="BRG26" s="238"/>
      <c r="BRH26" s="238"/>
      <c r="BRI26" s="238"/>
      <c r="BRJ26" s="238"/>
      <c r="BRK26" s="238"/>
      <c r="BRL26" s="238"/>
      <c r="BRM26" s="238"/>
      <c r="BRN26" s="238"/>
      <c r="BRO26" s="238"/>
      <c r="BRP26" s="238"/>
      <c r="BRQ26" s="238"/>
      <c r="BRR26" s="238"/>
      <c r="BRS26" s="238"/>
      <c r="BRT26" s="238"/>
      <c r="BRU26" s="238"/>
      <c r="BRV26" s="238"/>
      <c r="BRW26" s="238"/>
      <c r="BRX26" s="238"/>
      <c r="BRY26" s="238"/>
      <c r="BRZ26" s="238"/>
      <c r="BSA26" s="238"/>
      <c r="BSB26" s="238"/>
      <c r="BSC26" s="238"/>
      <c r="BSD26" s="238"/>
      <c r="BSE26" s="238"/>
      <c r="BSF26" s="238"/>
      <c r="BSG26" s="238"/>
      <c r="BSH26" s="238"/>
      <c r="BSI26" s="238"/>
      <c r="BSJ26" s="238"/>
      <c r="BSK26" s="238"/>
      <c r="BSL26" s="238"/>
      <c r="BSM26" s="238"/>
      <c r="BSN26" s="238"/>
      <c r="BSO26" s="238"/>
      <c r="BSP26" s="238"/>
      <c r="BSQ26" s="238"/>
      <c r="BSR26" s="238"/>
      <c r="BSS26" s="238"/>
      <c r="BST26" s="238"/>
      <c r="BSU26" s="238"/>
      <c r="BSV26" s="238"/>
      <c r="BSW26" s="238"/>
      <c r="BSX26" s="238"/>
      <c r="BSY26" s="238"/>
      <c r="BSZ26" s="238"/>
      <c r="BTA26" s="238"/>
      <c r="BTB26" s="238"/>
      <c r="BTC26" s="238"/>
      <c r="BTD26" s="238"/>
      <c r="BTE26" s="238"/>
      <c r="BTF26" s="238"/>
      <c r="BTG26" s="238"/>
      <c r="BTH26" s="238"/>
      <c r="BTI26" s="238"/>
      <c r="BTJ26" s="238"/>
      <c r="BTK26" s="238"/>
      <c r="BTL26" s="238"/>
      <c r="BTM26" s="238"/>
      <c r="BTN26" s="238"/>
      <c r="BTO26" s="238"/>
      <c r="BTP26" s="238"/>
      <c r="BTQ26" s="238"/>
      <c r="BTR26" s="238"/>
      <c r="BTS26" s="238"/>
      <c r="BTT26" s="238"/>
      <c r="BTU26" s="238"/>
      <c r="BTV26" s="238"/>
      <c r="BTW26" s="238"/>
      <c r="BTX26" s="238"/>
      <c r="BTY26" s="238"/>
      <c r="BTZ26" s="238"/>
      <c r="BUA26" s="238"/>
      <c r="BUB26" s="238"/>
      <c r="BUC26" s="238"/>
      <c r="BUD26" s="238"/>
      <c r="BUE26" s="238"/>
      <c r="BUF26" s="238"/>
      <c r="BUG26" s="238"/>
      <c r="BUH26" s="238"/>
      <c r="BUI26" s="238"/>
      <c r="BUJ26" s="238"/>
      <c r="BUK26" s="238"/>
      <c r="BUL26" s="238"/>
      <c r="BUM26" s="238"/>
      <c r="BUN26" s="238"/>
      <c r="BUO26" s="238"/>
      <c r="BUP26" s="238"/>
      <c r="BUQ26" s="238"/>
      <c r="BUR26" s="238"/>
      <c r="BUS26" s="238"/>
      <c r="BUT26" s="238"/>
      <c r="BUU26" s="238"/>
      <c r="BUV26" s="238"/>
      <c r="BUW26" s="238"/>
      <c r="BUX26" s="238"/>
      <c r="BUY26" s="238"/>
      <c r="BUZ26" s="238"/>
      <c r="BVA26" s="238"/>
      <c r="BVB26" s="238"/>
      <c r="BVC26" s="238"/>
      <c r="BVD26" s="238"/>
      <c r="BVE26" s="238"/>
      <c r="BVF26" s="238"/>
      <c r="BVG26" s="238"/>
      <c r="BVH26" s="238"/>
      <c r="BVI26" s="238"/>
      <c r="BVJ26" s="238"/>
      <c r="BVK26" s="238"/>
      <c r="BVL26" s="238"/>
      <c r="BVM26" s="238"/>
      <c r="BVN26" s="238"/>
      <c r="BVO26" s="238"/>
      <c r="BVP26" s="238"/>
      <c r="BVQ26" s="238"/>
      <c r="BVR26" s="238"/>
      <c r="BVS26" s="238"/>
      <c r="BVT26" s="238"/>
      <c r="BVU26" s="238"/>
      <c r="BVV26" s="238"/>
      <c r="BVW26" s="238"/>
      <c r="BVX26" s="238"/>
      <c r="BVY26" s="238"/>
      <c r="BVZ26" s="238"/>
      <c r="BWA26" s="238"/>
      <c r="BWB26" s="238"/>
      <c r="BWC26" s="238"/>
      <c r="BWD26" s="238"/>
      <c r="BWE26" s="238"/>
      <c r="BWF26" s="238"/>
      <c r="BWG26" s="238"/>
      <c r="BWH26" s="238"/>
      <c r="BWI26" s="238"/>
      <c r="BWJ26" s="238"/>
      <c r="BWK26" s="238"/>
      <c r="BWL26" s="238"/>
      <c r="BWM26" s="238"/>
      <c r="BWN26" s="238"/>
      <c r="BWO26" s="238"/>
      <c r="BWP26" s="238"/>
      <c r="BWQ26" s="238"/>
      <c r="BWR26" s="238"/>
      <c r="BWS26" s="238"/>
      <c r="BWT26" s="238"/>
      <c r="BWU26" s="238"/>
      <c r="BWV26" s="238"/>
      <c r="BWW26" s="238"/>
      <c r="BWX26" s="238"/>
      <c r="BWY26" s="238"/>
      <c r="BWZ26" s="238"/>
      <c r="BXA26" s="238"/>
      <c r="BXB26" s="238"/>
      <c r="BXC26" s="238"/>
      <c r="BXD26" s="238"/>
      <c r="BXE26" s="238"/>
      <c r="BXF26" s="238"/>
      <c r="BXG26" s="238"/>
      <c r="BXH26" s="238"/>
      <c r="BXI26" s="238"/>
      <c r="BXJ26" s="238"/>
      <c r="BXK26" s="238"/>
      <c r="BXL26" s="238"/>
      <c r="BXM26" s="238"/>
      <c r="BXN26" s="238"/>
      <c r="BXO26" s="238"/>
      <c r="BXP26" s="238"/>
      <c r="BXQ26" s="238"/>
      <c r="BXR26" s="238"/>
      <c r="BXS26" s="238"/>
      <c r="BXT26" s="238"/>
      <c r="BXU26" s="238"/>
      <c r="BXV26" s="238"/>
      <c r="BXW26" s="238"/>
      <c r="BXX26" s="238"/>
      <c r="BXY26" s="238"/>
      <c r="BXZ26" s="238"/>
      <c r="BYA26" s="238"/>
      <c r="BYB26" s="238"/>
      <c r="BYC26" s="238"/>
      <c r="BYD26" s="238"/>
      <c r="BYE26" s="238"/>
      <c r="BYF26" s="238"/>
      <c r="BYG26" s="238"/>
      <c r="BYH26" s="238"/>
      <c r="BYI26" s="238"/>
      <c r="BYJ26" s="238"/>
      <c r="BYK26" s="238"/>
      <c r="BYL26" s="238"/>
      <c r="BYM26" s="238"/>
      <c r="BYN26" s="238"/>
      <c r="BYO26" s="238"/>
      <c r="BYP26" s="238"/>
      <c r="BYQ26" s="238"/>
      <c r="BYR26" s="238"/>
      <c r="BYS26" s="238"/>
      <c r="BYT26" s="238"/>
      <c r="BYU26" s="238"/>
      <c r="BYV26" s="238"/>
      <c r="BYW26" s="238"/>
      <c r="BYX26" s="238"/>
      <c r="BYY26" s="238"/>
      <c r="BYZ26" s="238"/>
      <c r="BZA26" s="238"/>
      <c r="BZB26" s="238"/>
      <c r="BZC26" s="238"/>
      <c r="BZD26" s="238"/>
      <c r="BZE26" s="238"/>
      <c r="BZF26" s="238"/>
      <c r="BZG26" s="238"/>
      <c r="BZH26" s="238"/>
      <c r="BZI26" s="238"/>
      <c r="BZJ26" s="238"/>
      <c r="BZK26" s="238"/>
      <c r="BZL26" s="238"/>
      <c r="BZM26" s="238"/>
      <c r="BZN26" s="238"/>
      <c r="BZO26" s="238"/>
      <c r="BZP26" s="238"/>
      <c r="BZQ26" s="238"/>
      <c r="BZR26" s="238"/>
      <c r="BZS26" s="238"/>
      <c r="BZT26" s="238"/>
      <c r="BZU26" s="238"/>
      <c r="BZV26" s="238"/>
      <c r="BZW26" s="238"/>
      <c r="BZX26" s="238"/>
      <c r="BZY26" s="238"/>
      <c r="BZZ26" s="238"/>
      <c r="CAA26" s="238"/>
      <c r="CAB26" s="238"/>
      <c r="CAC26" s="238"/>
      <c r="CAD26" s="238"/>
      <c r="CAE26" s="238"/>
      <c r="CAF26" s="238"/>
      <c r="CAG26" s="238"/>
      <c r="CAH26" s="238"/>
      <c r="CAI26" s="238"/>
      <c r="CAJ26" s="238"/>
      <c r="CAK26" s="238"/>
      <c r="CAL26" s="238"/>
      <c r="CAM26" s="238"/>
      <c r="CAN26" s="238"/>
      <c r="CAO26" s="238"/>
      <c r="CAP26" s="238"/>
      <c r="CAQ26" s="238"/>
      <c r="CAR26" s="238"/>
      <c r="CAS26" s="238"/>
      <c r="CAT26" s="238"/>
      <c r="CAU26" s="238"/>
      <c r="CAV26" s="238"/>
      <c r="CAW26" s="238"/>
      <c r="CAX26" s="238"/>
      <c r="CAY26" s="238"/>
      <c r="CAZ26" s="238"/>
      <c r="CBA26" s="238"/>
      <c r="CBB26" s="238"/>
      <c r="CBC26" s="238"/>
      <c r="CBD26" s="238"/>
      <c r="CBE26" s="238"/>
      <c r="CBF26" s="238"/>
      <c r="CBG26" s="238"/>
      <c r="CBH26" s="238"/>
      <c r="CBI26" s="238"/>
      <c r="CBJ26" s="238"/>
      <c r="CBK26" s="238"/>
      <c r="CBL26" s="238"/>
      <c r="CBM26" s="238"/>
      <c r="CBN26" s="238"/>
      <c r="CBO26" s="238"/>
      <c r="CBP26" s="238"/>
      <c r="CBQ26" s="238"/>
      <c r="CBR26" s="238"/>
      <c r="CBS26" s="238"/>
      <c r="CBT26" s="238"/>
      <c r="CBU26" s="238"/>
      <c r="CBV26" s="238"/>
      <c r="CBW26" s="238"/>
      <c r="CBX26" s="238"/>
      <c r="CBY26" s="238"/>
      <c r="CBZ26" s="238"/>
      <c r="CCA26" s="238"/>
      <c r="CCB26" s="238"/>
      <c r="CCC26" s="238"/>
      <c r="CCD26" s="238"/>
      <c r="CCE26" s="238"/>
      <c r="CCF26" s="238"/>
      <c r="CCG26" s="238"/>
      <c r="CCH26" s="238"/>
      <c r="CCI26" s="238"/>
      <c r="CCJ26" s="238"/>
      <c r="CCK26" s="238"/>
      <c r="CCL26" s="238"/>
      <c r="CCM26" s="238"/>
      <c r="CCN26" s="238"/>
      <c r="CCO26" s="238"/>
      <c r="CCP26" s="238"/>
      <c r="CCQ26" s="238"/>
      <c r="CCR26" s="238"/>
      <c r="CCS26" s="238"/>
      <c r="CCT26" s="238"/>
      <c r="CCU26" s="238"/>
      <c r="CCV26" s="238"/>
      <c r="CCW26" s="238"/>
      <c r="CCX26" s="238"/>
      <c r="CCY26" s="238"/>
      <c r="CCZ26" s="238"/>
      <c r="CDA26" s="238"/>
      <c r="CDB26" s="238"/>
      <c r="CDC26" s="238"/>
      <c r="CDD26" s="238"/>
      <c r="CDE26" s="238"/>
      <c r="CDF26" s="238"/>
      <c r="CDG26" s="238"/>
      <c r="CDH26" s="238"/>
      <c r="CDI26" s="238"/>
      <c r="CDJ26" s="238"/>
      <c r="CDK26" s="238"/>
      <c r="CDL26" s="238"/>
      <c r="CDM26" s="238"/>
      <c r="CDN26" s="238"/>
      <c r="CDO26" s="238"/>
      <c r="CDP26" s="238"/>
      <c r="CDQ26" s="238"/>
      <c r="CDR26" s="238"/>
      <c r="CDS26" s="238"/>
      <c r="CDT26" s="238"/>
      <c r="CDU26" s="238"/>
      <c r="CDV26" s="238"/>
      <c r="CDW26" s="238"/>
      <c r="CDX26" s="238"/>
      <c r="CDY26" s="238"/>
      <c r="CDZ26" s="238"/>
      <c r="CEA26" s="238"/>
      <c r="CEB26" s="238"/>
      <c r="CEC26" s="238"/>
      <c r="CED26" s="238"/>
      <c r="CEE26" s="238"/>
      <c r="CEF26" s="238"/>
      <c r="CEG26" s="238"/>
      <c r="CEH26" s="238"/>
      <c r="CEI26" s="238"/>
      <c r="CEJ26" s="238"/>
      <c r="CEK26" s="238"/>
      <c r="CEL26" s="238"/>
      <c r="CEM26" s="238"/>
      <c r="CEN26" s="238"/>
      <c r="CEO26" s="238"/>
      <c r="CEP26" s="238"/>
      <c r="CEQ26" s="238"/>
      <c r="CER26" s="238"/>
      <c r="CES26" s="238"/>
      <c r="CET26" s="238"/>
      <c r="CEU26" s="238"/>
      <c r="CEV26" s="238"/>
      <c r="CEW26" s="238"/>
      <c r="CEX26" s="238"/>
      <c r="CEY26" s="238"/>
      <c r="CEZ26" s="238"/>
      <c r="CFA26" s="238"/>
      <c r="CFB26" s="238"/>
      <c r="CFC26" s="238"/>
      <c r="CFD26" s="238"/>
      <c r="CFE26" s="238"/>
      <c r="CFF26" s="238"/>
      <c r="CFG26" s="238"/>
      <c r="CFH26" s="238"/>
      <c r="CFI26" s="238"/>
      <c r="CFJ26" s="238"/>
      <c r="CFK26" s="238"/>
      <c r="CFL26" s="238"/>
      <c r="CFM26" s="238"/>
      <c r="CFN26" s="238"/>
      <c r="CFO26" s="238"/>
      <c r="CFP26" s="238"/>
      <c r="CFQ26" s="238"/>
      <c r="CFR26" s="238"/>
      <c r="CFS26" s="238"/>
      <c r="CFT26" s="238"/>
      <c r="CFU26" s="238"/>
      <c r="CFV26" s="238"/>
      <c r="CFW26" s="238"/>
      <c r="CFX26" s="238"/>
      <c r="CFY26" s="238"/>
      <c r="CFZ26" s="238"/>
      <c r="CGA26" s="238"/>
      <c r="CGB26" s="238"/>
      <c r="CGC26" s="238"/>
      <c r="CGD26" s="238"/>
      <c r="CGE26" s="238"/>
      <c r="CGF26" s="238"/>
      <c r="CGG26" s="238"/>
      <c r="CGH26" s="238"/>
      <c r="CGI26" s="238"/>
      <c r="CGJ26" s="238"/>
      <c r="CGK26" s="238"/>
      <c r="CGL26" s="238"/>
      <c r="CGM26" s="238"/>
      <c r="CGN26" s="238"/>
      <c r="CGO26" s="238"/>
      <c r="CGP26" s="238"/>
      <c r="CGQ26" s="238"/>
      <c r="CGR26" s="238"/>
      <c r="CGS26" s="238"/>
      <c r="CGT26" s="238"/>
      <c r="CGU26" s="238"/>
      <c r="CGV26" s="238"/>
      <c r="CGW26" s="238"/>
      <c r="CGX26" s="238"/>
      <c r="CGY26" s="238"/>
      <c r="CGZ26" s="238"/>
      <c r="CHA26" s="238"/>
      <c r="CHB26" s="238"/>
      <c r="CHC26" s="238"/>
      <c r="CHD26" s="238"/>
      <c r="CHE26" s="238"/>
      <c r="CHF26" s="238"/>
      <c r="CHG26" s="238"/>
      <c r="CHH26" s="238"/>
      <c r="CHI26" s="238"/>
      <c r="CHJ26" s="238"/>
      <c r="CHK26" s="238"/>
      <c r="CHL26" s="238"/>
      <c r="CHM26" s="238"/>
      <c r="CHN26" s="238"/>
      <c r="CHO26" s="238"/>
      <c r="CHP26" s="238"/>
      <c r="CHQ26" s="238"/>
      <c r="CHR26" s="238"/>
      <c r="CHS26" s="238"/>
      <c r="CHT26" s="238"/>
      <c r="CHU26" s="238"/>
      <c r="CHV26" s="238"/>
      <c r="CHW26" s="238"/>
      <c r="CHX26" s="238"/>
      <c r="CHY26" s="238"/>
      <c r="CHZ26" s="238"/>
      <c r="CIA26" s="238"/>
      <c r="CIB26" s="238"/>
      <c r="CIC26" s="238"/>
      <c r="CID26" s="238"/>
      <c r="CIE26" s="238"/>
      <c r="CIF26" s="238"/>
      <c r="CIG26" s="238"/>
      <c r="CIH26" s="238"/>
      <c r="CII26" s="238"/>
      <c r="CIJ26" s="238"/>
      <c r="CIK26" s="238"/>
      <c r="CIL26" s="238"/>
      <c r="CIM26" s="238"/>
      <c r="CIN26" s="238"/>
      <c r="CIO26" s="238"/>
      <c r="CIP26" s="238"/>
      <c r="CIQ26" s="238"/>
      <c r="CIR26" s="238"/>
      <c r="CIS26" s="238"/>
      <c r="CIT26" s="238"/>
      <c r="CIU26" s="238"/>
      <c r="CIV26" s="238"/>
      <c r="CIW26" s="238"/>
      <c r="CIX26" s="238"/>
      <c r="CIY26" s="238"/>
      <c r="CIZ26" s="238"/>
      <c r="CJA26" s="238"/>
      <c r="CJB26" s="238"/>
      <c r="CJC26" s="238"/>
      <c r="CJD26" s="238"/>
      <c r="CJE26" s="238"/>
      <c r="CJF26" s="238"/>
      <c r="CJG26" s="238"/>
      <c r="CJH26" s="238"/>
      <c r="CJI26" s="238"/>
      <c r="CJJ26" s="238"/>
      <c r="CJK26" s="238"/>
      <c r="CJL26" s="238"/>
      <c r="CJM26" s="238"/>
      <c r="CJN26" s="238"/>
      <c r="CJO26" s="238"/>
      <c r="CJP26" s="238"/>
      <c r="CJQ26" s="238"/>
      <c r="CJR26" s="238"/>
      <c r="CJS26" s="238"/>
      <c r="CJT26" s="238"/>
      <c r="CJU26" s="238"/>
      <c r="CJV26" s="238"/>
      <c r="CJW26" s="238"/>
      <c r="CJX26" s="238"/>
      <c r="CJY26" s="238"/>
      <c r="CJZ26" s="238"/>
      <c r="CKA26" s="238"/>
      <c r="CKB26" s="238"/>
      <c r="CKC26" s="238"/>
      <c r="CKD26" s="238"/>
      <c r="CKE26" s="238"/>
      <c r="CKF26" s="238"/>
      <c r="CKG26" s="238"/>
      <c r="CKH26" s="238"/>
      <c r="CKI26" s="238"/>
      <c r="CKJ26" s="238"/>
      <c r="CKK26" s="238"/>
      <c r="CKL26" s="238"/>
      <c r="CKM26" s="238"/>
      <c r="CKN26" s="238"/>
      <c r="CKO26" s="238"/>
      <c r="CKP26" s="238"/>
      <c r="CKQ26" s="238"/>
      <c r="CKR26" s="238"/>
      <c r="CKS26" s="238"/>
      <c r="CKT26" s="238"/>
      <c r="CKU26" s="238"/>
      <c r="CKV26" s="238"/>
      <c r="CKW26" s="238"/>
      <c r="CKX26" s="238"/>
      <c r="CKY26" s="238"/>
      <c r="CKZ26" s="238"/>
      <c r="CLA26" s="238"/>
      <c r="CLB26" s="238"/>
      <c r="CLC26" s="238"/>
      <c r="CLD26" s="238"/>
      <c r="CLE26" s="238"/>
      <c r="CLF26" s="238"/>
      <c r="CLG26" s="238"/>
      <c r="CLH26" s="238"/>
      <c r="CLI26" s="238"/>
      <c r="CLJ26" s="238"/>
      <c r="CLK26" s="238"/>
      <c r="CLL26" s="238"/>
      <c r="CLM26" s="238"/>
      <c r="CLN26" s="238"/>
      <c r="CLO26" s="238"/>
      <c r="CLP26" s="238"/>
      <c r="CLQ26" s="238"/>
      <c r="CLR26" s="238"/>
      <c r="CLS26" s="238"/>
      <c r="CLT26" s="238"/>
      <c r="CLU26" s="238"/>
      <c r="CLV26" s="238"/>
      <c r="CLW26" s="238"/>
      <c r="CLX26" s="238"/>
      <c r="CLY26" s="238"/>
      <c r="CLZ26" s="238"/>
      <c r="CMA26" s="238"/>
      <c r="CMB26" s="238"/>
      <c r="CMC26" s="238"/>
      <c r="CMD26" s="238"/>
      <c r="CME26" s="238"/>
      <c r="CMF26" s="238"/>
      <c r="CMG26" s="238"/>
      <c r="CMH26" s="238"/>
      <c r="CMI26" s="238"/>
      <c r="CMJ26" s="238"/>
      <c r="CMK26" s="238"/>
      <c r="CML26" s="238"/>
      <c r="CMM26" s="238"/>
      <c r="CMN26" s="238"/>
      <c r="CMO26" s="238"/>
      <c r="CMP26" s="238"/>
      <c r="CMQ26" s="238"/>
      <c r="CMR26" s="238"/>
      <c r="CMS26" s="238"/>
      <c r="CMT26" s="238"/>
      <c r="CMU26" s="238"/>
      <c r="CMV26" s="238"/>
      <c r="CMW26" s="238"/>
      <c r="CMX26" s="238"/>
      <c r="CMY26" s="238"/>
      <c r="CMZ26" s="238"/>
      <c r="CNA26" s="238"/>
      <c r="CNB26" s="238"/>
      <c r="CNC26" s="238"/>
      <c r="CND26" s="238"/>
      <c r="CNE26" s="238"/>
      <c r="CNF26" s="238"/>
      <c r="CNG26" s="238"/>
      <c r="CNH26" s="238"/>
      <c r="CNI26" s="238"/>
      <c r="CNJ26" s="238"/>
      <c r="CNK26" s="238"/>
      <c r="CNL26" s="238"/>
      <c r="CNM26" s="238"/>
      <c r="CNN26" s="238"/>
      <c r="CNO26" s="238"/>
      <c r="CNP26" s="238"/>
      <c r="CNQ26" s="238"/>
      <c r="CNR26" s="238"/>
      <c r="CNS26" s="238"/>
      <c r="CNT26" s="238"/>
      <c r="CNU26" s="238"/>
      <c r="CNV26" s="238"/>
      <c r="CNW26" s="238"/>
      <c r="CNX26" s="238"/>
      <c r="CNY26" s="238"/>
      <c r="CNZ26" s="238"/>
      <c r="COA26" s="238"/>
      <c r="COB26" s="238"/>
      <c r="COC26" s="238"/>
      <c r="COD26" s="238"/>
      <c r="COE26" s="238"/>
      <c r="COF26" s="238"/>
      <c r="COG26" s="238"/>
      <c r="COH26" s="238"/>
      <c r="COI26" s="238"/>
      <c r="COJ26" s="238"/>
      <c r="COK26" s="238"/>
      <c r="COL26" s="238"/>
      <c r="COM26" s="238"/>
      <c r="CON26" s="238"/>
      <c r="COO26" s="238"/>
      <c r="COP26" s="238"/>
      <c r="COQ26" s="238"/>
      <c r="COR26" s="238"/>
      <c r="COS26" s="238"/>
      <c r="COT26" s="238"/>
      <c r="COU26" s="238"/>
      <c r="COV26" s="238"/>
      <c r="COW26" s="238"/>
      <c r="COX26" s="238"/>
      <c r="COY26" s="238"/>
      <c r="COZ26" s="238"/>
      <c r="CPA26" s="238"/>
      <c r="CPB26" s="238"/>
      <c r="CPC26" s="238"/>
      <c r="CPD26" s="238"/>
      <c r="CPE26" s="238"/>
      <c r="CPF26" s="238"/>
      <c r="CPG26" s="238"/>
      <c r="CPH26" s="238"/>
      <c r="CPI26" s="238"/>
      <c r="CPJ26" s="238"/>
      <c r="CPK26" s="238"/>
      <c r="CPL26" s="238"/>
      <c r="CPM26" s="238"/>
      <c r="CPN26" s="238"/>
      <c r="CPO26" s="238"/>
      <c r="CPP26" s="238"/>
      <c r="CPQ26" s="238"/>
      <c r="CPR26" s="238"/>
      <c r="CPS26" s="238"/>
      <c r="CPT26" s="238"/>
      <c r="CPU26" s="238"/>
      <c r="CPV26" s="238"/>
      <c r="CPW26" s="238"/>
      <c r="CPX26" s="238"/>
      <c r="CPY26" s="238"/>
      <c r="CPZ26" s="238"/>
      <c r="CQA26" s="238"/>
      <c r="CQB26" s="238"/>
      <c r="CQC26" s="238"/>
      <c r="CQD26" s="238"/>
      <c r="CQE26" s="238"/>
      <c r="CQF26" s="238"/>
      <c r="CQG26" s="238"/>
      <c r="CQH26" s="238"/>
      <c r="CQI26" s="238"/>
      <c r="CQJ26" s="238"/>
      <c r="CQK26" s="238"/>
      <c r="CQL26" s="238"/>
      <c r="CQM26" s="238"/>
      <c r="CQN26" s="238"/>
      <c r="CQO26" s="238"/>
      <c r="CQP26" s="238"/>
      <c r="CQQ26" s="238"/>
      <c r="CQR26" s="238"/>
      <c r="CQS26" s="238"/>
      <c r="CQT26" s="238"/>
      <c r="CQU26" s="238"/>
      <c r="CQV26" s="238"/>
      <c r="CQW26" s="238"/>
      <c r="CQX26" s="238"/>
      <c r="CQY26" s="238"/>
      <c r="CQZ26" s="238"/>
      <c r="CRA26" s="238"/>
      <c r="CRB26" s="238"/>
      <c r="CRC26" s="238"/>
      <c r="CRD26" s="238"/>
      <c r="CRE26" s="238"/>
      <c r="CRF26" s="238"/>
      <c r="CRG26" s="238"/>
      <c r="CRH26" s="238"/>
      <c r="CRI26" s="238"/>
      <c r="CRJ26" s="238"/>
      <c r="CRK26" s="238"/>
      <c r="CRL26" s="238"/>
      <c r="CRM26" s="238"/>
      <c r="CRN26" s="238"/>
      <c r="CRO26" s="238"/>
      <c r="CRP26" s="238"/>
      <c r="CRQ26" s="238"/>
      <c r="CRR26" s="238"/>
      <c r="CRS26" s="238"/>
      <c r="CRT26" s="238"/>
      <c r="CRU26" s="238"/>
      <c r="CRV26" s="238"/>
      <c r="CRW26" s="238"/>
      <c r="CRX26" s="238"/>
      <c r="CRY26" s="238"/>
      <c r="CRZ26" s="238"/>
      <c r="CSA26" s="238"/>
      <c r="CSB26" s="238"/>
      <c r="CSC26" s="238"/>
      <c r="CSD26" s="238"/>
      <c r="CSE26" s="238"/>
      <c r="CSF26" s="238"/>
      <c r="CSG26" s="238"/>
      <c r="CSH26" s="238"/>
      <c r="CSI26" s="238"/>
      <c r="CSJ26" s="238"/>
      <c r="CSK26" s="238"/>
      <c r="CSL26" s="238"/>
      <c r="CSM26" s="238"/>
      <c r="CSN26" s="238"/>
      <c r="CSO26" s="238"/>
      <c r="CSP26" s="238"/>
      <c r="CSQ26" s="238"/>
      <c r="CSR26" s="238"/>
      <c r="CSS26" s="238"/>
      <c r="CST26" s="238"/>
      <c r="CSU26" s="238"/>
      <c r="CSV26" s="238"/>
      <c r="CSW26" s="238"/>
      <c r="CSX26" s="238"/>
      <c r="CSY26" s="238"/>
      <c r="CSZ26" s="238"/>
      <c r="CTA26" s="238"/>
      <c r="CTB26" s="238"/>
      <c r="CTC26" s="238"/>
      <c r="CTD26" s="238"/>
      <c r="CTE26" s="238"/>
      <c r="CTF26" s="238"/>
      <c r="CTG26" s="238"/>
      <c r="CTH26" s="238"/>
      <c r="CTI26" s="238"/>
      <c r="CTJ26" s="238"/>
      <c r="CTK26" s="238"/>
      <c r="CTL26" s="238"/>
      <c r="CTM26" s="238"/>
      <c r="CTN26" s="238"/>
      <c r="CTO26" s="238"/>
      <c r="CTP26" s="238"/>
      <c r="CTQ26" s="238"/>
      <c r="CTR26" s="238"/>
      <c r="CTS26" s="238"/>
      <c r="CTT26" s="238"/>
      <c r="CTU26" s="238"/>
      <c r="CTV26" s="238"/>
      <c r="CTW26" s="238"/>
      <c r="CTX26" s="238"/>
      <c r="CTY26" s="238"/>
      <c r="CTZ26" s="238"/>
      <c r="CUA26" s="238"/>
      <c r="CUB26" s="238"/>
      <c r="CUC26" s="238"/>
      <c r="CUD26" s="238"/>
      <c r="CUE26" s="238"/>
      <c r="CUF26" s="238"/>
      <c r="CUG26" s="238"/>
      <c r="CUH26" s="238"/>
      <c r="CUI26" s="238"/>
      <c r="CUJ26" s="238"/>
      <c r="CUK26" s="238"/>
      <c r="CUL26" s="238"/>
      <c r="CUM26" s="238"/>
      <c r="CUN26" s="238"/>
      <c r="CUO26" s="238"/>
      <c r="CUP26" s="238"/>
      <c r="CUQ26" s="238"/>
      <c r="CUR26" s="238"/>
      <c r="CUS26" s="238"/>
      <c r="CUT26" s="238"/>
      <c r="CUU26" s="238"/>
      <c r="CUV26" s="238"/>
      <c r="CUW26" s="238"/>
      <c r="CUX26" s="238"/>
      <c r="CUY26" s="238"/>
      <c r="CUZ26" s="238"/>
      <c r="CVA26" s="238"/>
      <c r="CVB26" s="238"/>
      <c r="CVC26" s="238"/>
      <c r="CVD26" s="238"/>
      <c r="CVE26" s="238"/>
      <c r="CVF26" s="238"/>
      <c r="CVG26" s="238"/>
      <c r="CVH26" s="238"/>
      <c r="CVI26" s="238"/>
      <c r="CVJ26" s="238"/>
      <c r="CVK26" s="238"/>
      <c r="CVL26" s="238"/>
      <c r="CVM26" s="238"/>
      <c r="CVN26" s="238"/>
      <c r="CVO26" s="238"/>
      <c r="CVP26" s="238"/>
      <c r="CVQ26" s="238"/>
      <c r="CVR26" s="238"/>
      <c r="CVS26" s="238"/>
      <c r="CVT26" s="238"/>
      <c r="CVU26" s="238"/>
      <c r="CVV26" s="238"/>
      <c r="CVW26" s="238"/>
      <c r="CVX26" s="238"/>
      <c r="CVY26" s="238"/>
      <c r="CVZ26" s="238"/>
      <c r="CWA26" s="238"/>
      <c r="CWB26" s="238"/>
      <c r="CWC26" s="238"/>
      <c r="CWD26" s="238"/>
      <c r="CWE26" s="238"/>
      <c r="CWF26" s="238"/>
      <c r="CWG26" s="238"/>
      <c r="CWH26" s="238"/>
      <c r="CWI26" s="238"/>
      <c r="CWJ26" s="238"/>
      <c r="CWK26" s="238"/>
      <c r="CWL26" s="238"/>
      <c r="CWM26" s="238"/>
      <c r="CWN26" s="238"/>
      <c r="CWO26" s="238"/>
      <c r="CWP26" s="238"/>
      <c r="CWQ26" s="238"/>
      <c r="CWR26" s="238"/>
      <c r="CWS26" s="238"/>
      <c r="CWT26" s="238"/>
      <c r="CWU26" s="238"/>
      <c r="CWV26" s="238"/>
      <c r="CWW26" s="238"/>
      <c r="CWX26" s="238"/>
      <c r="CWY26" s="238"/>
      <c r="CWZ26" s="238"/>
      <c r="CXA26" s="238"/>
      <c r="CXB26" s="238"/>
      <c r="CXC26" s="238"/>
      <c r="CXD26" s="238"/>
      <c r="CXE26" s="238"/>
      <c r="CXF26" s="238"/>
      <c r="CXG26" s="238"/>
      <c r="CXH26" s="238"/>
      <c r="CXI26" s="238"/>
      <c r="CXJ26" s="238"/>
      <c r="CXK26" s="238"/>
      <c r="CXL26" s="238"/>
      <c r="CXM26" s="238"/>
      <c r="CXN26" s="238"/>
      <c r="CXO26" s="238"/>
      <c r="CXP26" s="238"/>
      <c r="CXQ26" s="238"/>
      <c r="CXR26" s="238"/>
      <c r="CXS26" s="238"/>
      <c r="CXT26" s="238"/>
      <c r="CXU26" s="238"/>
      <c r="CXV26" s="238"/>
      <c r="CXW26" s="238"/>
      <c r="CXX26" s="238"/>
      <c r="CXY26" s="238"/>
      <c r="CXZ26" s="238"/>
      <c r="CYA26" s="238"/>
      <c r="CYB26" s="238"/>
      <c r="CYC26" s="238"/>
      <c r="CYD26" s="238"/>
      <c r="CYE26" s="238"/>
      <c r="CYF26" s="238"/>
      <c r="CYG26" s="238"/>
      <c r="CYH26" s="238"/>
      <c r="CYI26" s="238"/>
      <c r="CYJ26" s="238"/>
      <c r="CYK26" s="238"/>
      <c r="CYL26" s="238"/>
      <c r="CYM26" s="238"/>
      <c r="CYN26" s="238"/>
      <c r="CYO26" s="238"/>
      <c r="CYP26" s="238"/>
      <c r="CYQ26" s="238"/>
      <c r="CYR26" s="238"/>
      <c r="CYS26" s="238"/>
      <c r="CYT26" s="238"/>
      <c r="CYU26" s="238"/>
      <c r="CYV26" s="238"/>
      <c r="CYW26" s="238"/>
      <c r="CYX26" s="238"/>
      <c r="CYY26" s="238"/>
      <c r="CYZ26" s="238"/>
      <c r="CZA26" s="238"/>
      <c r="CZB26" s="238"/>
      <c r="CZC26" s="238"/>
      <c r="CZD26" s="238"/>
      <c r="CZE26" s="238"/>
      <c r="CZF26" s="238"/>
      <c r="CZG26" s="238"/>
      <c r="CZH26" s="238"/>
      <c r="CZI26" s="238"/>
      <c r="CZJ26" s="238"/>
      <c r="CZK26" s="238"/>
      <c r="CZL26" s="238"/>
      <c r="CZM26" s="238"/>
      <c r="CZN26" s="238"/>
      <c r="CZO26" s="238"/>
      <c r="CZP26" s="238"/>
      <c r="CZQ26" s="238"/>
      <c r="CZR26" s="238"/>
      <c r="CZS26" s="238"/>
      <c r="CZT26" s="238"/>
      <c r="CZU26" s="238"/>
      <c r="CZV26" s="238"/>
      <c r="CZW26" s="238"/>
      <c r="CZX26" s="238"/>
      <c r="CZY26" s="238"/>
      <c r="CZZ26" s="238"/>
      <c r="DAA26" s="238"/>
      <c r="DAB26" s="238"/>
      <c r="DAC26" s="238"/>
      <c r="DAD26" s="238"/>
      <c r="DAE26" s="238"/>
      <c r="DAF26" s="238"/>
      <c r="DAG26" s="238"/>
      <c r="DAH26" s="238"/>
      <c r="DAI26" s="238"/>
      <c r="DAJ26" s="238"/>
      <c r="DAK26" s="238"/>
      <c r="DAL26" s="238"/>
      <c r="DAM26" s="238"/>
      <c r="DAN26" s="238"/>
      <c r="DAO26" s="238"/>
      <c r="DAP26" s="238"/>
      <c r="DAQ26" s="238"/>
      <c r="DAR26" s="238"/>
      <c r="DAS26" s="238"/>
      <c r="DAT26" s="238"/>
      <c r="DAU26" s="238"/>
      <c r="DAV26" s="238"/>
      <c r="DAW26" s="238"/>
      <c r="DAX26" s="238"/>
      <c r="DAY26" s="238"/>
      <c r="DAZ26" s="238"/>
      <c r="DBA26" s="238"/>
      <c r="DBB26" s="238"/>
      <c r="DBC26" s="238"/>
      <c r="DBD26" s="238"/>
      <c r="DBE26" s="238"/>
      <c r="DBF26" s="238"/>
      <c r="DBG26" s="238"/>
      <c r="DBH26" s="238"/>
      <c r="DBI26" s="238"/>
      <c r="DBJ26" s="238"/>
      <c r="DBK26" s="238"/>
      <c r="DBL26" s="238"/>
      <c r="DBM26" s="238"/>
      <c r="DBN26" s="238"/>
      <c r="DBO26" s="238"/>
      <c r="DBP26" s="238"/>
      <c r="DBQ26" s="238"/>
      <c r="DBR26" s="238"/>
      <c r="DBS26" s="238"/>
      <c r="DBT26" s="238"/>
      <c r="DBU26" s="238"/>
      <c r="DBV26" s="238"/>
      <c r="DBW26" s="238"/>
      <c r="DBX26" s="238"/>
      <c r="DBY26" s="238"/>
      <c r="DBZ26" s="238"/>
      <c r="DCA26" s="238"/>
      <c r="DCB26" s="238"/>
      <c r="DCC26" s="238"/>
      <c r="DCD26" s="238"/>
      <c r="DCE26" s="238"/>
      <c r="DCF26" s="238"/>
      <c r="DCG26" s="238"/>
      <c r="DCH26" s="238"/>
      <c r="DCI26" s="238"/>
      <c r="DCJ26" s="238"/>
      <c r="DCK26" s="238"/>
      <c r="DCL26" s="238"/>
      <c r="DCM26" s="238"/>
      <c r="DCN26" s="238"/>
      <c r="DCO26" s="238"/>
      <c r="DCP26" s="238"/>
      <c r="DCQ26" s="238"/>
      <c r="DCR26" s="238"/>
      <c r="DCS26" s="238"/>
      <c r="DCT26" s="238"/>
      <c r="DCU26" s="238"/>
      <c r="DCV26" s="238"/>
      <c r="DCW26" s="238"/>
      <c r="DCX26" s="238"/>
      <c r="DCY26" s="238"/>
      <c r="DCZ26" s="238"/>
      <c r="DDA26" s="238"/>
      <c r="DDB26" s="238"/>
      <c r="DDC26" s="238"/>
      <c r="DDD26" s="238"/>
      <c r="DDE26" s="238"/>
      <c r="DDF26" s="238"/>
      <c r="DDG26" s="238"/>
      <c r="DDH26" s="238"/>
      <c r="DDI26" s="238"/>
      <c r="DDJ26" s="238"/>
      <c r="DDK26" s="238"/>
      <c r="DDL26" s="238"/>
      <c r="DDM26" s="238"/>
      <c r="DDN26" s="238"/>
      <c r="DDO26" s="238"/>
      <c r="DDP26" s="238"/>
      <c r="DDQ26" s="238"/>
      <c r="DDR26" s="238"/>
      <c r="DDS26" s="238"/>
      <c r="DDT26" s="238"/>
      <c r="DDU26" s="238"/>
      <c r="DDV26" s="238"/>
      <c r="DDW26" s="238"/>
      <c r="DDX26" s="238"/>
      <c r="DDY26" s="238"/>
      <c r="DDZ26" s="238"/>
      <c r="DEA26" s="238"/>
      <c r="DEB26" s="238"/>
      <c r="DEC26" s="238"/>
      <c r="DED26" s="238"/>
      <c r="DEE26" s="238"/>
      <c r="DEF26" s="238"/>
      <c r="DEG26" s="238"/>
      <c r="DEH26" s="238"/>
      <c r="DEI26" s="238"/>
      <c r="DEJ26" s="238"/>
      <c r="DEK26" s="238"/>
      <c r="DEL26" s="238"/>
      <c r="DEM26" s="238"/>
      <c r="DEN26" s="238"/>
      <c r="DEO26" s="238"/>
      <c r="DEP26" s="238"/>
      <c r="DEQ26" s="238"/>
      <c r="DER26" s="238"/>
      <c r="DES26" s="238"/>
      <c r="DET26" s="238"/>
      <c r="DEU26" s="238"/>
      <c r="DEV26" s="238"/>
      <c r="DEW26" s="238"/>
      <c r="DEX26" s="238"/>
      <c r="DEY26" s="238"/>
      <c r="DEZ26" s="238"/>
      <c r="DFA26" s="238"/>
      <c r="DFB26" s="238"/>
      <c r="DFC26" s="238"/>
      <c r="DFD26" s="238"/>
      <c r="DFE26" s="238"/>
      <c r="DFF26" s="238"/>
      <c r="DFG26" s="238"/>
      <c r="DFH26" s="238"/>
      <c r="DFI26" s="238"/>
      <c r="DFJ26" s="238"/>
      <c r="DFK26" s="238"/>
      <c r="DFL26" s="238"/>
      <c r="DFM26" s="238"/>
      <c r="DFN26" s="238"/>
      <c r="DFO26" s="238"/>
      <c r="DFP26" s="238"/>
      <c r="DFQ26" s="238"/>
      <c r="DFR26" s="238"/>
      <c r="DFS26" s="238"/>
      <c r="DFT26" s="238"/>
      <c r="DFU26" s="238"/>
      <c r="DFV26" s="238"/>
      <c r="DFW26" s="238"/>
      <c r="DFX26" s="238"/>
      <c r="DFY26" s="238"/>
      <c r="DFZ26" s="238"/>
      <c r="DGA26" s="238"/>
      <c r="DGB26" s="238"/>
      <c r="DGC26" s="238"/>
      <c r="DGD26" s="238"/>
      <c r="DGE26" s="238"/>
      <c r="DGF26" s="238"/>
      <c r="DGG26" s="238"/>
      <c r="DGH26" s="238"/>
      <c r="DGI26" s="238"/>
      <c r="DGJ26" s="238"/>
      <c r="DGK26" s="238"/>
      <c r="DGL26" s="238"/>
      <c r="DGM26" s="238"/>
      <c r="DGN26" s="238"/>
      <c r="DGO26" s="238"/>
      <c r="DGP26" s="238"/>
      <c r="DGQ26" s="238"/>
      <c r="DGR26" s="238"/>
      <c r="DGS26" s="238"/>
      <c r="DGT26" s="238"/>
      <c r="DGU26" s="238"/>
      <c r="DGV26" s="238"/>
      <c r="DGW26" s="238"/>
      <c r="DGX26" s="238"/>
      <c r="DGY26" s="238"/>
      <c r="DGZ26" s="238"/>
      <c r="DHA26" s="238"/>
      <c r="DHB26" s="238"/>
      <c r="DHC26" s="238"/>
      <c r="DHD26" s="238"/>
      <c r="DHE26" s="238"/>
      <c r="DHF26" s="238"/>
      <c r="DHG26" s="238"/>
      <c r="DHH26" s="238"/>
      <c r="DHI26" s="238"/>
      <c r="DHJ26" s="238"/>
      <c r="DHK26" s="238"/>
      <c r="DHL26" s="238"/>
      <c r="DHM26" s="238"/>
      <c r="DHN26" s="238"/>
      <c r="DHO26" s="238"/>
      <c r="DHP26" s="238"/>
      <c r="DHQ26" s="238"/>
      <c r="DHR26" s="238"/>
      <c r="DHS26" s="238"/>
      <c r="DHT26" s="238"/>
      <c r="DHU26" s="238"/>
      <c r="DHV26" s="238"/>
      <c r="DHW26" s="238"/>
      <c r="DHX26" s="238"/>
      <c r="DHY26" s="238"/>
      <c r="DHZ26" s="238"/>
      <c r="DIA26" s="238"/>
      <c r="DIB26" s="238"/>
      <c r="DIC26" s="238"/>
      <c r="DID26" s="238"/>
      <c r="DIE26" s="238"/>
      <c r="DIF26" s="238"/>
      <c r="DIG26" s="238"/>
      <c r="DIH26" s="238"/>
      <c r="DII26" s="238"/>
      <c r="DIJ26" s="238"/>
      <c r="DIK26" s="238"/>
      <c r="DIL26" s="238"/>
      <c r="DIM26" s="238"/>
      <c r="DIN26" s="238"/>
      <c r="DIO26" s="238"/>
      <c r="DIP26" s="238"/>
      <c r="DIQ26" s="238"/>
      <c r="DIR26" s="238"/>
      <c r="DIS26" s="238"/>
      <c r="DIT26" s="238"/>
      <c r="DIU26" s="238"/>
      <c r="DIV26" s="238"/>
      <c r="DIW26" s="238"/>
      <c r="DIX26" s="238"/>
      <c r="DIY26" s="238"/>
      <c r="DIZ26" s="238"/>
      <c r="DJA26" s="238"/>
      <c r="DJB26" s="238"/>
      <c r="DJC26" s="238"/>
      <c r="DJD26" s="238"/>
      <c r="DJE26" s="238"/>
      <c r="DJF26" s="238"/>
      <c r="DJG26" s="238"/>
      <c r="DJH26" s="238"/>
      <c r="DJI26" s="238"/>
      <c r="DJJ26" s="238"/>
      <c r="DJK26" s="238"/>
      <c r="DJL26" s="238"/>
      <c r="DJM26" s="238"/>
      <c r="DJN26" s="238"/>
      <c r="DJO26" s="238"/>
      <c r="DJP26" s="238"/>
      <c r="DJQ26" s="238"/>
      <c r="DJR26" s="238"/>
      <c r="DJS26" s="238"/>
      <c r="DJT26" s="238"/>
      <c r="DJU26" s="238"/>
      <c r="DJV26" s="238"/>
      <c r="DJW26" s="238"/>
      <c r="DJX26" s="238"/>
      <c r="DJY26" s="238"/>
      <c r="DJZ26" s="238"/>
      <c r="DKA26" s="238"/>
      <c r="DKB26" s="238"/>
      <c r="DKC26" s="238"/>
      <c r="DKD26" s="238"/>
      <c r="DKE26" s="238"/>
      <c r="DKF26" s="238"/>
      <c r="DKG26" s="238"/>
      <c r="DKH26" s="238"/>
      <c r="DKI26" s="238"/>
      <c r="DKJ26" s="238"/>
      <c r="DKK26" s="238"/>
      <c r="DKL26" s="238"/>
      <c r="DKM26" s="238"/>
      <c r="DKN26" s="238"/>
      <c r="DKO26" s="238"/>
      <c r="DKP26" s="238"/>
      <c r="DKQ26" s="238"/>
      <c r="DKR26" s="238"/>
      <c r="DKS26" s="238"/>
      <c r="DKT26" s="238"/>
      <c r="DKU26" s="238"/>
      <c r="DKV26" s="238"/>
      <c r="DKW26" s="238"/>
      <c r="DKX26" s="238"/>
      <c r="DKY26" s="238"/>
      <c r="DKZ26" s="238"/>
      <c r="DLA26" s="238"/>
      <c r="DLB26" s="238"/>
      <c r="DLC26" s="238"/>
      <c r="DLD26" s="238"/>
      <c r="DLE26" s="238"/>
      <c r="DLF26" s="238"/>
      <c r="DLG26" s="238"/>
      <c r="DLH26" s="238"/>
      <c r="DLI26" s="238"/>
      <c r="DLJ26" s="238"/>
      <c r="DLK26" s="238"/>
      <c r="DLL26" s="238"/>
      <c r="DLM26" s="238"/>
      <c r="DLN26" s="238"/>
      <c r="DLO26" s="238"/>
      <c r="DLP26" s="238"/>
      <c r="DLQ26" s="238"/>
      <c r="DLR26" s="238"/>
      <c r="DLS26" s="238"/>
      <c r="DLT26" s="238"/>
      <c r="DLU26" s="238"/>
      <c r="DLV26" s="238"/>
      <c r="DLW26" s="238"/>
      <c r="DLX26" s="238"/>
      <c r="DLY26" s="238"/>
      <c r="DLZ26" s="238"/>
      <c r="DMA26" s="238"/>
      <c r="DMB26" s="238"/>
      <c r="DMC26" s="238"/>
      <c r="DMD26" s="238"/>
      <c r="DME26" s="238"/>
      <c r="DMF26" s="238"/>
      <c r="DMG26" s="238"/>
      <c r="DMH26" s="238"/>
      <c r="DMI26" s="238"/>
      <c r="DMJ26" s="238"/>
      <c r="DMK26" s="238"/>
      <c r="DML26" s="238"/>
      <c r="DMM26" s="238"/>
      <c r="DMN26" s="238"/>
      <c r="DMO26" s="238"/>
      <c r="DMP26" s="238"/>
      <c r="DMQ26" s="238"/>
      <c r="DMR26" s="238"/>
      <c r="DMS26" s="238"/>
      <c r="DMT26" s="238"/>
      <c r="DMU26" s="238"/>
      <c r="DMV26" s="238"/>
      <c r="DMW26" s="238"/>
      <c r="DMX26" s="238"/>
      <c r="DMY26" s="238"/>
      <c r="DMZ26" s="238"/>
      <c r="DNA26" s="238"/>
      <c r="DNB26" s="238"/>
      <c r="DNC26" s="238"/>
      <c r="DND26" s="238"/>
      <c r="DNE26" s="238"/>
      <c r="DNF26" s="238"/>
      <c r="DNG26" s="238"/>
      <c r="DNH26" s="238"/>
      <c r="DNI26" s="238"/>
      <c r="DNJ26" s="238"/>
      <c r="DNK26" s="238"/>
      <c r="DNL26" s="238"/>
      <c r="DNM26" s="238"/>
      <c r="DNN26" s="238"/>
      <c r="DNO26" s="238"/>
      <c r="DNP26" s="238"/>
      <c r="DNQ26" s="238"/>
      <c r="DNR26" s="238"/>
      <c r="DNS26" s="238"/>
      <c r="DNT26" s="238"/>
      <c r="DNU26" s="238"/>
      <c r="DNV26" s="238"/>
      <c r="DNW26" s="238"/>
      <c r="DNX26" s="238"/>
      <c r="DNY26" s="238"/>
      <c r="DNZ26" s="238"/>
      <c r="DOA26" s="238"/>
      <c r="DOB26" s="238"/>
      <c r="DOC26" s="238"/>
      <c r="DOD26" s="238"/>
      <c r="DOE26" s="238"/>
      <c r="DOF26" s="238"/>
      <c r="DOG26" s="238"/>
      <c r="DOH26" s="238"/>
      <c r="DOI26" s="238"/>
      <c r="DOJ26" s="238"/>
      <c r="DOK26" s="238"/>
      <c r="DOL26" s="238"/>
      <c r="DOM26" s="238"/>
      <c r="DON26" s="238"/>
      <c r="DOO26" s="238"/>
      <c r="DOP26" s="238"/>
      <c r="DOQ26" s="238"/>
      <c r="DOR26" s="238"/>
      <c r="DOS26" s="238"/>
      <c r="DOT26" s="238"/>
      <c r="DOU26" s="238"/>
      <c r="DOV26" s="238"/>
      <c r="DOW26" s="238"/>
      <c r="DOX26" s="238"/>
      <c r="DOY26" s="238"/>
      <c r="DOZ26" s="238"/>
      <c r="DPA26" s="238"/>
      <c r="DPB26" s="238"/>
      <c r="DPC26" s="238"/>
      <c r="DPD26" s="238"/>
      <c r="DPE26" s="238"/>
      <c r="DPF26" s="238"/>
      <c r="DPG26" s="238"/>
      <c r="DPH26" s="238"/>
      <c r="DPI26" s="238"/>
      <c r="DPJ26" s="238"/>
      <c r="DPK26" s="238"/>
      <c r="DPL26" s="238"/>
      <c r="DPM26" s="238"/>
      <c r="DPN26" s="238"/>
      <c r="DPO26" s="238"/>
      <c r="DPP26" s="238"/>
      <c r="DPQ26" s="238"/>
      <c r="DPR26" s="238"/>
      <c r="DPS26" s="238"/>
      <c r="DPT26" s="238"/>
      <c r="DPU26" s="238"/>
      <c r="DPV26" s="238"/>
      <c r="DPW26" s="238"/>
      <c r="DPX26" s="238"/>
      <c r="DPY26" s="238"/>
      <c r="DPZ26" s="238"/>
      <c r="DQA26" s="238"/>
      <c r="DQB26" s="238"/>
      <c r="DQC26" s="238"/>
      <c r="DQD26" s="238"/>
      <c r="DQE26" s="238"/>
      <c r="DQF26" s="238"/>
      <c r="DQG26" s="238"/>
      <c r="DQH26" s="238"/>
      <c r="DQI26" s="238"/>
      <c r="DQJ26" s="238"/>
      <c r="DQK26" s="238"/>
      <c r="DQL26" s="238"/>
      <c r="DQM26" s="238"/>
      <c r="DQN26" s="238"/>
      <c r="DQO26" s="238"/>
      <c r="DQP26" s="238"/>
      <c r="DQQ26" s="238"/>
      <c r="DQR26" s="238"/>
      <c r="DQS26" s="238"/>
      <c r="DQT26" s="238"/>
      <c r="DQU26" s="238"/>
      <c r="DQV26" s="238"/>
      <c r="DQW26" s="238"/>
      <c r="DQX26" s="238"/>
      <c r="DQY26" s="238"/>
      <c r="DQZ26" s="238"/>
      <c r="DRA26" s="238"/>
      <c r="DRB26" s="238"/>
      <c r="DRC26" s="238"/>
      <c r="DRD26" s="238"/>
      <c r="DRE26" s="238"/>
      <c r="DRF26" s="238"/>
      <c r="DRG26" s="238"/>
      <c r="DRH26" s="238"/>
      <c r="DRI26" s="238"/>
      <c r="DRJ26" s="238"/>
      <c r="DRK26" s="238"/>
      <c r="DRL26" s="238"/>
      <c r="DRM26" s="238"/>
      <c r="DRN26" s="238"/>
      <c r="DRO26" s="238"/>
      <c r="DRP26" s="238"/>
      <c r="DRQ26" s="238"/>
      <c r="DRR26" s="238"/>
      <c r="DRS26" s="238"/>
      <c r="DRT26" s="238"/>
      <c r="DRU26" s="238"/>
      <c r="DRV26" s="238"/>
      <c r="DRW26" s="238"/>
      <c r="DRX26" s="238"/>
      <c r="DRY26" s="238"/>
      <c r="DRZ26" s="238"/>
      <c r="DSA26" s="238"/>
      <c r="DSB26" s="238"/>
      <c r="DSC26" s="238"/>
      <c r="DSD26" s="238"/>
      <c r="DSE26" s="238"/>
      <c r="DSF26" s="238"/>
      <c r="DSG26" s="238"/>
      <c r="DSH26" s="238"/>
      <c r="DSI26" s="238"/>
      <c r="DSJ26" s="238"/>
      <c r="DSK26" s="238"/>
      <c r="DSL26" s="238"/>
      <c r="DSM26" s="238"/>
      <c r="DSN26" s="238"/>
      <c r="DSO26" s="238"/>
      <c r="DSP26" s="238"/>
      <c r="DSQ26" s="238"/>
      <c r="DSR26" s="238"/>
      <c r="DSS26" s="238"/>
      <c r="DST26" s="238"/>
      <c r="DSU26" s="238"/>
      <c r="DSV26" s="238"/>
      <c r="DSW26" s="238"/>
      <c r="DSX26" s="238"/>
      <c r="DSY26" s="238"/>
      <c r="DSZ26" s="238"/>
      <c r="DTA26" s="238"/>
      <c r="DTB26" s="238"/>
      <c r="DTC26" s="238"/>
      <c r="DTD26" s="238"/>
      <c r="DTE26" s="238"/>
      <c r="DTF26" s="238"/>
      <c r="DTG26" s="238"/>
      <c r="DTH26" s="238"/>
      <c r="DTI26" s="238"/>
      <c r="DTJ26" s="238"/>
      <c r="DTK26" s="238"/>
      <c r="DTL26" s="238"/>
      <c r="DTM26" s="238"/>
      <c r="DTN26" s="238"/>
      <c r="DTO26" s="238"/>
      <c r="DTP26" s="238"/>
      <c r="DTQ26" s="238"/>
      <c r="DTR26" s="238"/>
      <c r="DTS26" s="238"/>
      <c r="DTT26" s="238"/>
      <c r="DTU26" s="238"/>
      <c r="DTV26" s="238"/>
      <c r="DTW26" s="238"/>
      <c r="DTX26" s="238"/>
      <c r="DTY26" s="238"/>
      <c r="DTZ26" s="238"/>
      <c r="DUA26" s="238"/>
      <c r="DUB26" s="238"/>
      <c r="DUC26" s="238"/>
      <c r="DUD26" s="238"/>
      <c r="DUE26" s="238"/>
      <c r="DUF26" s="238"/>
      <c r="DUG26" s="238"/>
      <c r="DUH26" s="238"/>
      <c r="DUI26" s="238"/>
      <c r="DUJ26" s="238"/>
      <c r="DUK26" s="238"/>
      <c r="DUL26" s="238"/>
      <c r="DUM26" s="238"/>
      <c r="DUN26" s="238"/>
      <c r="DUO26" s="238"/>
      <c r="DUP26" s="238"/>
      <c r="DUQ26" s="238"/>
      <c r="DUR26" s="238"/>
      <c r="DUS26" s="238"/>
      <c r="DUT26" s="238"/>
      <c r="DUU26" s="238"/>
      <c r="DUV26" s="238"/>
      <c r="DUW26" s="238"/>
      <c r="DUX26" s="238"/>
      <c r="DUY26" s="238"/>
      <c r="DUZ26" s="238"/>
      <c r="DVA26" s="238"/>
      <c r="DVB26" s="238"/>
      <c r="DVC26" s="238"/>
      <c r="DVD26" s="238"/>
      <c r="DVE26" s="238"/>
      <c r="DVF26" s="238"/>
      <c r="DVG26" s="238"/>
      <c r="DVH26" s="238"/>
      <c r="DVI26" s="238"/>
      <c r="DVJ26" s="238"/>
      <c r="DVK26" s="238"/>
      <c r="DVL26" s="238"/>
      <c r="DVM26" s="238"/>
      <c r="DVN26" s="238"/>
      <c r="DVO26" s="238"/>
      <c r="DVP26" s="238"/>
      <c r="DVQ26" s="238"/>
      <c r="DVR26" s="238"/>
      <c r="DVS26" s="238"/>
      <c r="DVT26" s="238"/>
      <c r="DVU26" s="238"/>
      <c r="DVV26" s="238"/>
      <c r="DVW26" s="238"/>
      <c r="DVX26" s="238"/>
      <c r="DVY26" s="238"/>
      <c r="DVZ26" s="238"/>
      <c r="DWA26" s="238"/>
      <c r="DWB26" s="238"/>
      <c r="DWC26" s="238"/>
      <c r="DWD26" s="238"/>
      <c r="DWE26" s="238"/>
      <c r="DWF26" s="238"/>
      <c r="DWG26" s="238"/>
      <c r="DWH26" s="238"/>
      <c r="DWI26" s="238"/>
      <c r="DWJ26" s="238"/>
      <c r="DWK26" s="238"/>
      <c r="DWL26" s="238"/>
      <c r="DWM26" s="238"/>
      <c r="DWN26" s="238"/>
      <c r="DWO26" s="238"/>
      <c r="DWP26" s="238"/>
      <c r="DWQ26" s="238"/>
      <c r="DWR26" s="238"/>
      <c r="DWS26" s="238"/>
      <c r="DWT26" s="238"/>
      <c r="DWU26" s="238"/>
      <c r="DWV26" s="238"/>
      <c r="DWW26" s="238"/>
      <c r="DWX26" s="238"/>
      <c r="DWY26" s="238"/>
      <c r="DWZ26" s="238"/>
      <c r="DXA26" s="238"/>
      <c r="DXB26" s="238"/>
      <c r="DXC26" s="238"/>
      <c r="DXD26" s="238"/>
      <c r="DXE26" s="238"/>
      <c r="DXF26" s="238"/>
      <c r="DXG26" s="238"/>
      <c r="DXH26" s="238"/>
      <c r="DXI26" s="238"/>
      <c r="DXJ26" s="238"/>
      <c r="DXK26" s="238"/>
      <c r="DXL26" s="238"/>
      <c r="DXM26" s="238"/>
      <c r="DXN26" s="238"/>
      <c r="DXO26" s="238"/>
      <c r="DXP26" s="238"/>
      <c r="DXQ26" s="238"/>
      <c r="DXR26" s="238"/>
      <c r="DXS26" s="238"/>
      <c r="DXT26" s="238"/>
      <c r="DXU26" s="238"/>
      <c r="DXV26" s="238"/>
      <c r="DXW26" s="238"/>
      <c r="DXX26" s="238"/>
      <c r="DXY26" s="238"/>
      <c r="DXZ26" s="238"/>
      <c r="DYA26" s="238"/>
      <c r="DYB26" s="238"/>
      <c r="DYC26" s="238"/>
      <c r="DYD26" s="238"/>
      <c r="DYE26" s="238"/>
      <c r="DYF26" s="238"/>
      <c r="DYG26" s="238"/>
      <c r="DYH26" s="238"/>
      <c r="DYI26" s="238"/>
      <c r="DYJ26" s="238"/>
      <c r="DYK26" s="238"/>
      <c r="DYL26" s="238"/>
      <c r="DYM26" s="238"/>
      <c r="DYN26" s="238"/>
      <c r="DYO26" s="238"/>
      <c r="DYP26" s="238"/>
      <c r="DYQ26" s="238"/>
      <c r="DYR26" s="238"/>
      <c r="DYS26" s="238"/>
      <c r="DYT26" s="238"/>
      <c r="DYU26" s="238"/>
      <c r="DYV26" s="238"/>
      <c r="DYW26" s="238"/>
      <c r="DYX26" s="238"/>
      <c r="DYY26" s="238"/>
      <c r="DYZ26" s="238"/>
      <c r="DZA26" s="238"/>
      <c r="DZB26" s="238"/>
      <c r="DZC26" s="238"/>
      <c r="DZD26" s="238"/>
      <c r="DZE26" s="238"/>
      <c r="DZF26" s="238"/>
      <c r="DZG26" s="238"/>
      <c r="DZH26" s="238"/>
      <c r="DZI26" s="238"/>
      <c r="DZJ26" s="238"/>
      <c r="DZK26" s="238"/>
      <c r="DZL26" s="238"/>
      <c r="DZM26" s="238"/>
      <c r="DZN26" s="238"/>
      <c r="DZO26" s="238"/>
      <c r="DZP26" s="238"/>
      <c r="DZQ26" s="238"/>
      <c r="DZR26" s="238"/>
      <c r="DZS26" s="238"/>
      <c r="DZT26" s="238"/>
      <c r="DZU26" s="238"/>
      <c r="DZV26" s="238"/>
      <c r="DZW26" s="238"/>
      <c r="DZX26" s="238"/>
      <c r="DZY26" s="238"/>
      <c r="DZZ26" s="238"/>
      <c r="EAA26" s="238"/>
      <c r="EAB26" s="238"/>
      <c r="EAC26" s="238"/>
      <c r="EAD26" s="238"/>
      <c r="EAE26" s="238"/>
      <c r="EAF26" s="238"/>
      <c r="EAG26" s="238"/>
      <c r="EAH26" s="238"/>
      <c r="EAI26" s="238"/>
      <c r="EAJ26" s="238"/>
      <c r="EAK26" s="238"/>
      <c r="EAL26" s="238"/>
      <c r="EAM26" s="238"/>
      <c r="EAN26" s="238"/>
      <c r="EAO26" s="238"/>
      <c r="EAP26" s="238"/>
      <c r="EAQ26" s="238"/>
      <c r="EAR26" s="238"/>
      <c r="EAS26" s="238"/>
      <c r="EAT26" s="238"/>
      <c r="EAU26" s="238"/>
      <c r="EAV26" s="238"/>
      <c r="EAW26" s="238"/>
      <c r="EAX26" s="238"/>
      <c r="EAY26" s="238"/>
      <c r="EAZ26" s="238"/>
      <c r="EBA26" s="238"/>
      <c r="EBB26" s="238"/>
      <c r="EBC26" s="238"/>
      <c r="EBD26" s="238"/>
      <c r="EBE26" s="238"/>
      <c r="EBF26" s="238"/>
      <c r="EBG26" s="238"/>
      <c r="EBH26" s="238"/>
      <c r="EBI26" s="238"/>
      <c r="EBJ26" s="238"/>
      <c r="EBK26" s="238"/>
      <c r="EBL26" s="238"/>
      <c r="EBM26" s="238"/>
      <c r="EBN26" s="238"/>
      <c r="EBO26" s="238"/>
      <c r="EBP26" s="238"/>
      <c r="EBQ26" s="238"/>
      <c r="EBR26" s="238"/>
      <c r="EBS26" s="238"/>
      <c r="EBT26" s="238"/>
      <c r="EBU26" s="238"/>
      <c r="EBV26" s="238"/>
      <c r="EBW26" s="238"/>
      <c r="EBX26" s="238"/>
      <c r="EBY26" s="238"/>
      <c r="EBZ26" s="238"/>
      <c r="ECA26" s="238"/>
      <c r="ECB26" s="238"/>
      <c r="ECC26" s="238"/>
      <c r="ECD26" s="238"/>
      <c r="ECE26" s="238"/>
      <c r="ECF26" s="238"/>
      <c r="ECG26" s="238"/>
      <c r="ECH26" s="238"/>
      <c r="ECI26" s="238"/>
      <c r="ECJ26" s="238"/>
      <c r="ECK26" s="238"/>
      <c r="ECL26" s="238"/>
      <c r="ECM26" s="238"/>
      <c r="ECN26" s="238"/>
      <c r="ECO26" s="238"/>
      <c r="ECP26" s="238"/>
      <c r="ECQ26" s="238"/>
      <c r="ECR26" s="238"/>
      <c r="ECS26" s="238"/>
      <c r="ECT26" s="238"/>
      <c r="ECU26" s="238"/>
      <c r="ECV26" s="238"/>
      <c r="ECW26" s="238"/>
      <c r="ECX26" s="238"/>
      <c r="ECY26" s="238"/>
      <c r="ECZ26" s="238"/>
      <c r="EDA26" s="238"/>
      <c r="EDB26" s="238"/>
      <c r="EDC26" s="238"/>
      <c r="EDD26" s="238"/>
      <c r="EDE26" s="238"/>
      <c r="EDF26" s="238"/>
      <c r="EDG26" s="238"/>
      <c r="EDH26" s="238"/>
      <c r="EDI26" s="238"/>
      <c r="EDJ26" s="238"/>
      <c r="EDK26" s="238"/>
      <c r="EDL26" s="238"/>
      <c r="EDM26" s="238"/>
      <c r="EDN26" s="238"/>
      <c r="EDO26" s="238"/>
      <c r="EDP26" s="238"/>
      <c r="EDQ26" s="238"/>
      <c r="EDR26" s="238"/>
      <c r="EDS26" s="238"/>
      <c r="EDT26" s="238"/>
      <c r="EDU26" s="238"/>
      <c r="EDV26" s="238"/>
      <c r="EDW26" s="238"/>
      <c r="EDX26" s="238"/>
      <c r="EDY26" s="238"/>
      <c r="EDZ26" s="238"/>
      <c r="EEA26" s="238"/>
      <c r="EEB26" s="238"/>
      <c r="EEC26" s="238"/>
      <c r="EED26" s="238"/>
      <c r="EEE26" s="238"/>
      <c r="EEF26" s="238"/>
      <c r="EEG26" s="238"/>
      <c r="EEH26" s="238"/>
      <c r="EEI26" s="238"/>
      <c r="EEJ26" s="238"/>
      <c r="EEK26" s="238"/>
      <c r="EEL26" s="238"/>
      <c r="EEM26" s="238"/>
      <c r="EEN26" s="238"/>
      <c r="EEO26" s="238"/>
      <c r="EEP26" s="238"/>
      <c r="EEQ26" s="238"/>
      <c r="EER26" s="238"/>
      <c r="EES26" s="238"/>
      <c r="EET26" s="238"/>
      <c r="EEU26" s="238"/>
      <c r="EEV26" s="238"/>
      <c r="EEW26" s="238"/>
      <c r="EEX26" s="238"/>
      <c r="EEY26" s="238"/>
      <c r="EEZ26" s="238"/>
      <c r="EFA26" s="238"/>
      <c r="EFB26" s="238"/>
      <c r="EFC26" s="238"/>
      <c r="EFD26" s="238"/>
      <c r="EFE26" s="238"/>
      <c r="EFF26" s="238"/>
      <c r="EFG26" s="238"/>
      <c r="EFH26" s="238"/>
      <c r="EFI26" s="238"/>
      <c r="EFJ26" s="238"/>
      <c r="EFK26" s="238"/>
      <c r="EFL26" s="238"/>
      <c r="EFM26" s="238"/>
      <c r="EFN26" s="238"/>
      <c r="EFO26" s="238"/>
      <c r="EFP26" s="238"/>
      <c r="EFQ26" s="238"/>
      <c r="EFR26" s="238"/>
      <c r="EFS26" s="238"/>
      <c r="EFT26" s="238"/>
      <c r="EFU26" s="238"/>
      <c r="EFV26" s="238"/>
      <c r="EFW26" s="238"/>
      <c r="EFX26" s="238"/>
      <c r="EFY26" s="238"/>
      <c r="EFZ26" s="238"/>
      <c r="EGA26" s="238"/>
      <c r="EGB26" s="238"/>
      <c r="EGC26" s="238"/>
      <c r="EGD26" s="238"/>
      <c r="EGE26" s="238"/>
      <c r="EGF26" s="238"/>
      <c r="EGG26" s="238"/>
      <c r="EGH26" s="238"/>
      <c r="EGI26" s="238"/>
      <c r="EGJ26" s="238"/>
      <c r="EGK26" s="238"/>
      <c r="EGL26" s="238"/>
      <c r="EGM26" s="238"/>
      <c r="EGN26" s="238"/>
      <c r="EGO26" s="238"/>
      <c r="EGP26" s="238"/>
      <c r="EGQ26" s="238"/>
      <c r="EGR26" s="238"/>
      <c r="EGS26" s="238"/>
      <c r="EGT26" s="238"/>
      <c r="EGU26" s="238"/>
      <c r="EGV26" s="238"/>
      <c r="EGW26" s="238"/>
      <c r="EGX26" s="238"/>
      <c r="EGY26" s="238"/>
      <c r="EGZ26" s="238"/>
      <c r="EHA26" s="238"/>
      <c r="EHB26" s="238"/>
      <c r="EHC26" s="238"/>
      <c r="EHD26" s="238"/>
      <c r="EHE26" s="238"/>
      <c r="EHF26" s="238"/>
      <c r="EHG26" s="238"/>
      <c r="EHH26" s="238"/>
      <c r="EHI26" s="238"/>
      <c r="EHJ26" s="238"/>
      <c r="EHK26" s="238"/>
      <c r="EHL26" s="238"/>
      <c r="EHM26" s="238"/>
      <c r="EHN26" s="238"/>
      <c r="EHO26" s="238"/>
      <c r="EHP26" s="238"/>
      <c r="EHQ26" s="238"/>
      <c r="EHR26" s="238"/>
      <c r="EHS26" s="238"/>
      <c r="EHT26" s="238"/>
      <c r="EHU26" s="238"/>
      <c r="EHV26" s="238"/>
      <c r="EHW26" s="238"/>
      <c r="EHX26" s="238"/>
      <c r="EHY26" s="238"/>
      <c r="EHZ26" s="238"/>
      <c r="EIA26" s="238"/>
      <c r="EIB26" s="238"/>
      <c r="EIC26" s="238"/>
      <c r="EID26" s="238"/>
      <c r="EIE26" s="238"/>
      <c r="EIF26" s="238"/>
      <c r="EIG26" s="238"/>
      <c r="EIH26" s="238"/>
      <c r="EII26" s="238"/>
      <c r="EIJ26" s="238"/>
      <c r="EIK26" s="238"/>
      <c r="EIL26" s="238"/>
      <c r="EIM26" s="238"/>
      <c r="EIN26" s="238"/>
      <c r="EIO26" s="238"/>
      <c r="EIP26" s="238"/>
      <c r="EIQ26" s="238"/>
      <c r="EIR26" s="238"/>
      <c r="EIS26" s="238"/>
      <c r="EIT26" s="238"/>
      <c r="EIU26" s="238"/>
      <c r="EIV26" s="238"/>
      <c r="EIW26" s="238"/>
      <c r="EIX26" s="238"/>
      <c r="EIY26" s="238"/>
      <c r="EIZ26" s="238"/>
      <c r="EJA26" s="238"/>
      <c r="EJB26" s="238"/>
      <c r="EJC26" s="238"/>
      <c r="EJD26" s="238"/>
      <c r="EJE26" s="238"/>
      <c r="EJF26" s="238"/>
      <c r="EJG26" s="238"/>
      <c r="EJH26" s="238"/>
      <c r="EJI26" s="238"/>
      <c r="EJJ26" s="238"/>
      <c r="EJK26" s="238"/>
      <c r="EJL26" s="238"/>
      <c r="EJM26" s="238"/>
      <c r="EJN26" s="238"/>
      <c r="EJO26" s="238"/>
      <c r="EJP26" s="238"/>
      <c r="EJQ26" s="238"/>
      <c r="EJR26" s="238"/>
      <c r="EJS26" s="238"/>
      <c r="EJT26" s="238"/>
      <c r="EJU26" s="238"/>
      <c r="EJV26" s="238"/>
      <c r="EJW26" s="238"/>
      <c r="EJX26" s="238"/>
      <c r="EJY26" s="238"/>
      <c r="EJZ26" s="238"/>
      <c r="EKA26" s="238"/>
      <c r="EKB26" s="238"/>
      <c r="EKC26" s="238"/>
      <c r="EKD26" s="238"/>
      <c r="EKE26" s="238"/>
      <c r="EKF26" s="238"/>
      <c r="EKG26" s="238"/>
      <c r="EKH26" s="238"/>
      <c r="EKI26" s="238"/>
      <c r="EKJ26" s="238"/>
      <c r="EKK26" s="238"/>
      <c r="EKL26" s="238"/>
      <c r="EKM26" s="238"/>
      <c r="EKN26" s="238"/>
      <c r="EKO26" s="238"/>
      <c r="EKP26" s="238"/>
      <c r="EKQ26" s="238"/>
      <c r="EKR26" s="238"/>
      <c r="EKS26" s="238"/>
      <c r="EKT26" s="238"/>
      <c r="EKU26" s="238"/>
      <c r="EKV26" s="238"/>
      <c r="EKW26" s="238"/>
      <c r="EKX26" s="238"/>
      <c r="EKY26" s="238"/>
      <c r="EKZ26" s="238"/>
      <c r="ELA26" s="238"/>
      <c r="ELB26" s="238"/>
      <c r="ELC26" s="238"/>
      <c r="ELD26" s="238"/>
      <c r="ELE26" s="238"/>
      <c r="ELF26" s="238"/>
      <c r="ELG26" s="238"/>
      <c r="ELH26" s="238"/>
      <c r="ELI26" s="238"/>
      <c r="ELJ26" s="238"/>
      <c r="ELK26" s="238"/>
      <c r="ELL26" s="238"/>
      <c r="ELM26" s="238"/>
      <c r="ELN26" s="238"/>
      <c r="ELO26" s="238"/>
      <c r="ELP26" s="238"/>
      <c r="ELQ26" s="238"/>
      <c r="ELR26" s="238"/>
      <c r="ELS26" s="238"/>
      <c r="ELT26" s="238"/>
      <c r="ELU26" s="238"/>
      <c r="ELV26" s="238"/>
      <c r="ELW26" s="238"/>
      <c r="ELX26" s="238"/>
      <c r="ELY26" s="238"/>
      <c r="ELZ26" s="238"/>
      <c r="EMA26" s="238"/>
      <c r="EMB26" s="238"/>
      <c r="EMC26" s="238"/>
      <c r="EMD26" s="238"/>
      <c r="EME26" s="238"/>
      <c r="EMF26" s="238"/>
      <c r="EMG26" s="238"/>
      <c r="EMH26" s="238"/>
      <c r="EMI26" s="238"/>
      <c r="EMJ26" s="238"/>
      <c r="EMK26" s="238"/>
      <c r="EML26" s="238"/>
      <c r="EMM26" s="238"/>
      <c r="EMN26" s="238"/>
      <c r="EMO26" s="238"/>
      <c r="EMP26" s="238"/>
      <c r="EMQ26" s="238"/>
      <c r="EMR26" s="238"/>
      <c r="EMS26" s="238"/>
      <c r="EMT26" s="238"/>
      <c r="EMU26" s="238"/>
      <c r="EMV26" s="238"/>
      <c r="EMW26" s="238"/>
      <c r="EMX26" s="238"/>
      <c r="EMY26" s="238"/>
      <c r="EMZ26" s="238"/>
      <c r="ENA26" s="238"/>
      <c r="ENB26" s="238"/>
      <c r="ENC26" s="238"/>
      <c r="END26" s="238"/>
      <c r="ENE26" s="238"/>
      <c r="ENF26" s="238"/>
      <c r="ENG26" s="238"/>
      <c r="ENH26" s="238"/>
      <c r="ENI26" s="238"/>
      <c r="ENJ26" s="238"/>
      <c r="ENK26" s="238"/>
      <c r="ENL26" s="238"/>
      <c r="ENM26" s="238"/>
      <c r="ENN26" s="238"/>
      <c r="ENO26" s="238"/>
      <c r="ENP26" s="238"/>
      <c r="ENQ26" s="238"/>
      <c r="ENR26" s="238"/>
      <c r="ENS26" s="238"/>
      <c r="ENT26" s="238"/>
      <c r="ENU26" s="238"/>
      <c r="ENV26" s="238"/>
      <c r="ENW26" s="238"/>
      <c r="ENX26" s="238"/>
      <c r="ENY26" s="238"/>
      <c r="ENZ26" s="238"/>
      <c r="EOA26" s="238"/>
      <c r="EOB26" s="238"/>
      <c r="EOC26" s="238"/>
      <c r="EOD26" s="238"/>
      <c r="EOE26" s="238"/>
      <c r="EOF26" s="238"/>
      <c r="EOG26" s="238"/>
      <c r="EOH26" s="238"/>
      <c r="EOI26" s="238"/>
      <c r="EOJ26" s="238"/>
      <c r="EOK26" s="238"/>
      <c r="EOL26" s="238"/>
      <c r="EOM26" s="238"/>
      <c r="EON26" s="238"/>
      <c r="EOO26" s="238"/>
      <c r="EOP26" s="238"/>
      <c r="EOQ26" s="238"/>
      <c r="EOR26" s="238"/>
      <c r="EOS26" s="238"/>
      <c r="EOT26" s="238"/>
      <c r="EOU26" s="238"/>
      <c r="EOV26" s="238"/>
      <c r="EOW26" s="238"/>
      <c r="EOX26" s="238"/>
      <c r="EOY26" s="238"/>
      <c r="EOZ26" s="238"/>
      <c r="EPA26" s="238"/>
      <c r="EPB26" s="238"/>
      <c r="EPC26" s="238"/>
      <c r="EPD26" s="238"/>
      <c r="EPE26" s="238"/>
      <c r="EPF26" s="238"/>
      <c r="EPG26" s="238"/>
      <c r="EPH26" s="238"/>
      <c r="EPI26" s="238"/>
      <c r="EPJ26" s="238"/>
      <c r="EPK26" s="238"/>
      <c r="EPL26" s="238"/>
      <c r="EPM26" s="238"/>
      <c r="EPN26" s="238"/>
      <c r="EPO26" s="238"/>
      <c r="EPP26" s="238"/>
      <c r="EPQ26" s="238"/>
      <c r="EPR26" s="238"/>
      <c r="EPS26" s="238"/>
      <c r="EPT26" s="238"/>
      <c r="EPU26" s="238"/>
      <c r="EPV26" s="238"/>
      <c r="EPW26" s="238"/>
      <c r="EPX26" s="238"/>
      <c r="EPY26" s="238"/>
      <c r="EPZ26" s="238"/>
      <c r="EQA26" s="238"/>
      <c r="EQB26" s="238"/>
      <c r="EQC26" s="238"/>
      <c r="EQD26" s="238"/>
      <c r="EQE26" s="238"/>
      <c r="EQF26" s="238"/>
      <c r="EQG26" s="238"/>
      <c r="EQH26" s="238"/>
      <c r="EQI26" s="238"/>
      <c r="EQJ26" s="238"/>
      <c r="EQK26" s="238"/>
      <c r="EQL26" s="238"/>
      <c r="EQM26" s="238"/>
      <c r="EQN26" s="238"/>
      <c r="EQO26" s="238"/>
      <c r="EQP26" s="238"/>
      <c r="EQQ26" s="238"/>
      <c r="EQR26" s="238"/>
      <c r="EQS26" s="238"/>
      <c r="EQT26" s="238"/>
      <c r="EQU26" s="238"/>
      <c r="EQV26" s="238"/>
      <c r="EQW26" s="238"/>
      <c r="EQX26" s="238"/>
      <c r="EQY26" s="238"/>
      <c r="EQZ26" s="238"/>
      <c r="ERA26" s="238"/>
      <c r="ERB26" s="238"/>
      <c r="ERC26" s="238"/>
      <c r="ERD26" s="238"/>
      <c r="ERE26" s="238"/>
      <c r="ERF26" s="238"/>
      <c r="ERG26" s="238"/>
      <c r="ERH26" s="238"/>
      <c r="ERI26" s="238"/>
      <c r="ERJ26" s="238"/>
      <c r="ERK26" s="238"/>
      <c r="ERL26" s="238"/>
      <c r="ERM26" s="238"/>
      <c r="ERN26" s="238"/>
      <c r="ERO26" s="238"/>
      <c r="ERP26" s="238"/>
      <c r="ERQ26" s="238"/>
      <c r="ERR26" s="238"/>
      <c r="ERS26" s="238"/>
      <c r="ERT26" s="238"/>
      <c r="ERU26" s="238"/>
      <c r="ERV26" s="238"/>
      <c r="ERW26" s="238"/>
      <c r="ERX26" s="238"/>
      <c r="ERY26" s="238"/>
      <c r="ERZ26" s="238"/>
      <c r="ESA26" s="238"/>
      <c r="ESB26" s="238"/>
      <c r="ESC26" s="238"/>
      <c r="ESD26" s="238"/>
      <c r="ESE26" s="238"/>
      <c r="ESF26" s="238"/>
      <c r="ESG26" s="238"/>
      <c r="ESH26" s="238"/>
      <c r="ESI26" s="238"/>
      <c r="ESJ26" s="238"/>
      <c r="ESK26" s="238"/>
      <c r="ESL26" s="238"/>
      <c r="ESM26" s="238"/>
      <c r="ESN26" s="238"/>
      <c r="ESO26" s="238"/>
      <c r="ESP26" s="238"/>
      <c r="ESQ26" s="238"/>
      <c r="ESR26" s="238"/>
      <c r="ESS26" s="238"/>
      <c r="EST26" s="238"/>
      <c r="ESU26" s="238"/>
      <c r="ESV26" s="238"/>
      <c r="ESW26" s="238"/>
      <c r="ESX26" s="238"/>
      <c r="ESY26" s="238"/>
      <c r="ESZ26" s="238"/>
      <c r="ETA26" s="238"/>
      <c r="ETB26" s="238"/>
      <c r="ETC26" s="238"/>
      <c r="ETD26" s="238"/>
      <c r="ETE26" s="238"/>
      <c r="ETF26" s="238"/>
      <c r="ETG26" s="238"/>
      <c r="ETH26" s="238"/>
      <c r="ETI26" s="238"/>
      <c r="ETJ26" s="238"/>
      <c r="ETK26" s="238"/>
      <c r="ETL26" s="238"/>
      <c r="ETM26" s="238"/>
      <c r="ETN26" s="238"/>
      <c r="ETO26" s="238"/>
      <c r="ETP26" s="238"/>
      <c r="ETQ26" s="238"/>
      <c r="ETR26" s="238"/>
      <c r="ETS26" s="238"/>
      <c r="ETT26" s="238"/>
      <c r="ETU26" s="238"/>
      <c r="ETV26" s="238"/>
      <c r="ETW26" s="238"/>
      <c r="ETX26" s="238"/>
      <c r="ETY26" s="238"/>
      <c r="ETZ26" s="238"/>
      <c r="EUA26" s="238"/>
      <c r="EUB26" s="238"/>
      <c r="EUC26" s="238"/>
      <c r="EUD26" s="238"/>
      <c r="EUE26" s="238"/>
      <c r="EUF26" s="238"/>
      <c r="EUG26" s="238"/>
      <c r="EUH26" s="238"/>
      <c r="EUI26" s="238"/>
      <c r="EUJ26" s="238"/>
      <c r="EUK26" s="238"/>
      <c r="EUL26" s="238"/>
      <c r="EUM26" s="238"/>
      <c r="EUN26" s="238"/>
      <c r="EUO26" s="238"/>
      <c r="EUP26" s="238"/>
      <c r="EUQ26" s="238"/>
      <c r="EUR26" s="238"/>
      <c r="EUS26" s="238"/>
      <c r="EUT26" s="238"/>
      <c r="EUU26" s="238"/>
      <c r="EUV26" s="238"/>
      <c r="EUW26" s="238"/>
      <c r="EUX26" s="238"/>
      <c r="EUY26" s="238"/>
      <c r="EUZ26" s="238"/>
      <c r="EVA26" s="238"/>
      <c r="EVB26" s="238"/>
      <c r="EVC26" s="238"/>
      <c r="EVD26" s="238"/>
      <c r="EVE26" s="238"/>
      <c r="EVF26" s="238"/>
      <c r="EVG26" s="238"/>
      <c r="EVH26" s="238"/>
      <c r="EVI26" s="238"/>
      <c r="EVJ26" s="238"/>
      <c r="EVK26" s="238"/>
      <c r="EVL26" s="238"/>
      <c r="EVM26" s="238"/>
      <c r="EVN26" s="238"/>
      <c r="EVO26" s="238"/>
      <c r="EVP26" s="238"/>
      <c r="EVQ26" s="238"/>
      <c r="EVR26" s="238"/>
      <c r="EVS26" s="238"/>
      <c r="EVT26" s="238"/>
      <c r="EVU26" s="238"/>
      <c r="EVV26" s="238"/>
      <c r="EVW26" s="238"/>
      <c r="EVX26" s="238"/>
      <c r="EVY26" s="238"/>
      <c r="EVZ26" s="238"/>
      <c r="EWA26" s="238"/>
      <c r="EWB26" s="238"/>
      <c r="EWC26" s="238"/>
      <c r="EWD26" s="238"/>
      <c r="EWE26" s="238"/>
      <c r="EWF26" s="238"/>
      <c r="EWG26" s="238"/>
      <c r="EWH26" s="238"/>
      <c r="EWI26" s="238"/>
      <c r="EWJ26" s="238"/>
      <c r="EWK26" s="238"/>
      <c r="EWL26" s="238"/>
      <c r="EWM26" s="238"/>
      <c r="EWN26" s="238"/>
      <c r="EWO26" s="238"/>
      <c r="EWP26" s="238"/>
      <c r="EWQ26" s="238"/>
      <c r="EWR26" s="238"/>
      <c r="EWS26" s="238"/>
      <c r="EWT26" s="238"/>
      <c r="EWU26" s="238"/>
      <c r="EWV26" s="238"/>
      <c r="EWW26" s="238"/>
      <c r="EWX26" s="238"/>
      <c r="EWY26" s="238"/>
      <c r="EWZ26" s="238"/>
      <c r="EXA26" s="238"/>
      <c r="EXB26" s="238"/>
      <c r="EXC26" s="238"/>
      <c r="EXD26" s="238"/>
      <c r="EXE26" s="238"/>
      <c r="EXF26" s="238"/>
      <c r="EXG26" s="238"/>
      <c r="EXH26" s="238"/>
      <c r="EXI26" s="238"/>
      <c r="EXJ26" s="238"/>
      <c r="EXK26" s="238"/>
      <c r="EXL26" s="238"/>
      <c r="EXM26" s="238"/>
      <c r="EXN26" s="238"/>
      <c r="EXO26" s="238"/>
      <c r="EXP26" s="238"/>
      <c r="EXQ26" s="238"/>
      <c r="EXR26" s="238"/>
      <c r="EXS26" s="238"/>
      <c r="EXT26" s="238"/>
      <c r="EXU26" s="238"/>
      <c r="EXV26" s="238"/>
      <c r="EXW26" s="238"/>
      <c r="EXX26" s="238"/>
      <c r="EXY26" s="238"/>
      <c r="EXZ26" s="238"/>
      <c r="EYA26" s="238"/>
      <c r="EYB26" s="238"/>
      <c r="EYC26" s="238"/>
      <c r="EYD26" s="238"/>
      <c r="EYE26" s="238"/>
      <c r="EYF26" s="238"/>
      <c r="EYG26" s="238"/>
      <c r="EYH26" s="238"/>
      <c r="EYI26" s="238"/>
      <c r="EYJ26" s="238"/>
      <c r="EYK26" s="238"/>
      <c r="EYL26" s="238"/>
      <c r="EYM26" s="238"/>
      <c r="EYN26" s="238"/>
      <c r="EYO26" s="238"/>
      <c r="EYP26" s="238"/>
      <c r="EYQ26" s="238"/>
      <c r="EYR26" s="238"/>
      <c r="EYS26" s="238"/>
      <c r="EYT26" s="238"/>
      <c r="EYU26" s="238"/>
      <c r="EYV26" s="238"/>
      <c r="EYW26" s="238"/>
      <c r="EYX26" s="238"/>
      <c r="EYY26" s="238"/>
      <c r="EYZ26" s="238"/>
      <c r="EZA26" s="238"/>
      <c r="EZB26" s="238"/>
      <c r="EZC26" s="238"/>
      <c r="EZD26" s="238"/>
      <c r="EZE26" s="238"/>
      <c r="EZF26" s="238"/>
      <c r="EZG26" s="238"/>
      <c r="EZH26" s="238"/>
      <c r="EZI26" s="238"/>
      <c r="EZJ26" s="238"/>
      <c r="EZK26" s="238"/>
      <c r="EZL26" s="238"/>
      <c r="EZM26" s="238"/>
      <c r="EZN26" s="238"/>
      <c r="EZO26" s="238"/>
      <c r="EZP26" s="238"/>
      <c r="EZQ26" s="238"/>
      <c r="EZR26" s="238"/>
      <c r="EZS26" s="238"/>
      <c r="EZT26" s="238"/>
      <c r="EZU26" s="238"/>
      <c r="EZV26" s="238"/>
      <c r="EZW26" s="238"/>
      <c r="EZX26" s="238"/>
      <c r="EZY26" s="238"/>
      <c r="EZZ26" s="238"/>
      <c r="FAA26" s="238"/>
      <c r="FAB26" s="238"/>
      <c r="FAC26" s="238"/>
      <c r="FAD26" s="238"/>
      <c r="FAE26" s="238"/>
      <c r="FAF26" s="238"/>
      <c r="FAG26" s="238"/>
      <c r="FAH26" s="238"/>
      <c r="FAI26" s="238"/>
      <c r="FAJ26" s="238"/>
      <c r="FAK26" s="238"/>
      <c r="FAL26" s="238"/>
      <c r="FAM26" s="238"/>
      <c r="FAN26" s="238"/>
      <c r="FAO26" s="238"/>
      <c r="FAP26" s="238"/>
      <c r="FAQ26" s="238"/>
      <c r="FAR26" s="238"/>
      <c r="FAS26" s="238"/>
      <c r="FAT26" s="238"/>
      <c r="FAU26" s="238"/>
      <c r="FAV26" s="238"/>
      <c r="FAW26" s="238"/>
      <c r="FAX26" s="238"/>
      <c r="FAY26" s="238"/>
      <c r="FAZ26" s="238"/>
      <c r="FBA26" s="238"/>
      <c r="FBB26" s="238"/>
      <c r="FBC26" s="238"/>
      <c r="FBD26" s="238"/>
      <c r="FBE26" s="238"/>
      <c r="FBF26" s="238"/>
      <c r="FBG26" s="238"/>
      <c r="FBH26" s="238"/>
      <c r="FBI26" s="238"/>
      <c r="FBJ26" s="238"/>
      <c r="FBK26" s="238"/>
      <c r="FBL26" s="238"/>
      <c r="FBM26" s="238"/>
      <c r="FBN26" s="238"/>
      <c r="FBO26" s="238"/>
      <c r="FBP26" s="238"/>
      <c r="FBQ26" s="238"/>
      <c r="FBR26" s="238"/>
      <c r="FBS26" s="238"/>
      <c r="FBT26" s="238"/>
      <c r="FBU26" s="238"/>
      <c r="FBV26" s="238"/>
      <c r="FBW26" s="238"/>
      <c r="FBX26" s="238"/>
      <c r="FBY26" s="238"/>
      <c r="FBZ26" s="238"/>
      <c r="FCA26" s="238"/>
      <c r="FCB26" s="238"/>
      <c r="FCC26" s="238"/>
      <c r="FCD26" s="238"/>
      <c r="FCE26" s="238"/>
      <c r="FCF26" s="238"/>
      <c r="FCG26" s="238"/>
      <c r="FCH26" s="238"/>
      <c r="FCI26" s="238"/>
      <c r="FCJ26" s="238"/>
      <c r="FCK26" s="238"/>
      <c r="FCL26" s="238"/>
      <c r="FCM26" s="238"/>
      <c r="FCN26" s="238"/>
      <c r="FCO26" s="238"/>
      <c r="FCP26" s="238"/>
      <c r="FCQ26" s="238"/>
      <c r="FCR26" s="238"/>
      <c r="FCS26" s="238"/>
      <c r="FCT26" s="238"/>
      <c r="FCU26" s="238"/>
      <c r="FCV26" s="238"/>
      <c r="FCW26" s="238"/>
      <c r="FCX26" s="238"/>
      <c r="FCY26" s="238"/>
      <c r="FCZ26" s="238"/>
      <c r="FDA26" s="238"/>
      <c r="FDB26" s="238"/>
      <c r="FDC26" s="238"/>
      <c r="FDD26" s="238"/>
      <c r="FDE26" s="238"/>
      <c r="FDF26" s="238"/>
      <c r="FDG26" s="238"/>
      <c r="FDH26" s="238"/>
      <c r="FDI26" s="238"/>
      <c r="FDJ26" s="238"/>
      <c r="FDK26" s="238"/>
      <c r="FDL26" s="238"/>
      <c r="FDM26" s="238"/>
      <c r="FDN26" s="238"/>
      <c r="FDO26" s="238"/>
      <c r="FDP26" s="238"/>
      <c r="FDQ26" s="238"/>
      <c r="FDR26" s="238"/>
      <c r="FDS26" s="238"/>
      <c r="FDT26" s="238"/>
      <c r="FDU26" s="238"/>
      <c r="FDV26" s="238"/>
      <c r="FDW26" s="238"/>
      <c r="FDX26" s="238"/>
      <c r="FDY26" s="238"/>
      <c r="FDZ26" s="238"/>
      <c r="FEA26" s="238"/>
      <c r="FEB26" s="238"/>
      <c r="FEC26" s="238"/>
      <c r="FED26" s="238"/>
      <c r="FEE26" s="238"/>
      <c r="FEF26" s="238"/>
      <c r="FEG26" s="238"/>
      <c r="FEH26" s="238"/>
      <c r="FEI26" s="238"/>
      <c r="FEJ26" s="238"/>
      <c r="FEK26" s="238"/>
      <c r="FEL26" s="238"/>
      <c r="FEM26" s="238"/>
      <c r="FEN26" s="238"/>
      <c r="FEO26" s="238"/>
      <c r="FEP26" s="238"/>
      <c r="FEQ26" s="238"/>
      <c r="FER26" s="238"/>
      <c r="FES26" s="238"/>
      <c r="FET26" s="238"/>
      <c r="FEU26" s="238"/>
      <c r="FEV26" s="238"/>
      <c r="FEW26" s="238"/>
      <c r="FEX26" s="238"/>
      <c r="FEY26" s="238"/>
      <c r="FEZ26" s="238"/>
      <c r="FFA26" s="238"/>
      <c r="FFB26" s="238"/>
      <c r="FFC26" s="238"/>
      <c r="FFD26" s="238"/>
      <c r="FFE26" s="238"/>
      <c r="FFF26" s="238"/>
      <c r="FFG26" s="238"/>
      <c r="FFH26" s="238"/>
      <c r="FFI26" s="238"/>
      <c r="FFJ26" s="238"/>
      <c r="FFK26" s="238"/>
      <c r="FFL26" s="238"/>
      <c r="FFM26" s="238"/>
      <c r="FFN26" s="238"/>
      <c r="FFO26" s="238"/>
      <c r="FFP26" s="238"/>
      <c r="FFQ26" s="238"/>
      <c r="FFR26" s="238"/>
      <c r="FFS26" s="238"/>
      <c r="FFT26" s="238"/>
      <c r="FFU26" s="238"/>
      <c r="FFV26" s="238"/>
      <c r="FFW26" s="238"/>
      <c r="FFX26" s="238"/>
      <c r="FFY26" s="238"/>
      <c r="FFZ26" s="238"/>
      <c r="FGA26" s="238"/>
      <c r="FGB26" s="238"/>
      <c r="FGC26" s="238"/>
      <c r="FGD26" s="238"/>
      <c r="FGE26" s="238"/>
      <c r="FGF26" s="238"/>
      <c r="FGG26" s="238"/>
      <c r="FGH26" s="238"/>
      <c r="FGI26" s="238"/>
      <c r="FGJ26" s="238"/>
      <c r="FGK26" s="238"/>
      <c r="FGL26" s="238"/>
      <c r="FGM26" s="238"/>
      <c r="FGN26" s="238"/>
      <c r="FGO26" s="238"/>
      <c r="FGP26" s="238"/>
      <c r="FGQ26" s="238"/>
      <c r="FGR26" s="238"/>
      <c r="FGS26" s="238"/>
      <c r="FGT26" s="238"/>
      <c r="FGU26" s="238"/>
      <c r="FGV26" s="238"/>
      <c r="FGW26" s="238"/>
      <c r="FGX26" s="238"/>
      <c r="FGY26" s="238"/>
      <c r="FGZ26" s="238"/>
      <c r="FHA26" s="238"/>
      <c r="FHB26" s="238"/>
      <c r="FHC26" s="238"/>
      <c r="FHD26" s="238"/>
      <c r="FHE26" s="238"/>
      <c r="FHF26" s="238"/>
      <c r="FHG26" s="238"/>
      <c r="FHH26" s="238"/>
      <c r="FHI26" s="238"/>
      <c r="FHJ26" s="238"/>
      <c r="FHK26" s="238"/>
      <c r="FHL26" s="238"/>
      <c r="FHM26" s="238"/>
      <c r="FHN26" s="238"/>
      <c r="FHO26" s="238"/>
      <c r="FHP26" s="238"/>
      <c r="FHQ26" s="238"/>
      <c r="FHR26" s="238"/>
      <c r="FHS26" s="238"/>
      <c r="FHT26" s="238"/>
      <c r="FHU26" s="238"/>
      <c r="FHV26" s="238"/>
      <c r="FHW26" s="238"/>
      <c r="FHX26" s="238"/>
      <c r="FHY26" s="238"/>
      <c r="FHZ26" s="238"/>
      <c r="FIA26" s="238"/>
      <c r="FIB26" s="238"/>
      <c r="FIC26" s="238"/>
      <c r="FID26" s="238"/>
      <c r="FIE26" s="238"/>
      <c r="FIF26" s="238"/>
      <c r="FIG26" s="238"/>
      <c r="FIH26" s="238"/>
      <c r="FII26" s="238"/>
      <c r="FIJ26" s="238"/>
      <c r="FIK26" s="238"/>
      <c r="FIL26" s="238"/>
      <c r="FIM26" s="238"/>
      <c r="FIN26" s="238"/>
      <c r="FIO26" s="238"/>
      <c r="FIP26" s="238"/>
      <c r="FIQ26" s="238"/>
      <c r="FIR26" s="238"/>
      <c r="FIS26" s="238"/>
      <c r="FIT26" s="238"/>
      <c r="FIU26" s="238"/>
      <c r="FIV26" s="238"/>
      <c r="FIW26" s="238"/>
      <c r="FIX26" s="238"/>
      <c r="FIY26" s="238"/>
      <c r="FIZ26" s="238"/>
      <c r="FJA26" s="238"/>
      <c r="FJB26" s="238"/>
      <c r="FJC26" s="238"/>
      <c r="FJD26" s="238"/>
      <c r="FJE26" s="238"/>
      <c r="FJF26" s="238"/>
      <c r="FJG26" s="238"/>
      <c r="FJH26" s="238"/>
      <c r="FJI26" s="238"/>
      <c r="FJJ26" s="238"/>
      <c r="FJK26" s="238"/>
      <c r="FJL26" s="238"/>
      <c r="FJM26" s="238"/>
      <c r="FJN26" s="238"/>
      <c r="FJO26" s="238"/>
      <c r="FJP26" s="238"/>
      <c r="FJQ26" s="238"/>
      <c r="FJR26" s="238"/>
      <c r="FJS26" s="238"/>
      <c r="FJT26" s="238"/>
      <c r="FJU26" s="238"/>
      <c r="FJV26" s="238"/>
      <c r="FJW26" s="238"/>
      <c r="FJX26" s="238"/>
      <c r="FJY26" s="238"/>
      <c r="FJZ26" s="238"/>
      <c r="FKA26" s="238"/>
      <c r="FKB26" s="238"/>
      <c r="FKC26" s="238"/>
      <c r="FKD26" s="238"/>
      <c r="FKE26" s="238"/>
      <c r="FKF26" s="238"/>
      <c r="FKG26" s="238"/>
      <c r="FKH26" s="238"/>
      <c r="FKI26" s="238"/>
      <c r="FKJ26" s="238"/>
      <c r="FKK26" s="238"/>
      <c r="FKL26" s="238"/>
      <c r="FKM26" s="238"/>
      <c r="FKN26" s="238"/>
      <c r="FKO26" s="238"/>
      <c r="FKP26" s="238"/>
      <c r="FKQ26" s="238"/>
      <c r="FKR26" s="238"/>
      <c r="FKS26" s="238"/>
      <c r="FKT26" s="238"/>
      <c r="FKU26" s="238"/>
      <c r="FKV26" s="238"/>
      <c r="FKW26" s="238"/>
      <c r="FKX26" s="238"/>
      <c r="FKY26" s="238"/>
      <c r="FKZ26" s="238"/>
      <c r="FLA26" s="238"/>
      <c r="FLB26" s="238"/>
      <c r="FLC26" s="238"/>
      <c r="FLD26" s="238"/>
      <c r="FLE26" s="238"/>
      <c r="FLF26" s="238"/>
      <c r="FLG26" s="238"/>
      <c r="FLH26" s="238"/>
      <c r="FLI26" s="238"/>
      <c r="FLJ26" s="238"/>
      <c r="FLK26" s="238"/>
      <c r="FLL26" s="238"/>
      <c r="FLM26" s="238"/>
      <c r="FLN26" s="238"/>
      <c r="FLO26" s="238"/>
      <c r="FLP26" s="238"/>
      <c r="FLQ26" s="238"/>
      <c r="FLR26" s="238"/>
      <c r="FLS26" s="238"/>
      <c r="FLT26" s="238"/>
      <c r="FLU26" s="238"/>
      <c r="FLV26" s="238"/>
      <c r="FLW26" s="238"/>
      <c r="FLX26" s="238"/>
      <c r="FLY26" s="238"/>
      <c r="FLZ26" s="238"/>
      <c r="FMA26" s="238"/>
      <c r="FMB26" s="238"/>
      <c r="FMC26" s="238"/>
      <c r="FMD26" s="238"/>
      <c r="FME26" s="238"/>
      <c r="FMF26" s="238"/>
      <c r="FMG26" s="238"/>
      <c r="FMH26" s="238"/>
      <c r="FMI26" s="238"/>
      <c r="FMJ26" s="238"/>
      <c r="FMK26" s="238"/>
      <c r="FML26" s="238"/>
      <c r="FMM26" s="238"/>
      <c r="FMN26" s="238"/>
      <c r="FMO26" s="238"/>
      <c r="FMP26" s="238"/>
      <c r="FMQ26" s="238"/>
      <c r="FMR26" s="238"/>
      <c r="FMS26" s="238"/>
      <c r="FMT26" s="238"/>
      <c r="FMU26" s="238"/>
      <c r="FMV26" s="238"/>
      <c r="FMW26" s="238"/>
      <c r="FMX26" s="238"/>
      <c r="FMY26" s="238"/>
      <c r="FMZ26" s="238"/>
      <c r="FNA26" s="238"/>
      <c r="FNB26" s="238"/>
      <c r="FNC26" s="238"/>
      <c r="FND26" s="238"/>
      <c r="FNE26" s="238"/>
      <c r="FNF26" s="238"/>
      <c r="FNG26" s="238"/>
      <c r="FNH26" s="238"/>
      <c r="FNI26" s="238"/>
      <c r="FNJ26" s="238"/>
      <c r="FNK26" s="238"/>
      <c r="FNL26" s="238"/>
      <c r="FNM26" s="238"/>
      <c r="FNN26" s="238"/>
      <c r="FNO26" s="238"/>
      <c r="FNP26" s="238"/>
      <c r="FNQ26" s="238"/>
      <c r="FNR26" s="238"/>
      <c r="FNS26" s="238"/>
      <c r="FNT26" s="238"/>
      <c r="FNU26" s="238"/>
      <c r="FNV26" s="238"/>
      <c r="FNW26" s="238"/>
      <c r="FNX26" s="238"/>
      <c r="FNY26" s="238"/>
      <c r="FNZ26" s="238"/>
      <c r="FOA26" s="238"/>
      <c r="FOB26" s="238"/>
      <c r="FOC26" s="238"/>
      <c r="FOD26" s="238"/>
      <c r="FOE26" s="238"/>
      <c r="FOF26" s="238"/>
      <c r="FOG26" s="238"/>
      <c r="FOH26" s="238"/>
      <c r="FOI26" s="238"/>
      <c r="FOJ26" s="238"/>
      <c r="FOK26" s="238"/>
      <c r="FOL26" s="238"/>
      <c r="FOM26" s="238"/>
      <c r="FON26" s="238"/>
      <c r="FOO26" s="238"/>
      <c r="FOP26" s="238"/>
      <c r="FOQ26" s="238"/>
      <c r="FOR26" s="238"/>
      <c r="FOS26" s="238"/>
      <c r="FOT26" s="238"/>
      <c r="FOU26" s="238"/>
      <c r="FOV26" s="238"/>
      <c r="FOW26" s="238"/>
      <c r="FOX26" s="238"/>
      <c r="FOY26" s="238"/>
      <c r="FOZ26" s="238"/>
      <c r="FPA26" s="238"/>
      <c r="FPB26" s="238"/>
      <c r="FPC26" s="238"/>
      <c r="FPD26" s="238"/>
      <c r="FPE26" s="238"/>
      <c r="FPF26" s="238"/>
      <c r="FPG26" s="238"/>
      <c r="FPH26" s="238"/>
      <c r="FPI26" s="238"/>
      <c r="FPJ26" s="238"/>
      <c r="FPK26" s="238"/>
      <c r="FPL26" s="238"/>
      <c r="FPM26" s="238"/>
      <c r="FPN26" s="238"/>
      <c r="FPO26" s="238"/>
      <c r="FPP26" s="238"/>
      <c r="FPQ26" s="238"/>
      <c r="FPR26" s="238"/>
      <c r="FPS26" s="238"/>
      <c r="FPT26" s="238"/>
      <c r="FPU26" s="238"/>
      <c r="FPV26" s="238"/>
      <c r="FPW26" s="238"/>
      <c r="FPX26" s="238"/>
      <c r="FPY26" s="238"/>
      <c r="FPZ26" s="238"/>
      <c r="FQA26" s="238"/>
      <c r="FQB26" s="238"/>
      <c r="FQC26" s="238"/>
      <c r="FQD26" s="238"/>
      <c r="FQE26" s="238"/>
      <c r="FQF26" s="238"/>
      <c r="FQG26" s="238"/>
      <c r="FQH26" s="238"/>
      <c r="FQI26" s="238"/>
      <c r="FQJ26" s="238"/>
      <c r="FQK26" s="238"/>
      <c r="FQL26" s="238"/>
      <c r="FQM26" s="238"/>
      <c r="FQN26" s="238"/>
      <c r="FQO26" s="238"/>
      <c r="FQP26" s="238"/>
      <c r="FQQ26" s="238"/>
      <c r="FQR26" s="238"/>
      <c r="FQS26" s="238"/>
      <c r="FQT26" s="238"/>
      <c r="FQU26" s="238"/>
      <c r="FQV26" s="238"/>
      <c r="FQW26" s="238"/>
      <c r="FQX26" s="238"/>
      <c r="FQY26" s="238"/>
      <c r="FQZ26" s="238"/>
      <c r="FRA26" s="238"/>
      <c r="FRB26" s="238"/>
      <c r="FRC26" s="238"/>
      <c r="FRD26" s="238"/>
      <c r="FRE26" s="238"/>
      <c r="FRF26" s="238"/>
      <c r="FRG26" s="238"/>
      <c r="FRH26" s="238"/>
      <c r="FRI26" s="238"/>
      <c r="FRJ26" s="238"/>
      <c r="FRK26" s="238"/>
      <c r="FRL26" s="238"/>
      <c r="FRM26" s="238"/>
      <c r="FRN26" s="238"/>
      <c r="FRO26" s="238"/>
      <c r="FRP26" s="238"/>
      <c r="FRQ26" s="238"/>
      <c r="FRR26" s="238"/>
      <c r="FRS26" s="238"/>
      <c r="FRT26" s="238"/>
      <c r="FRU26" s="238"/>
      <c r="FRV26" s="238"/>
      <c r="FRW26" s="238"/>
      <c r="FRX26" s="238"/>
      <c r="FRY26" s="238"/>
      <c r="FRZ26" s="238"/>
      <c r="FSA26" s="238"/>
      <c r="FSB26" s="238"/>
      <c r="FSC26" s="238"/>
      <c r="FSD26" s="238"/>
      <c r="FSE26" s="238"/>
      <c r="FSF26" s="238"/>
      <c r="FSG26" s="238"/>
      <c r="FSH26" s="238"/>
      <c r="FSI26" s="238"/>
      <c r="FSJ26" s="238"/>
      <c r="FSK26" s="238"/>
      <c r="FSL26" s="238"/>
      <c r="FSM26" s="238"/>
      <c r="FSN26" s="238"/>
      <c r="FSO26" s="238"/>
      <c r="FSP26" s="238"/>
      <c r="FSQ26" s="238"/>
      <c r="FSR26" s="238"/>
      <c r="FSS26" s="238"/>
      <c r="FST26" s="238"/>
      <c r="FSU26" s="238"/>
      <c r="FSV26" s="238"/>
      <c r="FSW26" s="238"/>
      <c r="FSX26" s="238"/>
      <c r="FSY26" s="238"/>
      <c r="FSZ26" s="238"/>
      <c r="FTA26" s="238"/>
      <c r="FTB26" s="238"/>
      <c r="FTC26" s="238"/>
      <c r="FTD26" s="238"/>
      <c r="FTE26" s="238"/>
      <c r="FTF26" s="238"/>
      <c r="FTG26" s="238"/>
      <c r="FTH26" s="238"/>
      <c r="FTI26" s="238"/>
      <c r="FTJ26" s="238"/>
      <c r="FTK26" s="238"/>
      <c r="FTL26" s="238"/>
      <c r="FTM26" s="238"/>
      <c r="FTN26" s="238"/>
      <c r="FTO26" s="238"/>
      <c r="FTP26" s="238"/>
      <c r="FTQ26" s="238"/>
      <c r="FTR26" s="238"/>
      <c r="FTS26" s="238"/>
      <c r="FTT26" s="238"/>
      <c r="FTU26" s="238"/>
      <c r="FTV26" s="238"/>
      <c r="FTW26" s="238"/>
      <c r="FTX26" s="238"/>
      <c r="FTY26" s="238"/>
      <c r="FTZ26" s="238"/>
      <c r="FUA26" s="238"/>
      <c r="FUB26" s="238"/>
      <c r="FUC26" s="238"/>
      <c r="FUD26" s="238"/>
      <c r="FUE26" s="238"/>
      <c r="FUF26" s="238"/>
      <c r="FUG26" s="238"/>
      <c r="FUH26" s="238"/>
      <c r="FUI26" s="238"/>
      <c r="FUJ26" s="238"/>
      <c r="FUK26" s="238"/>
      <c r="FUL26" s="238"/>
      <c r="FUM26" s="238"/>
      <c r="FUN26" s="238"/>
      <c r="FUO26" s="238"/>
      <c r="FUP26" s="238"/>
      <c r="FUQ26" s="238"/>
      <c r="FUR26" s="238"/>
      <c r="FUS26" s="238"/>
      <c r="FUT26" s="238"/>
      <c r="FUU26" s="238"/>
      <c r="FUV26" s="238"/>
      <c r="FUW26" s="238"/>
      <c r="FUX26" s="238"/>
      <c r="FUY26" s="238"/>
      <c r="FUZ26" s="238"/>
      <c r="FVA26" s="238"/>
      <c r="FVB26" s="238"/>
      <c r="FVC26" s="238"/>
      <c r="FVD26" s="238"/>
      <c r="FVE26" s="238"/>
      <c r="FVF26" s="238"/>
      <c r="FVG26" s="238"/>
      <c r="FVH26" s="238"/>
      <c r="FVI26" s="238"/>
      <c r="FVJ26" s="238"/>
      <c r="FVK26" s="238"/>
      <c r="FVL26" s="238"/>
      <c r="FVM26" s="238"/>
      <c r="FVN26" s="238"/>
      <c r="FVO26" s="238"/>
      <c r="FVP26" s="238"/>
      <c r="FVQ26" s="238"/>
      <c r="FVR26" s="238"/>
      <c r="FVS26" s="238"/>
      <c r="FVT26" s="238"/>
      <c r="FVU26" s="238"/>
      <c r="FVV26" s="238"/>
      <c r="FVW26" s="238"/>
      <c r="FVX26" s="238"/>
      <c r="FVY26" s="238"/>
      <c r="FVZ26" s="238"/>
      <c r="FWA26" s="238"/>
      <c r="FWB26" s="238"/>
      <c r="FWC26" s="238"/>
      <c r="FWD26" s="238"/>
      <c r="FWE26" s="238"/>
      <c r="FWF26" s="238"/>
      <c r="FWG26" s="238"/>
      <c r="FWH26" s="238"/>
      <c r="FWI26" s="238"/>
      <c r="FWJ26" s="238"/>
      <c r="FWK26" s="238"/>
      <c r="FWL26" s="238"/>
      <c r="FWM26" s="238"/>
      <c r="FWN26" s="238"/>
      <c r="FWO26" s="238"/>
      <c r="FWP26" s="238"/>
      <c r="FWQ26" s="238"/>
      <c r="FWR26" s="238"/>
      <c r="FWS26" s="238"/>
      <c r="FWT26" s="238"/>
      <c r="FWU26" s="238"/>
      <c r="FWV26" s="238"/>
      <c r="FWW26" s="238"/>
      <c r="FWX26" s="238"/>
      <c r="FWY26" s="238"/>
      <c r="FWZ26" s="238"/>
      <c r="FXA26" s="238"/>
      <c r="FXB26" s="238"/>
      <c r="FXC26" s="238"/>
      <c r="FXD26" s="238"/>
      <c r="FXE26" s="238"/>
      <c r="FXF26" s="238"/>
      <c r="FXG26" s="238"/>
      <c r="FXH26" s="238"/>
      <c r="FXI26" s="238"/>
      <c r="FXJ26" s="238"/>
      <c r="FXK26" s="238"/>
      <c r="FXL26" s="238"/>
      <c r="FXM26" s="238"/>
      <c r="FXN26" s="238"/>
      <c r="FXO26" s="238"/>
      <c r="FXP26" s="238"/>
      <c r="FXQ26" s="238"/>
      <c r="FXR26" s="238"/>
      <c r="FXS26" s="238"/>
      <c r="FXT26" s="238"/>
      <c r="FXU26" s="238"/>
      <c r="FXV26" s="238"/>
      <c r="FXW26" s="238"/>
      <c r="FXX26" s="238"/>
      <c r="FXY26" s="238"/>
      <c r="FXZ26" s="238"/>
      <c r="FYA26" s="238"/>
      <c r="FYB26" s="238"/>
      <c r="FYC26" s="238"/>
      <c r="FYD26" s="238"/>
      <c r="FYE26" s="238"/>
      <c r="FYF26" s="238"/>
      <c r="FYG26" s="238"/>
      <c r="FYH26" s="238"/>
      <c r="FYI26" s="238"/>
      <c r="FYJ26" s="238"/>
      <c r="FYK26" s="238"/>
      <c r="FYL26" s="238"/>
      <c r="FYM26" s="238"/>
      <c r="FYN26" s="238"/>
      <c r="FYO26" s="238"/>
      <c r="FYP26" s="238"/>
      <c r="FYQ26" s="238"/>
      <c r="FYR26" s="238"/>
      <c r="FYS26" s="238"/>
      <c r="FYT26" s="238"/>
      <c r="FYU26" s="238"/>
      <c r="FYV26" s="238"/>
      <c r="FYW26" s="238"/>
      <c r="FYX26" s="238"/>
      <c r="FYY26" s="238"/>
      <c r="FYZ26" s="238"/>
      <c r="FZA26" s="238"/>
      <c r="FZB26" s="238"/>
      <c r="FZC26" s="238"/>
      <c r="FZD26" s="238"/>
      <c r="FZE26" s="238"/>
      <c r="FZF26" s="238"/>
      <c r="FZG26" s="238"/>
      <c r="FZH26" s="238"/>
      <c r="FZI26" s="238"/>
      <c r="FZJ26" s="238"/>
      <c r="FZK26" s="238"/>
      <c r="FZL26" s="238"/>
      <c r="FZM26" s="238"/>
      <c r="FZN26" s="238"/>
      <c r="FZO26" s="238"/>
      <c r="FZP26" s="238"/>
      <c r="FZQ26" s="238"/>
      <c r="FZR26" s="238"/>
      <c r="FZS26" s="238"/>
      <c r="FZT26" s="238"/>
      <c r="FZU26" s="238"/>
      <c r="FZV26" s="238"/>
      <c r="FZW26" s="238"/>
      <c r="FZX26" s="238"/>
      <c r="FZY26" s="238"/>
      <c r="FZZ26" s="238"/>
      <c r="GAA26" s="238"/>
      <c r="GAB26" s="238"/>
      <c r="GAC26" s="238"/>
      <c r="GAD26" s="238"/>
      <c r="GAE26" s="238"/>
      <c r="GAF26" s="238"/>
      <c r="GAG26" s="238"/>
      <c r="GAH26" s="238"/>
      <c r="GAI26" s="238"/>
      <c r="GAJ26" s="238"/>
      <c r="GAK26" s="238"/>
      <c r="GAL26" s="238"/>
      <c r="GAM26" s="238"/>
      <c r="GAN26" s="238"/>
      <c r="GAO26" s="238"/>
      <c r="GAP26" s="238"/>
      <c r="GAQ26" s="238"/>
      <c r="GAR26" s="238"/>
      <c r="GAS26" s="238"/>
      <c r="GAT26" s="238"/>
      <c r="GAU26" s="238"/>
      <c r="GAV26" s="238"/>
      <c r="GAW26" s="238"/>
      <c r="GAX26" s="238"/>
      <c r="GAY26" s="238"/>
      <c r="GAZ26" s="238"/>
      <c r="GBA26" s="238"/>
      <c r="GBB26" s="238"/>
      <c r="GBC26" s="238"/>
      <c r="GBD26" s="238"/>
      <c r="GBE26" s="238"/>
      <c r="GBF26" s="238"/>
      <c r="GBG26" s="238"/>
      <c r="GBH26" s="238"/>
      <c r="GBI26" s="238"/>
      <c r="GBJ26" s="238"/>
      <c r="GBK26" s="238"/>
      <c r="GBL26" s="238"/>
      <c r="GBM26" s="238"/>
      <c r="GBN26" s="238"/>
      <c r="GBO26" s="238"/>
      <c r="GBP26" s="238"/>
      <c r="GBQ26" s="238"/>
      <c r="GBR26" s="238"/>
      <c r="GBS26" s="238"/>
      <c r="GBT26" s="238"/>
      <c r="GBU26" s="238"/>
      <c r="GBV26" s="238"/>
      <c r="GBW26" s="238"/>
      <c r="GBX26" s="238"/>
      <c r="GBY26" s="238"/>
      <c r="GBZ26" s="238"/>
      <c r="GCA26" s="238"/>
      <c r="GCB26" s="238"/>
      <c r="GCC26" s="238"/>
      <c r="GCD26" s="238"/>
      <c r="GCE26" s="238"/>
      <c r="GCF26" s="238"/>
      <c r="GCG26" s="238"/>
      <c r="GCH26" s="238"/>
      <c r="GCI26" s="238"/>
      <c r="GCJ26" s="238"/>
      <c r="GCK26" s="238"/>
      <c r="GCL26" s="238"/>
      <c r="GCM26" s="238"/>
      <c r="GCN26" s="238"/>
      <c r="GCO26" s="238"/>
      <c r="GCP26" s="238"/>
      <c r="GCQ26" s="238"/>
      <c r="GCR26" s="238"/>
      <c r="GCS26" s="238"/>
      <c r="GCT26" s="238"/>
      <c r="GCU26" s="238"/>
      <c r="GCV26" s="238"/>
      <c r="GCW26" s="238"/>
      <c r="GCX26" s="238"/>
      <c r="GCY26" s="238"/>
      <c r="GCZ26" s="238"/>
      <c r="GDA26" s="238"/>
      <c r="GDB26" s="238"/>
      <c r="GDC26" s="238"/>
      <c r="GDD26" s="238"/>
      <c r="GDE26" s="238"/>
      <c r="GDF26" s="238"/>
      <c r="GDG26" s="238"/>
      <c r="GDH26" s="238"/>
      <c r="GDI26" s="238"/>
      <c r="GDJ26" s="238"/>
      <c r="GDK26" s="238"/>
      <c r="GDL26" s="238"/>
      <c r="GDM26" s="238"/>
      <c r="GDN26" s="238"/>
      <c r="GDO26" s="238"/>
      <c r="GDP26" s="238"/>
      <c r="GDQ26" s="238"/>
      <c r="GDR26" s="238"/>
      <c r="GDS26" s="238"/>
      <c r="GDT26" s="238"/>
      <c r="GDU26" s="238"/>
      <c r="GDV26" s="238"/>
      <c r="GDW26" s="238"/>
      <c r="GDX26" s="238"/>
      <c r="GDY26" s="238"/>
      <c r="GDZ26" s="238"/>
      <c r="GEA26" s="238"/>
      <c r="GEB26" s="238"/>
      <c r="GEC26" s="238"/>
      <c r="GED26" s="238"/>
      <c r="GEE26" s="238"/>
      <c r="GEF26" s="238"/>
      <c r="GEG26" s="238"/>
      <c r="GEH26" s="238"/>
      <c r="GEI26" s="238"/>
      <c r="GEJ26" s="238"/>
      <c r="GEK26" s="238"/>
      <c r="GEL26" s="238"/>
      <c r="GEM26" s="238"/>
      <c r="GEN26" s="238"/>
      <c r="GEO26" s="238"/>
      <c r="GEP26" s="238"/>
      <c r="GEQ26" s="238"/>
      <c r="GER26" s="238"/>
      <c r="GES26" s="238"/>
      <c r="GET26" s="238"/>
      <c r="GEU26" s="238"/>
      <c r="GEV26" s="238"/>
      <c r="GEW26" s="238"/>
      <c r="GEX26" s="238"/>
      <c r="GEY26" s="238"/>
      <c r="GEZ26" s="238"/>
      <c r="GFA26" s="238"/>
      <c r="GFB26" s="238"/>
      <c r="GFC26" s="238"/>
      <c r="GFD26" s="238"/>
      <c r="GFE26" s="238"/>
      <c r="GFF26" s="238"/>
      <c r="GFG26" s="238"/>
      <c r="GFH26" s="238"/>
      <c r="GFI26" s="238"/>
      <c r="GFJ26" s="238"/>
      <c r="GFK26" s="238"/>
      <c r="GFL26" s="238"/>
      <c r="GFM26" s="238"/>
      <c r="GFN26" s="238"/>
      <c r="GFO26" s="238"/>
      <c r="GFP26" s="238"/>
      <c r="GFQ26" s="238"/>
      <c r="GFR26" s="238"/>
      <c r="GFS26" s="238"/>
      <c r="GFT26" s="238"/>
      <c r="GFU26" s="238"/>
      <c r="GFV26" s="238"/>
      <c r="GFW26" s="238"/>
      <c r="GFX26" s="238"/>
      <c r="GFY26" s="238"/>
      <c r="GFZ26" s="238"/>
      <c r="GGA26" s="238"/>
      <c r="GGB26" s="238"/>
      <c r="GGC26" s="238"/>
      <c r="GGD26" s="238"/>
      <c r="GGE26" s="238"/>
      <c r="GGF26" s="238"/>
      <c r="GGG26" s="238"/>
      <c r="GGH26" s="238"/>
      <c r="GGI26" s="238"/>
      <c r="GGJ26" s="238"/>
      <c r="GGK26" s="238"/>
      <c r="GGL26" s="238"/>
      <c r="GGM26" s="238"/>
      <c r="GGN26" s="238"/>
      <c r="GGO26" s="238"/>
      <c r="GGP26" s="238"/>
      <c r="GGQ26" s="238"/>
      <c r="GGR26" s="238"/>
      <c r="GGS26" s="238"/>
      <c r="GGT26" s="238"/>
      <c r="GGU26" s="238"/>
      <c r="GGV26" s="238"/>
      <c r="GGW26" s="238"/>
      <c r="GGX26" s="238"/>
      <c r="GGY26" s="238"/>
      <c r="GGZ26" s="238"/>
      <c r="GHA26" s="238"/>
      <c r="GHB26" s="238"/>
      <c r="GHC26" s="238"/>
      <c r="GHD26" s="238"/>
      <c r="GHE26" s="238"/>
      <c r="GHF26" s="238"/>
      <c r="GHG26" s="238"/>
      <c r="GHH26" s="238"/>
      <c r="GHI26" s="238"/>
      <c r="GHJ26" s="238"/>
      <c r="GHK26" s="238"/>
      <c r="GHL26" s="238"/>
      <c r="GHM26" s="238"/>
      <c r="GHN26" s="238"/>
      <c r="GHO26" s="238"/>
      <c r="GHP26" s="238"/>
      <c r="GHQ26" s="238"/>
      <c r="GHR26" s="238"/>
      <c r="GHS26" s="238"/>
      <c r="GHT26" s="238"/>
      <c r="GHU26" s="238"/>
      <c r="GHV26" s="238"/>
      <c r="GHW26" s="238"/>
      <c r="GHX26" s="238"/>
      <c r="GHY26" s="238"/>
      <c r="GHZ26" s="238"/>
      <c r="GIA26" s="238"/>
      <c r="GIB26" s="238"/>
      <c r="GIC26" s="238"/>
      <c r="GID26" s="238"/>
      <c r="GIE26" s="238"/>
      <c r="GIF26" s="238"/>
      <c r="GIG26" s="238"/>
      <c r="GIH26" s="238"/>
      <c r="GII26" s="238"/>
      <c r="GIJ26" s="238"/>
      <c r="GIK26" s="238"/>
      <c r="GIL26" s="238"/>
      <c r="GIM26" s="238"/>
      <c r="GIN26" s="238"/>
      <c r="GIO26" s="238"/>
      <c r="GIP26" s="238"/>
      <c r="GIQ26" s="238"/>
      <c r="GIR26" s="238"/>
      <c r="GIS26" s="238"/>
      <c r="GIT26" s="238"/>
      <c r="GIU26" s="238"/>
      <c r="GIV26" s="238"/>
      <c r="GIW26" s="238"/>
      <c r="GIX26" s="238"/>
      <c r="GIY26" s="238"/>
      <c r="GIZ26" s="238"/>
      <c r="GJA26" s="238"/>
      <c r="GJB26" s="238"/>
      <c r="GJC26" s="238"/>
      <c r="GJD26" s="238"/>
      <c r="GJE26" s="238"/>
      <c r="GJF26" s="238"/>
      <c r="GJG26" s="238"/>
      <c r="GJH26" s="238"/>
      <c r="GJI26" s="238"/>
      <c r="GJJ26" s="238"/>
      <c r="GJK26" s="238"/>
      <c r="GJL26" s="238"/>
      <c r="GJM26" s="238"/>
      <c r="GJN26" s="238"/>
      <c r="GJO26" s="238"/>
      <c r="GJP26" s="238"/>
      <c r="GJQ26" s="238"/>
      <c r="GJR26" s="238"/>
      <c r="GJS26" s="238"/>
      <c r="GJT26" s="238"/>
      <c r="GJU26" s="238"/>
      <c r="GJV26" s="238"/>
      <c r="GJW26" s="238"/>
      <c r="GJX26" s="238"/>
      <c r="GJY26" s="238"/>
      <c r="GJZ26" s="238"/>
      <c r="GKA26" s="238"/>
      <c r="GKB26" s="238"/>
      <c r="GKC26" s="238"/>
      <c r="GKD26" s="238"/>
      <c r="GKE26" s="238"/>
      <c r="GKF26" s="238"/>
      <c r="GKG26" s="238"/>
      <c r="GKH26" s="238"/>
      <c r="GKI26" s="238"/>
      <c r="GKJ26" s="238"/>
      <c r="GKK26" s="238"/>
      <c r="GKL26" s="238"/>
      <c r="GKM26" s="238"/>
      <c r="GKN26" s="238"/>
      <c r="GKO26" s="238"/>
      <c r="GKP26" s="238"/>
      <c r="GKQ26" s="238"/>
      <c r="GKR26" s="238"/>
      <c r="GKS26" s="238"/>
      <c r="GKT26" s="238"/>
      <c r="GKU26" s="238"/>
      <c r="GKV26" s="238"/>
      <c r="GKW26" s="238"/>
      <c r="GKX26" s="238"/>
      <c r="GKY26" s="238"/>
      <c r="GKZ26" s="238"/>
      <c r="GLA26" s="238"/>
      <c r="GLB26" s="238"/>
      <c r="GLC26" s="238"/>
      <c r="GLD26" s="238"/>
      <c r="GLE26" s="238"/>
      <c r="GLF26" s="238"/>
      <c r="GLG26" s="238"/>
      <c r="GLH26" s="238"/>
      <c r="GLI26" s="238"/>
      <c r="GLJ26" s="238"/>
      <c r="GLK26" s="238"/>
      <c r="GLL26" s="238"/>
      <c r="GLM26" s="238"/>
      <c r="GLN26" s="238"/>
      <c r="GLO26" s="238"/>
      <c r="GLP26" s="238"/>
      <c r="GLQ26" s="238"/>
      <c r="GLR26" s="238"/>
      <c r="GLS26" s="238"/>
      <c r="GLT26" s="238"/>
      <c r="GLU26" s="238"/>
      <c r="GLV26" s="238"/>
      <c r="GLW26" s="238"/>
      <c r="GLX26" s="238"/>
      <c r="GLY26" s="238"/>
      <c r="GLZ26" s="238"/>
      <c r="GMA26" s="238"/>
      <c r="GMB26" s="238"/>
      <c r="GMC26" s="238"/>
      <c r="GMD26" s="238"/>
      <c r="GME26" s="238"/>
      <c r="GMF26" s="238"/>
      <c r="GMG26" s="238"/>
      <c r="GMH26" s="238"/>
      <c r="GMI26" s="238"/>
      <c r="GMJ26" s="238"/>
      <c r="GMK26" s="238"/>
      <c r="GML26" s="238"/>
      <c r="GMM26" s="238"/>
      <c r="GMN26" s="238"/>
      <c r="GMO26" s="238"/>
      <c r="GMP26" s="238"/>
      <c r="GMQ26" s="238"/>
      <c r="GMR26" s="238"/>
      <c r="GMS26" s="238"/>
      <c r="GMT26" s="238"/>
      <c r="GMU26" s="238"/>
      <c r="GMV26" s="238"/>
      <c r="GMW26" s="238"/>
      <c r="GMX26" s="238"/>
      <c r="GMY26" s="238"/>
      <c r="GMZ26" s="238"/>
      <c r="GNA26" s="238"/>
      <c r="GNB26" s="238"/>
      <c r="GNC26" s="238"/>
      <c r="GND26" s="238"/>
      <c r="GNE26" s="238"/>
      <c r="GNF26" s="238"/>
      <c r="GNG26" s="238"/>
      <c r="GNH26" s="238"/>
      <c r="GNI26" s="238"/>
      <c r="GNJ26" s="238"/>
      <c r="GNK26" s="238"/>
      <c r="GNL26" s="238"/>
      <c r="GNM26" s="238"/>
      <c r="GNN26" s="238"/>
      <c r="GNO26" s="238"/>
      <c r="GNP26" s="238"/>
      <c r="GNQ26" s="238"/>
      <c r="GNR26" s="238"/>
      <c r="GNS26" s="238"/>
      <c r="GNT26" s="238"/>
      <c r="GNU26" s="238"/>
      <c r="GNV26" s="238"/>
      <c r="GNW26" s="238"/>
      <c r="GNX26" s="238"/>
      <c r="GNY26" s="238"/>
      <c r="GNZ26" s="238"/>
      <c r="GOA26" s="238"/>
      <c r="GOB26" s="238"/>
      <c r="GOC26" s="238"/>
      <c r="GOD26" s="238"/>
      <c r="GOE26" s="238"/>
      <c r="GOF26" s="238"/>
      <c r="GOG26" s="238"/>
      <c r="GOH26" s="238"/>
      <c r="GOI26" s="238"/>
      <c r="GOJ26" s="238"/>
      <c r="GOK26" s="238"/>
      <c r="GOL26" s="238"/>
      <c r="GOM26" s="238"/>
      <c r="GON26" s="238"/>
      <c r="GOO26" s="238"/>
      <c r="GOP26" s="238"/>
      <c r="GOQ26" s="238"/>
      <c r="GOR26" s="238"/>
      <c r="GOS26" s="238"/>
      <c r="GOT26" s="238"/>
      <c r="GOU26" s="238"/>
      <c r="GOV26" s="238"/>
      <c r="GOW26" s="238"/>
      <c r="GOX26" s="238"/>
      <c r="GOY26" s="238"/>
      <c r="GOZ26" s="238"/>
      <c r="GPA26" s="238"/>
      <c r="GPB26" s="238"/>
      <c r="GPC26" s="238"/>
      <c r="GPD26" s="238"/>
      <c r="GPE26" s="238"/>
      <c r="GPF26" s="238"/>
      <c r="GPG26" s="238"/>
      <c r="GPH26" s="238"/>
      <c r="GPI26" s="238"/>
      <c r="GPJ26" s="238"/>
      <c r="GPK26" s="238"/>
      <c r="GPL26" s="238"/>
      <c r="GPM26" s="238"/>
      <c r="GPN26" s="238"/>
      <c r="GPO26" s="238"/>
      <c r="GPP26" s="238"/>
      <c r="GPQ26" s="238"/>
      <c r="GPR26" s="238"/>
      <c r="GPS26" s="238"/>
      <c r="GPT26" s="238"/>
      <c r="GPU26" s="238"/>
      <c r="GPV26" s="238"/>
      <c r="GPW26" s="238"/>
      <c r="GPX26" s="238"/>
      <c r="GPY26" s="238"/>
      <c r="GPZ26" s="238"/>
      <c r="GQA26" s="238"/>
      <c r="GQB26" s="238"/>
      <c r="GQC26" s="238"/>
      <c r="GQD26" s="238"/>
      <c r="GQE26" s="238"/>
      <c r="GQF26" s="238"/>
      <c r="GQG26" s="238"/>
      <c r="GQH26" s="238"/>
      <c r="GQI26" s="238"/>
      <c r="GQJ26" s="238"/>
      <c r="GQK26" s="238"/>
      <c r="GQL26" s="238"/>
      <c r="GQM26" s="238"/>
      <c r="GQN26" s="238"/>
      <c r="GQO26" s="238"/>
      <c r="GQP26" s="238"/>
      <c r="GQQ26" s="238"/>
      <c r="GQR26" s="238"/>
      <c r="GQS26" s="238"/>
      <c r="GQT26" s="238"/>
      <c r="GQU26" s="238"/>
      <c r="GQV26" s="238"/>
      <c r="GQW26" s="238"/>
      <c r="GQX26" s="238"/>
      <c r="GQY26" s="238"/>
      <c r="GQZ26" s="238"/>
      <c r="GRA26" s="238"/>
      <c r="GRB26" s="238"/>
      <c r="GRC26" s="238"/>
      <c r="GRD26" s="238"/>
      <c r="GRE26" s="238"/>
      <c r="GRF26" s="238"/>
      <c r="GRG26" s="238"/>
      <c r="GRH26" s="238"/>
      <c r="GRI26" s="238"/>
      <c r="GRJ26" s="238"/>
      <c r="GRK26" s="238"/>
      <c r="GRL26" s="238"/>
      <c r="GRM26" s="238"/>
      <c r="GRN26" s="238"/>
      <c r="GRO26" s="238"/>
      <c r="GRP26" s="238"/>
      <c r="GRQ26" s="238"/>
      <c r="GRR26" s="238"/>
      <c r="GRS26" s="238"/>
      <c r="GRT26" s="238"/>
      <c r="GRU26" s="238"/>
      <c r="GRV26" s="238"/>
      <c r="GRW26" s="238"/>
      <c r="GRX26" s="238"/>
      <c r="GRY26" s="238"/>
      <c r="GRZ26" s="238"/>
      <c r="GSA26" s="238"/>
      <c r="GSB26" s="238"/>
      <c r="GSC26" s="238"/>
      <c r="GSD26" s="238"/>
      <c r="GSE26" s="238"/>
      <c r="GSF26" s="238"/>
      <c r="GSG26" s="238"/>
      <c r="GSH26" s="238"/>
      <c r="GSI26" s="238"/>
      <c r="GSJ26" s="238"/>
      <c r="GSK26" s="238"/>
      <c r="GSL26" s="238"/>
      <c r="GSM26" s="238"/>
      <c r="GSN26" s="238"/>
      <c r="GSO26" s="238"/>
      <c r="GSP26" s="238"/>
      <c r="GSQ26" s="238"/>
      <c r="GSR26" s="238"/>
      <c r="GSS26" s="238"/>
      <c r="GST26" s="238"/>
      <c r="GSU26" s="238"/>
      <c r="GSV26" s="238"/>
      <c r="GSW26" s="238"/>
      <c r="GSX26" s="238"/>
      <c r="GSY26" s="238"/>
      <c r="GSZ26" s="238"/>
      <c r="GTA26" s="238"/>
      <c r="GTB26" s="238"/>
      <c r="GTC26" s="238"/>
      <c r="GTD26" s="238"/>
      <c r="GTE26" s="238"/>
      <c r="GTF26" s="238"/>
      <c r="GTG26" s="238"/>
      <c r="GTH26" s="238"/>
      <c r="GTI26" s="238"/>
      <c r="GTJ26" s="238"/>
      <c r="GTK26" s="238"/>
      <c r="GTL26" s="238"/>
      <c r="GTM26" s="238"/>
      <c r="GTN26" s="238"/>
      <c r="GTO26" s="238"/>
      <c r="GTP26" s="238"/>
      <c r="GTQ26" s="238"/>
      <c r="GTR26" s="238"/>
      <c r="GTS26" s="238"/>
      <c r="GTT26" s="238"/>
      <c r="GTU26" s="238"/>
      <c r="GTV26" s="238"/>
      <c r="GTW26" s="238"/>
      <c r="GTX26" s="238"/>
      <c r="GTY26" s="238"/>
      <c r="GTZ26" s="238"/>
      <c r="GUA26" s="238"/>
      <c r="GUB26" s="238"/>
      <c r="GUC26" s="238"/>
      <c r="GUD26" s="238"/>
      <c r="GUE26" s="238"/>
      <c r="GUF26" s="238"/>
      <c r="GUG26" s="238"/>
      <c r="GUH26" s="238"/>
      <c r="GUI26" s="238"/>
      <c r="GUJ26" s="238"/>
      <c r="GUK26" s="238"/>
      <c r="GUL26" s="238"/>
      <c r="GUM26" s="238"/>
      <c r="GUN26" s="238"/>
      <c r="GUO26" s="238"/>
      <c r="GUP26" s="238"/>
      <c r="GUQ26" s="238"/>
      <c r="GUR26" s="238"/>
      <c r="GUS26" s="238"/>
      <c r="GUT26" s="238"/>
      <c r="GUU26" s="238"/>
      <c r="GUV26" s="238"/>
      <c r="GUW26" s="238"/>
      <c r="GUX26" s="238"/>
      <c r="GUY26" s="238"/>
      <c r="GUZ26" s="238"/>
      <c r="GVA26" s="238"/>
      <c r="GVB26" s="238"/>
      <c r="GVC26" s="238"/>
      <c r="GVD26" s="238"/>
      <c r="GVE26" s="238"/>
      <c r="GVF26" s="238"/>
      <c r="GVG26" s="238"/>
      <c r="GVH26" s="238"/>
      <c r="GVI26" s="238"/>
      <c r="GVJ26" s="238"/>
      <c r="GVK26" s="238"/>
      <c r="GVL26" s="238"/>
      <c r="GVM26" s="238"/>
      <c r="GVN26" s="238"/>
      <c r="GVO26" s="238"/>
      <c r="GVP26" s="238"/>
      <c r="GVQ26" s="238"/>
      <c r="GVR26" s="238"/>
      <c r="GVS26" s="238"/>
      <c r="GVT26" s="238"/>
      <c r="GVU26" s="238"/>
      <c r="GVV26" s="238"/>
      <c r="GVW26" s="238"/>
      <c r="GVX26" s="238"/>
      <c r="GVY26" s="238"/>
      <c r="GVZ26" s="238"/>
      <c r="GWA26" s="238"/>
      <c r="GWB26" s="238"/>
      <c r="GWC26" s="238"/>
      <c r="GWD26" s="238"/>
      <c r="GWE26" s="238"/>
      <c r="GWF26" s="238"/>
      <c r="GWG26" s="238"/>
      <c r="GWH26" s="238"/>
      <c r="GWI26" s="238"/>
      <c r="GWJ26" s="238"/>
      <c r="GWK26" s="238"/>
      <c r="GWL26" s="238"/>
      <c r="GWM26" s="238"/>
      <c r="GWN26" s="238"/>
      <c r="GWO26" s="238"/>
      <c r="GWP26" s="238"/>
      <c r="GWQ26" s="238"/>
      <c r="GWR26" s="238"/>
      <c r="GWS26" s="238"/>
      <c r="GWT26" s="238"/>
      <c r="GWU26" s="238"/>
      <c r="GWV26" s="238"/>
      <c r="GWW26" s="238"/>
      <c r="GWX26" s="238"/>
      <c r="GWY26" s="238"/>
      <c r="GWZ26" s="238"/>
      <c r="GXA26" s="238"/>
      <c r="GXB26" s="238"/>
      <c r="GXC26" s="238"/>
      <c r="GXD26" s="238"/>
      <c r="GXE26" s="238"/>
      <c r="GXF26" s="238"/>
      <c r="GXG26" s="238"/>
      <c r="GXH26" s="238"/>
      <c r="GXI26" s="238"/>
      <c r="GXJ26" s="238"/>
      <c r="GXK26" s="238"/>
      <c r="GXL26" s="238"/>
      <c r="GXM26" s="238"/>
      <c r="GXN26" s="238"/>
      <c r="GXO26" s="238"/>
      <c r="GXP26" s="238"/>
      <c r="GXQ26" s="238"/>
      <c r="GXR26" s="238"/>
      <c r="GXS26" s="238"/>
      <c r="GXT26" s="238"/>
      <c r="GXU26" s="238"/>
      <c r="GXV26" s="238"/>
      <c r="GXW26" s="238"/>
      <c r="GXX26" s="238"/>
      <c r="GXY26" s="238"/>
      <c r="GXZ26" s="238"/>
      <c r="GYA26" s="238"/>
      <c r="GYB26" s="238"/>
      <c r="GYC26" s="238"/>
      <c r="GYD26" s="238"/>
      <c r="GYE26" s="238"/>
      <c r="GYF26" s="238"/>
      <c r="GYG26" s="238"/>
      <c r="GYH26" s="238"/>
      <c r="GYI26" s="238"/>
      <c r="GYJ26" s="238"/>
      <c r="GYK26" s="238"/>
      <c r="GYL26" s="238"/>
      <c r="GYM26" s="238"/>
      <c r="GYN26" s="238"/>
      <c r="GYO26" s="238"/>
      <c r="GYP26" s="238"/>
      <c r="GYQ26" s="238"/>
      <c r="GYR26" s="238"/>
      <c r="GYS26" s="238"/>
      <c r="GYT26" s="238"/>
      <c r="GYU26" s="238"/>
      <c r="GYV26" s="238"/>
      <c r="GYW26" s="238"/>
      <c r="GYX26" s="238"/>
      <c r="GYY26" s="238"/>
      <c r="GYZ26" s="238"/>
      <c r="GZA26" s="238"/>
      <c r="GZB26" s="238"/>
      <c r="GZC26" s="238"/>
      <c r="GZD26" s="238"/>
      <c r="GZE26" s="238"/>
      <c r="GZF26" s="238"/>
      <c r="GZG26" s="238"/>
      <c r="GZH26" s="238"/>
      <c r="GZI26" s="238"/>
      <c r="GZJ26" s="238"/>
      <c r="GZK26" s="238"/>
      <c r="GZL26" s="238"/>
      <c r="GZM26" s="238"/>
      <c r="GZN26" s="238"/>
      <c r="GZO26" s="238"/>
      <c r="GZP26" s="238"/>
      <c r="GZQ26" s="238"/>
      <c r="GZR26" s="238"/>
      <c r="GZS26" s="238"/>
      <c r="GZT26" s="238"/>
      <c r="GZU26" s="238"/>
      <c r="GZV26" s="238"/>
      <c r="GZW26" s="238"/>
      <c r="GZX26" s="238"/>
      <c r="GZY26" s="238"/>
      <c r="GZZ26" s="238"/>
      <c r="HAA26" s="238"/>
      <c r="HAB26" s="238"/>
      <c r="HAC26" s="238"/>
      <c r="HAD26" s="238"/>
      <c r="HAE26" s="238"/>
      <c r="HAF26" s="238"/>
      <c r="HAG26" s="238"/>
      <c r="HAH26" s="238"/>
      <c r="HAI26" s="238"/>
      <c r="HAJ26" s="238"/>
      <c r="HAK26" s="238"/>
      <c r="HAL26" s="238"/>
      <c r="HAM26" s="238"/>
      <c r="HAN26" s="238"/>
      <c r="HAO26" s="238"/>
      <c r="HAP26" s="238"/>
      <c r="HAQ26" s="238"/>
      <c r="HAR26" s="238"/>
      <c r="HAS26" s="238"/>
      <c r="HAT26" s="238"/>
      <c r="HAU26" s="238"/>
      <c r="HAV26" s="238"/>
      <c r="HAW26" s="238"/>
      <c r="HAX26" s="238"/>
      <c r="HAY26" s="238"/>
      <c r="HAZ26" s="238"/>
      <c r="HBA26" s="238"/>
      <c r="HBB26" s="238"/>
      <c r="HBC26" s="238"/>
      <c r="HBD26" s="238"/>
      <c r="HBE26" s="238"/>
      <c r="HBF26" s="238"/>
      <c r="HBG26" s="238"/>
      <c r="HBH26" s="238"/>
      <c r="HBI26" s="238"/>
      <c r="HBJ26" s="238"/>
      <c r="HBK26" s="238"/>
      <c r="HBL26" s="238"/>
      <c r="HBM26" s="238"/>
      <c r="HBN26" s="238"/>
      <c r="HBO26" s="238"/>
      <c r="HBP26" s="238"/>
      <c r="HBQ26" s="238"/>
      <c r="HBR26" s="238"/>
      <c r="HBS26" s="238"/>
      <c r="HBT26" s="238"/>
      <c r="HBU26" s="238"/>
      <c r="HBV26" s="238"/>
      <c r="HBW26" s="238"/>
      <c r="HBX26" s="238"/>
      <c r="HBY26" s="238"/>
      <c r="HBZ26" s="238"/>
      <c r="HCA26" s="238"/>
      <c r="HCB26" s="238"/>
      <c r="HCC26" s="238"/>
      <c r="HCD26" s="238"/>
      <c r="HCE26" s="238"/>
      <c r="HCF26" s="238"/>
      <c r="HCG26" s="238"/>
      <c r="HCH26" s="238"/>
      <c r="HCI26" s="238"/>
      <c r="HCJ26" s="238"/>
      <c r="HCK26" s="238"/>
      <c r="HCL26" s="238"/>
      <c r="HCM26" s="238"/>
      <c r="HCN26" s="238"/>
      <c r="HCO26" s="238"/>
      <c r="HCP26" s="238"/>
      <c r="HCQ26" s="238"/>
      <c r="HCR26" s="238"/>
      <c r="HCS26" s="238"/>
      <c r="HCT26" s="238"/>
      <c r="HCU26" s="238"/>
      <c r="HCV26" s="238"/>
      <c r="HCW26" s="238"/>
      <c r="HCX26" s="238"/>
      <c r="HCY26" s="238"/>
      <c r="HCZ26" s="238"/>
      <c r="HDA26" s="238"/>
      <c r="HDB26" s="238"/>
      <c r="HDC26" s="238"/>
      <c r="HDD26" s="238"/>
      <c r="HDE26" s="238"/>
      <c r="HDF26" s="238"/>
      <c r="HDG26" s="238"/>
      <c r="HDH26" s="238"/>
      <c r="HDI26" s="238"/>
      <c r="HDJ26" s="238"/>
      <c r="HDK26" s="238"/>
      <c r="HDL26" s="238"/>
      <c r="HDM26" s="238"/>
      <c r="HDN26" s="238"/>
      <c r="HDO26" s="238"/>
      <c r="HDP26" s="238"/>
      <c r="HDQ26" s="238"/>
      <c r="HDR26" s="238"/>
      <c r="HDS26" s="238"/>
      <c r="HDT26" s="238"/>
      <c r="HDU26" s="238"/>
      <c r="HDV26" s="238"/>
      <c r="HDW26" s="238"/>
      <c r="HDX26" s="238"/>
      <c r="HDY26" s="238"/>
      <c r="HDZ26" s="238"/>
      <c r="HEA26" s="238"/>
      <c r="HEB26" s="238"/>
      <c r="HEC26" s="238"/>
      <c r="HED26" s="238"/>
      <c r="HEE26" s="238"/>
      <c r="HEF26" s="238"/>
      <c r="HEG26" s="238"/>
      <c r="HEH26" s="238"/>
      <c r="HEI26" s="238"/>
      <c r="HEJ26" s="238"/>
      <c r="HEK26" s="238"/>
      <c r="HEL26" s="238"/>
      <c r="HEM26" s="238"/>
      <c r="HEN26" s="238"/>
      <c r="HEO26" s="238"/>
      <c r="HEP26" s="238"/>
      <c r="HEQ26" s="238"/>
      <c r="HER26" s="238"/>
      <c r="HES26" s="238"/>
      <c r="HET26" s="238"/>
      <c r="HEU26" s="238"/>
      <c r="HEV26" s="238"/>
      <c r="HEW26" s="238"/>
      <c r="HEX26" s="238"/>
      <c r="HEY26" s="238"/>
      <c r="HEZ26" s="238"/>
      <c r="HFA26" s="238"/>
      <c r="HFB26" s="238"/>
      <c r="HFC26" s="238"/>
      <c r="HFD26" s="238"/>
      <c r="HFE26" s="238"/>
      <c r="HFF26" s="238"/>
      <c r="HFG26" s="238"/>
      <c r="HFH26" s="238"/>
      <c r="HFI26" s="238"/>
      <c r="HFJ26" s="238"/>
      <c r="HFK26" s="238"/>
      <c r="HFL26" s="238"/>
      <c r="HFM26" s="238"/>
      <c r="HFN26" s="238"/>
      <c r="HFO26" s="238"/>
      <c r="HFP26" s="238"/>
      <c r="HFQ26" s="238"/>
      <c r="HFR26" s="238"/>
      <c r="HFS26" s="238"/>
      <c r="HFT26" s="238"/>
      <c r="HFU26" s="238"/>
      <c r="HFV26" s="238"/>
      <c r="HFW26" s="238"/>
      <c r="HFX26" s="238"/>
      <c r="HFY26" s="238"/>
      <c r="HFZ26" s="238"/>
      <c r="HGA26" s="238"/>
      <c r="HGB26" s="238"/>
      <c r="HGC26" s="238"/>
      <c r="HGD26" s="238"/>
      <c r="HGE26" s="238"/>
      <c r="HGF26" s="238"/>
      <c r="HGG26" s="238"/>
      <c r="HGH26" s="238"/>
      <c r="HGI26" s="238"/>
      <c r="HGJ26" s="238"/>
      <c r="HGK26" s="238"/>
      <c r="HGL26" s="238"/>
      <c r="HGM26" s="238"/>
      <c r="HGN26" s="238"/>
      <c r="HGO26" s="238"/>
      <c r="HGP26" s="238"/>
      <c r="HGQ26" s="238"/>
      <c r="HGR26" s="238"/>
      <c r="HGS26" s="238"/>
      <c r="HGT26" s="238"/>
      <c r="HGU26" s="238"/>
      <c r="HGV26" s="238"/>
      <c r="HGW26" s="238"/>
      <c r="HGX26" s="238"/>
      <c r="HGY26" s="238"/>
      <c r="HGZ26" s="238"/>
      <c r="HHA26" s="238"/>
      <c r="HHB26" s="238"/>
      <c r="HHC26" s="238"/>
      <c r="HHD26" s="238"/>
      <c r="HHE26" s="238"/>
      <c r="HHF26" s="238"/>
      <c r="HHG26" s="238"/>
      <c r="HHH26" s="238"/>
      <c r="HHI26" s="238"/>
      <c r="HHJ26" s="238"/>
      <c r="HHK26" s="238"/>
      <c r="HHL26" s="238"/>
      <c r="HHM26" s="238"/>
      <c r="HHN26" s="238"/>
      <c r="HHO26" s="238"/>
      <c r="HHP26" s="238"/>
      <c r="HHQ26" s="238"/>
      <c r="HHR26" s="238"/>
      <c r="HHS26" s="238"/>
      <c r="HHT26" s="238"/>
      <c r="HHU26" s="238"/>
      <c r="HHV26" s="238"/>
      <c r="HHW26" s="238"/>
      <c r="HHX26" s="238"/>
      <c r="HHY26" s="238"/>
      <c r="HHZ26" s="238"/>
      <c r="HIA26" s="238"/>
      <c r="HIB26" s="238"/>
      <c r="HIC26" s="238"/>
      <c r="HID26" s="238"/>
      <c r="HIE26" s="238"/>
      <c r="HIF26" s="238"/>
      <c r="HIG26" s="238"/>
      <c r="HIH26" s="238"/>
      <c r="HII26" s="238"/>
      <c r="HIJ26" s="238"/>
      <c r="HIK26" s="238"/>
      <c r="HIL26" s="238"/>
      <c r="HIM26" s="238"/>
      <c r="HIN26" s="238"/>
      <c r="HIO26" s="238"/>
      <c r="HIP26" s="238"/>
      <c r="HIQ26" s="238"/>
      <c r="HIR26" s="238"/>
      <c r="HIS26" s="238"/>
      <c r="HIT26" s="238"/>
      <c r="HIU26" s="238"/>
      <c r="HIV26" s="238"/>
      <c r="HIW26" s="238"/>
      <c r="HIX26" s="238"/>
      <c r="HIY26" s="238"/>
      <c r="HIZ26" s="238"/>
      <c r="HJA26" s="238"/>
      <c r="HJB26" s="238"/>
      <c r="HJC26" s="238"/>
      <c r="HJD26" s="238"/>
      <c r="HJE26" s="238"/>
      <c r="HJF26" s="238"/>
      <c r="HJG26" s="238"/>
      <c r="HJH26" s="238"/>
      <c r="HJI26" s="238"/>
      <c r="HJJ26" s="238"/>
      <c r="HJK26" s="238"/>
      <c r="HJL26" s="238"/>
      <c r="HJM26" s="238"/>
      <c r="HJN26" s="238"/>
      <c r="HJO26" s="238"/>
      <c r="HJP26" s="238"/>
      <c r="HJQ26" s="238"/>
      <c r="HJR26" s="238"/>
      <c r="HJS26" s="238"/>
      <c r="HJT26" s="238"/>
      <c r="HJU26" s="238"/>
      <c r="HJV26" s="238"/>
      <c r="HJW26" s="238"/>
      <c r="HJX26" s="238"/>
      <c r="HJY26" s="238"/>
      <c r="HJZ26" s="238"/>
      <c r="HKA26" s="238"/>
      <c r="HKB26" s="238"/>
      <c r="HKC26" s="238"/>
      <c r="HKD26" s="238"/>
      <c r="HKE26" s="238"/>
      <c r="HKF26" s="238"/>
      <c r="HKG26" s="238"/>
      <c r="HKH26" s="238"/>
      <c r="HKI26" s="238"/>
      <c r="HKJ26" s="238"/>
      <c r="HKK26" s="238"/>
      <c r="HKL26" s="238"/>
      <c r="HKM26" s="238"/>
      <c r="HKN26" s="238"/>
      <c r="HKO26" s="238"/>
      <c r="HKP26" s="238"/>
      <c r="HKQ26" s="238"/>
      <c r="HKR26" s="238"/>
      <c r="HKS26" s="238"/>
      <c r="HKT26" s="238"/>
      <c r="HKU26" s="238"/>
      <c r="HKV26" s="238"/>
      <c r="HKW26" s="238"/>
      <c r="HKX26" s="238"/>
      <c r="HKY26" s="238"/>
      <c r="HKZ26" s="238"/>
      <c r="HLA26" s="238"/>
      <c r="HLB26" s="238"/>
      <c r="HLC26" s="238"/>
      <c r="HLD26" s="238"/>
      <c r="HLE26" s="238"/>
      <c r="HLF26" s="238"/>
      <c r="HLG26" s="238"/>
      <c r="HLH26" s="238"/>
      <c r="HLI26" s="238"/>
      <c r="HLJ26" s="238"/>
      <c r="HLK26" s="238"/>
      <c r="HLL26" s="238"/>
      <c r="HLM26" s="238"/>
      <c r="HLN26" s="238"/>
      <c r="HLO26" s="238"/>
      <c r="HLP26" s="238"/>
      <c r="HLQ26" s="238"/>
      <c r="HLR26" s="238"/>
      <c r="HLS26" s="238"/>
      <c r="HLT26" s="238"/>
      <c r="HLU26" s="238"/>
      <c r="HLV26" s="238"/>
      <c r="HLW26" s="238"/>
      <c r="HLX26" s="238"/>
      <c r="HLY26" s="238"/>
      <c r="HLZ26" s="238"/>
      <c r="HMA26" s="238"/>
      <c r="HMB26" s="238"/>
      <c r="HMC26" s="238"/>
      <c r="HMD26" s="238"/>
      <c r="HME26" s="238"/>
      <c r="HMF26" s="238"/>
      <c r="HMG26" s="238"/>
      <c r="HMH26" s="238"/>
      <c r="HMI26" s="238"/>
      <c r="HMJ26" s="238"/>
      <c r="HMK26" s="238"/>
      <c r="HML26" s="238"/>
      <c r="HMM26" s="238"/>
      <c r="HMN26" s="238"/>
      <c r="HMO26" s="238"/>
      <c r="HMP26" s="238"/>
      <c r="HMQ26" s="238"/>
      <c r="HMR26" s="238"/>
      <c r="HMS26" s="238"/>
      <c r="HMT26" s="238"/>
      <c r="HMU26" s="238"/>
      <c r="HMV26" s="238"/>
      <c r="HMW26" s="238"/>
      <c r="HMX26" s="238"/>
      <c r="HMY26" s="238"/>
      <c r="HMZ26" s="238"/>
      <c r="HNA26" s="238"/>
      <c r="HNB26" s="238"/>
      <c r="HNC26" s="238"/>
      <c r="HND26" s="238"/>
      <c r="HNE26" s="238"/>
      <c r="HNF26" s="238"/>
      <c r="HNG26" s="238"/>
      <c r="HNH26" s="238"/>
      <c r="HNI26" s="238"/>
      <c r="HNJ26" s="238"/>
      <c r="HNK26" s="238"/>
      <c r="HNL26" s="238"/>
      <c r="HNM26" s="238"/>
      <c r="HNN26" s="238"/>
      <c r="HNO26" s="238"/>
      <c r="HNP26" s="238"/>
      <c r="HNQ26" s="238"/>
      <c r="HNR26" s="238"/>
      <c r="HNS26" s="238"/>
      <c r="HNT26" s="238"/>
      <c r="HNU26" s="238"/>
      <c r="HNV26" s="238"/>
      <c r="HNW26" s="238"/>
      <c r="HNX26" s="238"/>
      <c r="HNY26" s="238"/>
      <c r="HNZ26" s="238"/>
      <c r="HOA26" s="238"/>
      <c r="HOB26" s="238"/>
      <c r="HOC26" s="238"/>
      <c r="HOD26" s="238"/>
      <c r="HOE26" s="238"/>
      <c r="HOF26" s="238"/>
      <c r="HOG26" s="238"/>
      <c r="HOH26" s="238"/>
      <c r="HOI26" s="238"/>
      <c r="HOJ26" s="238"/>
      <c r="HOK26" s="238"/>
      <c r="HOL26" s="238"/>
      <c r="HOM26" s="238"/>
      <c r="HON26" s="238"/>
      <c r="HOO26" s="238"/>
      <c r="HOP26" s="238"/>
      <c r="HOQ26" s="238"/>
      <c r="HOR26" s="238"/>
      <c r="HOS26" s="238"/>
      <c r="HOT26" s="238"/>
      <c r="HOU26" s="238"/>
      <c r="HOV26" s="238"/>
      <c r="HOW26" s="238"/>
      <c r="HOX26" s="238"/>
      <c r="HOY26" s="238"/>
      <c r="HOZ26" s="238"/>
      <c r="HPA26" s="238"/>
      <c r="HPB26" s="238"/>
      <c r="HPC26" s="238"/>
      <c r="HPD26" s="238"/>
      <c r="HPE26" s="238"/>
      <c r="HPF26" s="238"/>
      <c r="HPG26" s="238"/>
      <c r="HPH26" s="238"/>
      <c r="HPI26" s="238"/>
      <c r="HPJ26" s="238"/>
      <c r="HPK26" s="238"/>
      <c r="HPL26" s="238"/>
      <c r="HPM26" s="238"/>
      <c r="HPN26" s="238"/>
      <c r="HPO26" s="238"/>
      <c r="HPP26" s="238"/>
      <c r="HPQ26" s="238"/>
      <c r="HPR26" s="238"/>
      <c r="HPS26" s="238"/>
      <c r="HPT26" s="238"/>
      <c r="HPU26" s="238"/>
      <c r="HPV26" s="238"/>
      <c r="HPW26" s="238"/>
      <c r="HPX26" s="238"/>
      <c r="HPY26" s="238"/>
      <c r="HPZ26" s="238"/>
      <c r="HQA26" s="238"/>
      <c r="HQB26" s="238"/>
      <c r="HQC26" s="238"/>
      <c r="HQD26" s="238"/>
      <c r="HQE26" s="238"/>
      <c r="HQF26" s="238"/>
      <c r="HQG26" s="238"/>
      <c r="HQH26" s="238"/>
      <c r="HQI26" s="238"/>
      <c r="HQJ26" s="238"/>
      <c r="HQK26" s="238"/>
      <c r="HQL26" s="238"/>
      <c r="HQM26" s="238"/>
      <c r="HQN26" s="238"/>
      <c r="HQO26" s="238"/>
      <c r="HQP26" s="238"/>
      <c r="HQQ26" s="238"/>
      <c r="HQR26" s="238"/>
      <c r="HQS26" s="238"/>
      <c r="HQT26" s="238"/>
      <c r="HQU26" s="238"/>
      <c r="HQV26" s="238"/>
      <c r="HQW26" s="238"/>
      <c r="HQX26" s="238"/>
      <c r="HQY26" s="238"/>
      <c r="HQZ26" s="238"/>
      <c r="HRA26" s="238"/>
      <c r="HRB26" s="238"/>
      <c r="HRC26" s="238"/>
      <c r="HRD26" s="238"/>
      <c r="HRE26" s="238"/>
      <c r="HRF26" s="238"/>
      <c r="HRG26" s="238"/>
      <c r="HRH26" s="238"/>
      <c r="HRI26" s="238"/>
      <c r="HRJ26" s="238"/>
      <c r="HRK26" s="238"/>
      <c r="HRL26" s="238"/>
      <c r="HRM26" s="238"/>
      <c r="HRN26" s="238"/>
      <c r="HRO26" s="238"/>
      <c r="HRP26" s="238"/>
      <c r="HRQ26" s="238"/>
      <c r="HRR26" s="238"/>
      <c r="HRS26" s="238"/>
      <c r="HRT26" s="238"/>
      <c r="HRU26" s="238"/>
      <c r="HRV26" s="238"/>
      <c r="HRW26" s="238"/>
      <c r="HRX26" s="238"/>
      <c r="HRY26" s="238"/>
      <c r="HRZ26" s="238"/>
      <c r="HSA26" s="238"/>
      <c r="HSB26" s="238"/>
      <c r="HSC26" s="238"/>
      <c r="HSD26" s="238"/>
      <c r="HSE26" s="238"/>
      <c r="HSF26" s="238"/>
      <c r="HSG26" s="238"/>
      <c r="HSH26" s="238"/>
      <c r="HSI26" s="238"/>
      <c r="HSJ26" s="238"/>
      <c r="HSK26" s="238"/>
      <c r="HSL26" s="238"/>
      <c r="HSM26" s="238"/>
      <c r="HSN26" s="238"/>
      <c r="HSO26" s="238"/>
      <c r="HSP26" s="238"/>
      <c r="HSQ26" s="238"/>
      <c r="HSR26" s="238"/>
      <c r="HSS26" s="238"/>
      <c r="HST26" s="238"/>
      <c r="HSU26" s="238"/>
      <c r="HSV26" s="238"/>
      <c r="HSW26" s="238"/>
      <c r="HSX26" s="238"/>
      <c r="HSY26" s="238"/>
      <c r="HSZ26" s="238"/>
      <c r="HTA26" s="238"/>
      <c r="HTB26" s="238"/>
      <c r="HTC26" s="238"/>
      <c r="HTD26" s="238"/>
      <c r="HTE26" s="238"/>
      <c r="HTF26" s="238"/>
      <c r="HTG26" s="238"/>
      <c r="HTH26" s="238"/>
      <c r="HTI26" s="238"/>
      <c r="HTJ26" s="238"/>
      <c r="HTK26" s="238"/>
      <c r="HTL26" s="238"/>
      <c r="HTM26" s="238"/>
      <c r="HTN26" s="238"/>
      <c r="HTO26" s="238"/>
      <c r="HTP26" s="238"/>
      <c r="HTQ26" s="238"/>
      <c r="HTR26" s="238"/>
      <c r="HTS26" s="238"/>
      <c r="HTT26" s="238"/>
      <c r="HTU26" s="238"/>
      <c r="HTV26" s="238"/>
      <c r="HTW26" s="238"/>
      <c r="HTX26" s="238"/>
      <c r="HTY26" s="238"/>
      <c r="HTZ26" s="238"/>
      <c r="HUA26" s="238"/>
      <c r="HUB26" s="238"/>
      <c r="HUC26" s="238"/>
      <c r="HUD26" s="238"/>
      <c r="HUE26" s="238"/>
      <c r="HUF26" s="238"/>
      <c r="HUG26" s="238"/>
      <c r="HUH26" s="238"/>
      <c r="HUI26" s="238"/>
      <c r="HUJ26" s="238"/>
      <c r="HUK26" s="238"/>
      <c r="HUL26" s="238"/>
      <c r="HUM26" s="238"/>
      <c r="HUN26" s="238"/>
      <c r="HUO26" s="238"/>
      <c r="HUP26" s="238"/>
      <c r="HUQ26" s="238"/>
      <c r="HUR26" s="238"/>
      <c r="HUS26" s="238"/>
      <c r="HUT26" s="238"/>
      <c r="HUU26" s="238"/>
      <c r="HUV26" s="238"/>
      <c r="HUW26" s="238"/>
      <c r="HUX26" s="238"/>
      <c r="HUY26" s="238"/>
      <c r="HUZ26" s="238"/>
      <c r="HVA26" s="238"/>
      <c r="HVB26" s="238"/>
      <c r="HVC26" s="238"/>
      <c r="HVD26" s="238"/>
      <c r="HVE26" s="238"/>
      <c r="HVF26" s="238"/>
      <c r="HVG26" s="238"/>
      <c r="HVH26" s="238"/>
      <c r="HVI26" s="238"/>
      <c r="HVJ26" s="238"/>
      <c r="HVK26" s="238"/>
      <c r="HVL26" s="238"/>
      <c r="HVM26" s="238"/>
      <c r="HVN26" s="238"/>
      <c r="HVO26" s="238"/>
      <c r="HVP26" s="238"/>
      <c r="HVQ26" s="238"/>
      <c r="HVR26" s="238"/>
      <c r="HVS26" s="238"/>
      <c r="HVT26" s="238"/>
      <c r="HVU26" s="238"/>
      <c r="HVV26" s="238"/>
      <c r="HVW26" s="238"/>
      <c r="HVX26" s="238"/>
      <c r="HVY26" s="238"/>
      <c r="HVZ26" s="238"/>
      <c r="HWA26" s="238"/>
      <c r="HWB26" s="238"/>
      <c r="HWC26" s="238"/>
      <c r="HWD26" s="238"/>
      <c r="HWE26" s="238"/>
      <c r="HWF26" s="238"/>
      <c r="HWG26" s="238"/>
      <c r="HWH26" s="238"/>
      <c r="HWI26" s="238"/>
      <c r="HWJ26" s="238"/>
      <c r="HWK26" s="238"/>
      <c r="HWL26" s="238"/>
      <c r="HWM26" s="238"/>
      <c r="HWN26" s="238"/>
      <c r="HWO26" s="238"/>
      <c r="HWP26" s="238"/>
      <c r="HWQ26" s="238"/>
      <c r="HWR26" s="238"/>
      <c r="HWS26" s="238"/>
      <c r="HWT26" s="238"/>
      <c r="HWU26" s="238"/>
      <c r="HWV26" s="238"/>
      <c r="HWW26" s="238"/>
      <c r="HWX26" s="238"/>
      <c r="HWY26" s="238"/>
      <c r="HWZ26" s="238"/>
      <c r="HXA26" s="238"/>
      <c r="HXB26" s="238"/>
      <c r="HXC26" s="238"/>
      <c r="HXD26" s="238"/>
      <c r="HXE26" s="238"/>
      <c r="HXF26" s="238"/>
      <c r="HXG26" s="238"/>
      <c r="HXH26" s="238"/>
      <c r="HXI26" s="238"/>
      <c r="HXJ26" s="238"/>
      <c r="HXK26" s="238"/>
      <c r="HXL26" s="238"/>
      <c r="HXM26" s="238"/>
      <c r="HXN26" s="238"/>
      <c r="HXO26" s="238"/>
      <c r="HXP26" s="238"/>
      <c r="HXQ26" s="238"/>
      <c r="HXR26" s="238"/>
      <c r="HXS26" s="238"/>
      <c r="HXT26" s="238"/>
      <c r="HXU26" s="238"/>
      <c r="HXV26" s="238"/>
      <c r="HXW26" s="238"/>
      <c r="HXX26" s="238"/>
      <c r="HXY26" s="238"/>
      <c r="HXZ26" s="238"/>
      <c r="HYA26" s="238"/>
      <c r="HYB26" s="238"/>
      <c r="HYC26" s="238"/>
      <c r="HYD26" s="238"/>
      <c r="HYE26" s="238"/>
      <c r="HYF26" s="238"/>
      <c r="HYG26" s="238"/>
      <c r="HYH26" s="238"/>
      <c r="HYI26" s="238"/>
      <c r="HYJ26" s="238"/>
      <c r="HYK26" s="238"/>
      <c r="HYL26" s="238"/>
      <c r="HYM26" s="238"/>
      <c r="HYN26" s="238"/>
      <c r="HYO26" s="238"/>
      <c r="HYP26" s="238"/>
      <c r="HYQ26" s="238"/>
      <c r="HYR26" s="238"/>
      <c r="HYS26" s="238"/>
      <c r="HYT26" s="238"/>
      <c r="HYU26" s="238"/>
      <c r="HYV26" s="238"/>
      <c r="HYW26" s="238"/>
      <c r="HYX26" s="238"/>
      <c r="HYY26" s="238"/>
      <c r="HYZ26" s="238"/>
      <c r="HZA26" s="238"/>
      <c r="HZB26" s="238"/>
      <c r="HZC26" s="238"/>
      <c r="HZD26" s="238"/>
      <c r="HZE26" s="238"/>
      <c r="HZF26" s="238"/>
      <c r="HZG26" s="238"/>
      <c r="HZH26" s="238"/>
      <c r="HZI26" s="238"/>
      <c r="HZJ26" s="238"/>
      <c r="HZK26" s="238"/>
      <c r="HZL26" s="238"/>
      <c r="HZM26" s="238"/>
      <c r="HZN26" s="238"/>
      <c r="HZO26" s="238"/>
      <c r="HZP26" s="238"/>
      <c r="HZQ26" s="238"/>
      <c r="HZR26" s="238"/>
      <c r="HZS26" s="238"/>
      <c r="HZT26" s="238"/>
      <c r="HZU26" s="238"/>
      <c r="HZV26" s="238"/>
      <c r="HZW26" s="238"/>
      <c r="HZX26" s="238"/>
      <c r="HZY26" s="238"/>
      <c r="HZZ26" s="238"/>
      <c r="IAA26" s="238"/>
      <c r="IAB26" s="238"/>
      <c r="IAC26" s="238"/>
      <c r="IAD26" s="238"/>
      <c r="IAE26" s="238"/>
      <c r="IAF26" s="238"/>
      <c r="IAG26" s="238"/>
      <c r="IAH26" s="238"/>
      <c r="IAI26" s="238"/>
      <c r="IAJ26" s="238"/>
      <c r="IAK26" s="238"/>
      <c r="IAL26" s="238"/>
      <c r="IAM26" s="238"/>
      <c r="IAN26" s="238"/>
      <c r="IAO26" s="238"/>
      <c r="IAP26" s="238"/>
      <c r="IAQ26" s="238"/>
      <c r="IAR26" s="238"/>
      <c r="IAS26" s="238"/>
      <c r="IAT26" s="238"/>
      <c r="IAU26" s="238"/>
      <c r="IAV26" s="238"/>
      <c r="IAW26" s="238"/>
      <c r="IAX26" s="238"/>
      <c r="IAY26" s="238"/>
      <c r="IAZ26" s="238"/>
      <c r="IBA26" s="238"/>
      <c r="IBB26" s="238"/>
      <c r="IBC26" s="238"/>
      <c r="IBD26" s="238"/>
      <c r="IBE26" s="238"/>
      <c r="IBF26" s="238"/>
      <c r="IBG26" s="238"/>
      <c r="IBH26" s="238"/>
      <c r="IBI26" s="238"/>
      <c r="IBJ26" s="238"/>
      <c r="IBK26" s="238"/>
      <c r="IBL26" s="238"/>
      <c r="IBM26" s="238"/>
      <c r="IBN26" s="238"/>
      <c r="IBO26" s="238"/>
      <c r="IBP26" s="238"/>
      <c r="IBQ26" s="238"/>
      <c r="IBR26" s="238"/>
      <c r="IBS26" s="238"/>
      <c r="IBT26" s="238"/>
      <c r="IBU26" s="238"/>
      <c r="IBV26" s="238"/>
      <c r="IBW26" s="238"/>
      <c r="IBX26" s="238"/>
      <c r="IBY26" s="238"/>
      <c r="IBZ26" s="238"/>
      <c r="ICA26" s="238"/>
      <c r="ICB26" s="238"/>
      <c r="ICC26" s="238"/>
      <c r="ICD26" s="238"/>
      <c r="ICE26" s="238"/>
      <c r="ICF26" s="238"/>
      <c r="ICG26" s="238"/>
      <c r="ICH26" s="238"/>
      <c r="ICI26" s="238"/>
      <c r="ICJ26" s="238"/>
      <c r="ICK26" s="238"/>
      <c r="ICL26" s="238"/>
      <c r="ICM26" s="238"/>
      <c r="ICN26" s="238"/>
      <c r="ICO26" s="238"/>
      <c r="ICP26" s="238"/>
      <c r="ICQ26" s="238"/>
      <c r="ICR26" s="238"/>
      <c r="ICS26" s="238"/>
      <c r="ICT26" s="238"/>
      <c r="ICU26" s="238"/>
      <c r="ICV26" s="238"/>
      <c r="ICW26" s="238"/>
      <c r="ICX26" s="238"/>
      <c r="ICY26" s="238"/>
      <c r="ICZ26" s="238"/>
      <c r="IDA26" s="238"/>
      <c r="IDB26" s="238"/>
      <c r="IDC26" s="238"/>
      <c r="IDD26" s="238"/>
      <c r="IDE26" s="238"/>
      <c r="IDF26" s="238"/>
      <c r="IDG26" s="238"/>
      <c r="IDH26" s="238"/>
      <c r="IDI26" s="238"/>
      <c r="IDJ26" s="238"/>
      <c r="IDK26" s="238"/>
      <c r="IDL26" s="238"/>
      <c r="IDM26" s="238"/>
      <c r="IDN26" s="238"/>
      <c r="IDO26" s="238"/>
      <c r="IDP26" s="238"/>
      <c r="IDQ26" s="238"/>
      <c r="IDR26" s="238"/>
      <c r="IDS26" s="238"/>
      <c r="IDT26" s="238"/>
      <c r="IDU26" s="238"/>
      <c r="IDV26" s="238"/>
      <c r="IDW26" s="238"/>
      <c r="IDX26" s="238"/>
      <c r="IDY26" s="238"/>
      <c r="IDZ26" s="238"/>
      <c r="IEA26" s="238"/>
      <c r="IEB26" s="238"/>
      <c r="IEC26" s="238"/>
      <c r="IED26" s="238"/>
      <c r="IEE26" s="238"/>
      <c r="IEF26" s="238"/>
      <c r="IEG26" s="238"/>
      <c r="IEH26" s="238"/>
      <c r="IEI26" s="238"/>
      <c r="IEJ26" s="238"/>
      <c r="IEK26" s="238"/>
      <c r="IEL26" s="238"/>
      <c r="IEM26" s="238"/>
      <c r="IEN26" s="238"/>
      <c r="IEO26" s="238"/>
      <c r="IEP26" s="238"/>
      <c r="IEQ26" s="238"/>
      <c r="IER26" s="238"/>
      <c r="IES26" s="238"/>
      <c r="IET26" s="238"/>
      <c r="IEU26" s="238"/>
      <c r="IEV26" s="238"/>
      <c r="IEW26" s="238"/>
      <c r="IEX26" s="238"/>
      <c r="IEY26" s="238"/>
      <c r="IEZ26" s="238"/>
      <c r="IFA26" s="238"/>
      <c r="IFB26" s="238"/>
      <c r="IFC26" s="238"/>
      <c r="IFD26" s="238"/>
      <c r="IFE26" s="238"/>
      <c r="IFF26" s="238"/>
      <c r="IFG26" s="238"/>
      <c r="IFH26" s="238"/>
      <c r="IFI26" s="238"/>
      <c r="IFJ26" s="238"/>
      <c r="IFK26" s="238"/>
      <c r="IFL26" s="238"/>
      <c r="IFM26" s="238"/>
      <c r="IFN26" s="238"/>
      <c r="IFO26" s="238"/>
      <c r="IFP26" s="238"/>
      <c r="IFQ26" s="238"/>
      <c r="IFR26" s="238"/>
      <c r="IFS26" s="238"/>
      <c r="IFT26" s="238"/>
      <c r="IFU26" s="238"/>
      <c r="IFV26" s="238"/>
      <c r="IFW26" s="238"/>
      <c r="IFX26" s="238"/>
      <c r="IFY26" s="238"/>
      <c r="IFZ26" s="238"/>
      <c r="IGA26" s="238"/>
      <c r="IGB26" s="238"/>
      <c r="IGC26" s="238"/>
      <c r="IGD26" s="238"/>
      <c r="IGE26" s="238"/>
      <c r="IGF26" s="238"/>
      <c r="IGG26" s="238"/>
      <c r="IGH26" s="238"/>
      <c r="IGI26" s="238"/>
      <c r="IGJ26" s="238"/>
      <c r="IGK26" s="238"/>
      <c r="IGL26" s="238"/>
      <c r="IGM26" s="238"/>
      <c r="IGN26" s="238"/>
      <c r="IGO26" s="238"/>
      <c r="IGP26" s="238"/>
      <c r="IGQ26" s="238"/>
      <c r="IGR26" s="238"/>
      <c r="IGS26" s="238"/>
      <c r="IGT26" s="238"/>
      <c r="IGU26" s="238"/>
      <c r="IGV26" s="238"/>
      <c r="IGW26" s="238"/>
      <c r="IGX26" s="238"/>
      <c r="IGY26" s="238"/>
      <c r="IGZ26" s="238"/>
      <c r="IHA26" s="238"/>
      <c r="IHB26" s="238"/>
      <c r="IHC26" s="238"/>
      <c r="IHD26" s="238"/>
      <c r="IHE26" s="238"/>
      <c r="IHF26" s="238"/>
      <c r="IHG26" s="238"/>
      <c r="IHH26" s="238"/>
      <c r="IHI26" s="238"/>
      <c r="IHJ26" s="238"/>
      <c r="IHK26" s="238"/>
      <c r="IHL26" s="238"/>
      <c r="IHM26" s="238"/>
      <c r="IHN26" s="238"/>
      <c r="IHO26" s="238"/>
      <c r="IHP26" s="238"/>
      <c r="IHQ26" s="238"/>
      <c r="IHR26" s="238"/>
      <c r="IHS26" s="238"/>
      <c r="IHT26" s="238"/>
      <c r="IHU26" s="238"/>
      <c r="IHV26" s="238"/>
      <c r="IHW26" s="238"/>
      <c r="IHX26" s="238"/>
      <c r="IHY26" s="238"/>
      <c r="IHZ26" s="238"/>
      <c r="IIA26" s="238"/>
      <c r="IIB26" s="238"/>
      <c r="IIC26" s="238"/>
      <c r="IID26" s="238"/>
      <c r="IIE26" s="238"/>
      <c r="IIF26" s="238"/>
      <c r="IIG26" s="238"/>
      <c r="IIH26" s="238"/>
      <c r="III26" s="238"/>
      <c r="IIJ26" s="238"/>
      <c r="IIK26" s="238"/>
      <c r="IIL26" s="238"/>
      <c r="IIM26" s="238"/>
      <c r="IIN26" s="238"/>
      <c r="IIO26" s="238"/>
      <c r="IIP26" s="238"/>
      <c r="IIQ26" s="238"/>
      <c r="IIR26" s="238"/>
      <c r="IIS26" s="238"/>
      <c r="IIT26" s="238"/>
      <c r="IIU26" s="238"/>
      <c r="IIV26" s="238"/>
      <c r="IIW26" s="238"/>
      <c r="IIX26" s="238"/>
      <c r="IIY26" s="238"/>
      <c r="IIZ26" s="238"/>
      <c r="IJA26" s="238"/>
      <c r="IJB26" s="238"/>
      <c r="IJC26" s="238"/>
      <c r="IJD26" s="238"/>
      <c r="IJE26" s="238"/>
      <c r="IJF26" s="238"/>
      <c r="IJG26" s="238"/>
      <c r="IJH26" s="238"/>
      <c r="IJI26" s="238"/>
      <c r="IJJ26" s="238"/>
      <c r="IJK26" s="238"/>
      <c r="IJL26" s="238"/>
      <c r="IJM26" s="238"/>
      <c r="IJN26" s="238"/>
      <c r="IJO26" s="238"/>
      <c r="IJP26" s="238"/>
      <c r="IJQ26" s="238"/>
      <c r="IJR26" s="238"/>
      <c r="IJS26" s="238"/>
      <c r="IJT26" s="238"/>
      <c r="IJU26" s="238"/>
      <c r="IJV26" s="238"/>
      <c r="IJW26" s="238"/>
      <c r="IJX26" s="238"/>
      <c r="IJY26" s="238"/>
      <c r="IJZ26" s="238"/>
      <c r="IKA26" s="238"/>
      <c r="IKB26" s="238"/>
      <c r="IKC26" s="238"/>
      <c r="IKD26" s="238"/>
      <c r="IKE26" s="238"/>
      <c r="IKF26" s="238"/>
      <c r="IKG26" s="238"/>
      <c r="IKH26" s="238"/>
      <c r="IKI26" s="238"/>
      <c r="IKJ26" s="238"/>
      <c r="IKK26" s="238"/>
      <c r="IKL26" s="238"/>
      <c r="IKM26" s="238"/>
      <c r="IKN26" s="238"/>
      <c r="IKO26" s="238"/>
      <c r="IKP26" s="238"/>
      <c r="IKQ26" s="238"/>
      <c r="IKR26" s="238"/>
      <c r="IKS26" s="238"/>
      <c r="IKT26" s="238"/>
      <c r="IKU26" s="238"/>
      <c r="IKV26" s="238"/>
      <c r="IKW26" s="238"/>
      <c r="IKX26" s="238"/>
      <c r="IKY26" s="238"/>
      <c r="IKZ26" s="238"/>
      <c r="ILA26" s="238"/>
      <c r="ILB26" s="238"/>
      <c r="ILC26" s="238"/>
      <c r="ILD26" s="238"/>
      <c r="ILE26" s="238"/>
      <c r="ILF26" s="238"/>
      <c r="ILG26" s="238"/>
      <c r="ILH26" s="238"/>
      <c r="ILI26" s="238"/>
      <c r="ILJ26" s="238"/>
      <c r="ILK26" s="238"/>
      <c r="ILL26" s="238"/>
      <c r="ILM26" s="238"/>
      <c r="ILN26" s="238"/>
      <c r="ILO26" s="238"/>
      <c r="ILP26" s="238"/>
      <c r="ILQ26" s="238"/>
      <c r="ILR26" s="238"/>
      <c r="ILS26" s="238"/>
      <c r="ILT26" s="238"/>
      <c r="ILU26" s="238"/>
      <c r="ILV26" s="238"/>
      <c r="ILW26" s="238"/>
      <c r="ILX26" s="238"/>
      <c r="ILY26" s="238"/>
      <c r="ILZ26" s="238"/>
      <c r="IMA26" s="238"/>
      <c r="IMB26" s="238"/>
      <c r="IMC26" s="238"/>
      <c r="IMD26" s="238"/>
      <c r="IME26" s="238"/>
      <c r="IMF26" s="238"/>
      <c r="IMG26" s="238"/>
      <c r="IMH26" s="238"/>
      <c r="IMI26" s="238"/>
      <c r="IMJ26" s="238"/>
      <c r="IMK26" s="238"/>
      <c r="IML26" s="238"/>
      <c r="IMM26" s="238"/>
      <c r="IMN26" s="238"/>
      <c r="IMO26" s="238"/>
      <c r="IMP26" s="238"/>
      <c r="IMQ26" s="238"/>
      <c r="IMR26" s="238"/>
      <c r="IMS26" s="238"/>
      <c r="IMT26" s="238"/>
      <c r="IMU26" s="238"/>
      <c r="IMV26" s="238"/>
      <c r="IMW26" s="238"/>
      <c r="IMX26" s="238"/>
      <c r="IMY26" s="238"/>
      <c r="IMZ26" s="238"/>
      <c r="INA26" s="238"/>
      <c r="INB26" s="238"/>
      <c r="INC26" s="238"/>
      <c r="IND26" s="238"/>
      <c r="INE26" s="238"/>
      <c r="INF26" s="238"/>
      <c r="ING26" s="238"/>
      <c r="INH26" s="238"/>
      <c r="INI26" s="238"/>
      <c r="INJ26" s="238"/>
      <c r="INK26" s="238"/>
      <c r="INL26" s="238"/>
      <c r="INM26" s="238"/>
      <c r="INN26" s="238"/>
      <c r="INO26" s="238"/>
      <c r="INP26" s="238"/>
      <c r="INQ26" s="238"/>
      <c r="INR26" s="238"/>
      <c r="INS26" s="238"/>
      <c r="INT26" s="238"/>
      <c r="INU26" s="238"/>
      <c r="INV26" s="238"/>
      <c r="INW26" s="238"/>
      <c r="INX26" s="238"/>
      <c r="INY26" s="238"/>
      <c r="INZ26" s="238"/>
      <c r="IOA26" s="238"/>
      <c r="IOB26" s="238"/>
      <c r="IOC26" s="238"/>
      <c r="IOD26" s="238"/>
      <c r="IOE26" s="238"/>
      <c r="IOF26" s="238"/>
      <c r="IOG26" s="238"/>
      <c r="IOH26" s="238"/>
      <c r="IOI26" s="238"/>
      <c r="IOJ26" s="238"/>
      <c r="IOK26" s="238"/>
      <c r="IOL26" s="238"/>
      <c r="IOM26" s="238"/>
      <c r="ION26" s="238"/>
      <c r="IOO26" s="238"/>
      <c r="IOP26" s="238"/>
      <c r="IOQ26" s="238"/>
      <c r="IOR26" s="238"/>
      <c r="IOS26" s="238"/>
      <c r="IOT26" s="238"/>
      <c r="IOU26" s="238"/>
      <c r="IOV26" s="238"/>
      <c r="IOW26" s="238"/>
      <c r="IOX26" s="238"/>
      <c r="IOY26" s="238"/>
      <c r="IOZ26" s="238"/>
      <c r="IPA26" s="238"/>
      <c r="IPB26" s="238"/>
      <c r="IPC26" s="238"/>
      <c r="IPD26" s="238"/>
      <c r="IPE26" s="238"/>
      <c r="IPF26" s="238"/>
      <c r="IPG26" s="238"/>
      <c r="IPH26" s="238"/>
      <c r="IPI26" s="238"/>
      <c r="IPJ26" s="238"/>
      <c r="IPK26" s="238"/>
      <c r="IPL26" s="238"/>
      <c r="IPM26" s="238"/>
      <c r="IPN26" s="238"/>
      <c r="IPO26" s="238"/>
      <c r="IPP26" s="238"/>
      <c r="IPQ26" s="238"/>
      <c r="IPR26" s="238"/>
      <c r="IPS26" s="238"/>
      <c r="IPT26" s="238"/>
      <c r="IPU26" s="238"/>
      <c r="IPV26" s="238"/>
      <c r="IPW26" s="238"/>
      <c r="IPX26" s="238"/>
      <c r="IPY26" s="238"/>
      <c r="IPZ26" s="238"/>
      <c r="IQA26" s="238"/>
      <c r="IQB26" s="238"/>
      <c r="IQC26" s="238"/>
      <c r="IQD26" s="238"/>
      <c r="IQE26" s="238"/>
      <c r="IQF26" s="238"/>
      <c r="IQG26" s="238"/>
      <c r="IQH26" s="238"/>
      <c r="IQI26" s="238"/>
      <c r="IQJ26" s="238"/>
      <c r="IQK26" s="238"/>
      <c r="IQL26" s="238"/>
      <c r="IQM26" s="238"/>
      <c r="IQN26" s="238"/>
      <c r="IQO26" s="238"/>
      <c r="IQP26" s="238"/>
      <c r="IQQ26" s="238"/>
      <c r="IQR26" s="238"/>
      <c r="IQS26" s="238"/>
      <c r="IQT26" s="238"/>
      <c r="IQU26" s="238"/>
      <c r="IQV26" s="238"/>
      <c r="IQW26" s="238"/>
      <c r="IQX26" s="238"/>
      <c r="IQY26" s="238"/>
      <c r="IQZ26" s="238"/>
      <c r="IRA26" s="238"/>
      <c r="IRB26" s="238"/>
      <c r="IRC26" s="238"/>
      <c r="IRD26" s="238"/>
      <c r="IRE26" s="238"/>
      <c r="IRF26" s="238"/>
      <c r="IRG26" s="238"/>
      <c r="IRH26" s="238"/>
      <c r="IRI26" s="238"/>
      <c r="IRJ26" s="238"/>
      <c r="IRK26" s="238"/>
      <c r="IRL26" s="238"/>
      <c r="IRM26" s="238"/>
      <c r="IRN26" s="238"/>
      <c r="IRO26" s="238"/>
      <c r="IRP26" s="238"/>
      <c r="IRQ26" s="238"/>
      <c r="IRR26" s="238"/>
      <c r="IRS26" s="238"/>
      <c r="IRT26" s="238"/>
      <c r="IRU26" s="238"/>
      <c r="IRV26" s="238"/>
      <c r="IRW26" s="238"/>
      <c r="IRX26" s="238"/>
      <c r="IRY26" s="238"/>
      <c r="IRZ26" s="238"/>
      <c r="ISA26" s="238"/>
      <c r="ISB26" s="238"/>
      <c r="ISC26" s="238"/>
      <c r="ISD26" s="238"/>
      <c r="ISE26" s="238"/>
      <c r="ISF26" s="238"/>
      <c r="ISG26" s="238"/>
      <c r="ISH26" s="238"/>
      <c r="ISI26" s="238"/>
      <c r="ISJ26" s="238"/>
      <c r="ISK26" s="238"/>
      <c r="ISL26" s="238"/>
      <c r="ISM26" s="238"/>
      <c r="ISN26" s="238"/>
      <c r="ISO26" s="238"/>
      <c r="ISP26" s="238"/>
      <c r="ISQ26" s="238"/>
      <c r="ISR26" s="238"/>
      <c r="ISS26" s="238"/>
      <c r="IST26" s="238"/>
      <c r="ISU26" s="238"/>
      <c r="ISV26" s="238"/>
      <c r="ISW26" s="238"/>
      <c r="ISX26" s="238"/>
      <c r="ISY26" s="238"/>
      <c r="ISZ26" s="238"/>
      <c r="ITA26" s="238"/>
      <c r="ITB26" s="238"/>
      <c r="ITC26" s="238"/>
      <c r="ITD26" s="238"/>
      <c r="ITE26" s="238"/>
      <c r="ITF26" s="238"/>
      <c r="ITG26" s="238"/>
      <c r="ITH26" s="238"/>
      <c r="ITI26" s="238"/>
      <c r="ITJ26" s="238"/>
      <c r="ITK26" s="238"/>
      <c r="ITL26" s="238"/>
      <c r="ITM26" s="238"/>
      <c r="ITN26" s="238"/>
      <c r="ITO26" s="238"/>
      <c r="ITP26" s="238"/>
      <c r="ITQ26" s="238"/>
      <c r="ITR26" s="238"/>
      <c r="ITS26" s="238"/>
      <c r="ITT26" s="238"/>
      <c r="ITU26" s="238"/>
      <c r="ITV26" s="238"/>
      <c r="ITW26" s="238"/>
      <c r="ITX26" s="238"/>
      <c r="ITY26" s="238"/>
      <c r="ITZ26" s="238"/>
      <c r="IUA26" s="238"/>
      <c r="IUB26" s="238"/>
      <c r="IUC26" s="238"/>
      <c r="IUD26" s="238"/>
      <c r="IUE26" s="238"/>
      <c r="IUF26" s="238"/>
      <c r="IUG26" s="238"/>
      <c r="IUH26" s="238"/>
      <c r="IUI26" s="238"/>
      <c r="IUJ26" s="238"/>
      <c r="IUK26" s="238"/>
      <c r="IUL26" s="238"/>
      <c r="IUM26" s="238"/>
      <c r="IUN26" s="238"/>
      <c r="IUO26" s="238"/>
      <c r="IUP26" s="238"/>
      <c r="IUQ26" s="238"/>
      <c r="IUR26" s="238"/>
      <c r="IUS26" s="238"/>
      <c r="IUT26" s="238"/>
      <c r="IUU26" s="238"/>
      <c r="IUV26" s="238"/>
      <c r="IUW26" s="238"/>
      <c r="IUX26" s="238"/>
      <c r="IUY26" s="238"/>
      <c r="IUZ26" s="238"/>
      <c r="IVA26" s="238"/>
      <c r="IVB26" s="238"/>
      <c r="IVC26" s="238"/>
      <c r="IVD26" s="238"/>
      <c r="IVE26" s="238"/>
      <c r="IVF26" s="238"/>
      <c r="IVG26" s="238"/>
      <c r="IVH26" s="238"/>
      <c r="IVI26" s="238"/>
      <c r="IVJ26" s="238"/>
      <c r="IVK26" s="238"/>
      <c r="IVL26" s="238"/>
      <c r="IVM26" s="238"/>
      <c r="IVN26" s="238"/>
      <c r="IVO26" s="238"/>
      <c r="IVP26" s="238"/>
      <c r="IVQ26" s="238"/>
      <c r="IVR26" s="238"/>
      <c r="IVS26" s="238"/>
      <c r="IVT26" s="238"/>
      <c r="IVU26" s="238"/>
      <c r="IVV26" s="238"/>
      <c r="IVW26" s="238"/>
      <c r="IVX26" s="238"/>
      <c r="IVY26" s="238"/>
      <c r="IVZ26" s="238"/>
      <c r="IWA26" s="238"/>
      <c r="IWB26" s="238"/>
      <c r="IWC26" s="238"/>
      <c r="IWD26" s="238"/>
      <c r="IWE26" s="238"/>
      <c r="IWF26" s="238"/>
      <c r="IWG26" s="238"/>
      <c r="IWH26" s="238"/>
      <c r="IWI26" s="238"/>
      <c r="IWJ26" s="238"/>
      <c r="IWK26" s="238"/>
      <c r="IWL26" s="238"/>
      <c r="IWM26" s="238"/>
      <c r="IWN26" s="238"/>
      <c r="IWO26" s="238"/>
      <c r="IWP26" s="238"/>
      <c r="IWQ26" s="238"/>
      <c r="IWR26" s="238"/>
      <c r="IWS26" s="238"/>
      <c r="IWT26" s="238"/>
      <c r="IWU26" s="238"/>
      <c r="IWV26" s="238"/>
      <c r="IWW26" s="238"/>
      <c r="IWX26" s="238"/>
      <c r="IWY26" s="238"/>
      <c r="IWZ26" s="238"/>
      <c r="IXA26" s="238"/>
      <c r="IXB26" s="238"/>
      <c r="IXC26" s="238"/>
      <c r="IXD26" s="238"/>
      <c r="IXE26" s="238"/>
      <c r="IXF26" s="238"/>
      <c r="IXG26" s="238"/>
      <c r="IXH26" s="238"/>
      <c r="IXI26" s="238"/>
      <c r="IXJ26" s="238"/>
      <c r="IXK26" s="238"/>
      <c r="IXL26" s="238"/>
      <c r="IXM26" s="238"/>
      <c r="IXN26" s="238"/>
      <c r="IXO26" s="238"/>
      <c r="IXP26" s="238"/>
      <c r="IXQ26" s="238"/>
      <c r="IXR26" s="238"/>
      <c r="IXS26" s="238"/>
      <c r="IXT26" s="238"/>
      <c r="IXU26" s="238"/>
      <c r="IXV26" s="238"/>
      <c r="IXW26" s="238"/>
      <c r="IXX26" s="238"/>
      <c r="IXY26" s="238"/>
      <c r="IXZ26" s="238"/>
      <c r="IYA26" s="238"/>
      <c r="IYB26" s="238"/>
      <c r="IYC26" s="238"/>
      <c r="IYD26" s="238"/>
      <c r="IYE26" s="238"/>
      <c r="IYF26" s="238"/>
      <c r="IYG26" s="238"/>
      <c r="IYH26" s="238"/>
      <c r="IYI26" s="238"/>
      <c r="IYJ26" s="238"/>
      <c r="IYK26" s="238"/>
      <c r="IYL26" s="238"/>
      <c r="IYM26" s="238"/>
      <c r="IYN26" s="238"/>
      <c r="IYO26" s="238"/>
      <c r="IYP26" s="238"/>
      <c r="IYQ26" s="238"/>
      <c r="IYR26" s="238"/>
      <c r="IYS26" s="238"/>
      <c r="IYT26" s="238"/>
      <c r="IYU26" s="238"/>
      <c r="IYV26" s="238"/>
      <c r="IYW26" s="238"/>
      <c r="IYX26" s="238"/>
      <c r="IYY26" s="238"/>
      <c r="IYZ26" s="238"/>
      <c r="IZA26" s="238"/>
      <c r="IZB26" s="238"/>
      <c r="IZC26" s="238"/>
      <c r="IZD26" s="238"/>
      <c r="IZE26" s="238"/>
      <c r="IZF26" s="238"/>
      <c r="IZG26" s="238"/>
      <c r="IZH26" s="238"/>
      <c r="IZI26" s="238"/>
      <c r="IZJ26" s="238"/>
      <c r="IZK26" s="238"/>
      <c r="IZL26" s="238"/>
      <c r="IZM26" s="238"/>
      <c r="IZN26" s="238"/>
      <c r="IZO26" s="238"/>
      <c r="IZP26" s="238"/>
      <c r="IZQ26" s="238"/>
      <c r="IZR26" s="238"/>
      <c r="IZS26" s="238"/>
      <c r="IZT26" s="238"/>
      <c r="IZU26" s="238"/>
      <c r="IZV26" s="238"/>
      <c r="IZW26" s="238"/>
      <c r="IZX26" s="238"/>
      <c r="IZY26" s="238"/>
      <c r="IZZ26" s="238"/>
      <c r="JAA26" s="238"/>
      <c r="JAB26" s="238"/>
      <c r="JAC26" s="238"/>
      <c r="JAD26" s="238"/>
      <c r="JAE26" s="238"/>
      <c r="JAF26" s="238"/>
      <c r="JAG26" s="238"/>
      <c r="JAH26" s="238"/>
      <c r="JAI26" s="238"/>
      <c r="JAJ26" s="238"/>
      <c r="JAK26" s="238"/>
      <c r="JAL26" s="238"/>
      <c r="JAM26" s="238"/>
      <c r="JAN26" s="238"/>
      <c r="JAO26" s="238"/>
      <c r="JAP26" s="238"/>
      <c r="JAQ26" s="238"/>
      <c r="JAR26" s="238"/>
      <c r="JAS26" s="238"/>
      <c r="JAT26" s="238"/>
      <c r="JAU26" s="238"/>
      <c r="JAV26" s="238"/>
      <c r="JAW26" s="238"/>
      <c r="JAX26" s="238"/>
      <c r="JAY26" s="238"/>
      <c r="JAZ26" s="238"/>
      <c r="JBA26" s="238"/>
      <c r="JBB26" s="238"/>
      <c r="JBC26" s="238"/>
      <c r="JBD26" s="238"/>
      <c r="JBE26" s="238"/>
      <c r="JBF26" s="238"/>
      <c r="JBG26" s="238"/>
      <c r="JBH26" s="238"/>
      <c r="JBI26" s="238"/>
      <c r="JBJ26" s="238"/>
      <c r="JBK26" s="238"/>
      <c r="JBL26" s="238"/>
      <c r="JBM26" s="238"/>
      <c r="JBN26" s="238"/>
      <c r="JBO26" s="238"/>
      <c r="JBP26" s="238"/>
      <c r="JBQ26" s="238"/>
      <c r="JBR26" s="238"/>
      <c r="JBS26" s="238"/>
      <c r="JBT26" s="238"/>
      <c r="JBU26" s="238"/>
      <c r="JBV26" s="238"/>
      <c r="JBW26" s="238"/>
      <c r="JBX26" s="238"/>
      <c r="JBY26" s="238"/>
      <c r="JBZ26" s="238"/>
      <c r="JCA26" s="238"/>
      <c r="JCB26" s="238"/>
      <c r="JCC26" s="238"/>
      <c r="JCD26" s="238"/>
      <c r="JCE26" s="238"/>
      <c r="JCF26" s="238"/>
      <c r="JCG26" s="238"/>
      <c r="JCH26" s="238"/>
      <c r="JCI26" s="238"/>
      <c r="JCJ26" s="238"/>
      <c r="JCK26" s="238"/>
      <c r="JCL26" s="238"/>
      <c r="JCM26" s="238"/>
      <c r="JCN26" s="238"/>
      <c r="JCO26" s="238"/>
      <c r="JCP26" s="238"/>
      <c r="JCQ26" s="238"/>
      <c r="JCR26" s="238"/>
      <c r="JCS26" s="238"/>
      <c r="JCT26" s="238"/>
      <c r="JCU26" s="238"/>
      <c r="JCV26" s="238"/>
      <c r="JCW26" s="238"/>
      <c r="JCX26" s="238"/>
      <c r="JCY26" s="238"/>
      <c r="JCZ26" s="238"/>
      <c r="JDA26" s="238"/>
      <c r="JDB26" s="238"/>
      <c r="JDC26" s="238"/>
      <c r="JDD26" s="238"/>
      <c r="JDE26" s="238"/>
      <c r="JDF26" s="238"/>
      <c r="JDG26" s="238"/>
      <c r="JDH26" s="238"/>
      <c r="JDI26" s="238"/>
      <c r="JDJ26" s="238"/>
      <c r="JDK26" s="238"/>
      <c r="JDL26" s="238"/>
      <c r="JDM26" s="238"/>
      <c r="JDN26" s="238"/>
      <c r="JDO26" s="238"/>
      <c r="JDP26" s="238"/>
      <c r="JDQ26" s="238"/>
      <c r="JDR26" s="238"/>
      <c r="JDS26" s="238"/>
      <c r="JDT26" s="238"/>
      <c r="JDU26" s="238"/>
      <c r="JDV26" s="238"/>
      <c r="JDW26" s="238"/>
      <c r="JDX26" s="238"/>
      <c r="JDY26" s="238"/>
      <c r="JDZ26" s="238"/>
      <c r="JEA26" s="238"/>
      <c r="JEB26" s="238"/>
      <c r="JEC26" s="238"/>
      <c r="JED26" s="238"/>
      <c r="JEE26" s="238"/>
      <c r="JEF26" s="238"/>
      <c r="JEG26" s="238"/>
      <c r="JEH26" s="238"/>
      <c r="JEI26" s="238"/>
      <c r="JEJ26" s="238"/>
      <c r="JEK26" s="238"/>
      <c r="JEL26" s="238"/>
      <c r="JEM26" s="238"/>
      <c r="JEN26" s="238"/>
      <c r="JEO26" s="238"/>
      <c r="JEP26" s="238"/>
      <c r="JEQ26" s="238"/>
      <c r="JER26" s="238"/>
      <c r="JES26" s="238"/>
      <c r="JET26" s="238"/>
      <c r="JEU26" s="238"/>
      <c r="JEV26" s="238"/>
      <c r="JEW26" s="238"/>
      <c r="JEX26" s="238"/>
      <c r="JEY26" s="238"/>
      <c r="JEZ26" s="238"/>
      <c r="JFA26" s="238"/>
      <c r="JFB26" s="238"/>
      <c r="JFC26" s="238"/>
      <c r="JFD26" s="238"/>
      <c r="JFE26" s="238"/>
      <c r="JFF26" s="238"/>
      <c r="JFG26" s="238"/>
      <c r="JFH26" s="238"/>
      <c r="JFI26" s="238"/>
      <c r="JFJ26" s="238"/>
      <c r="JFK26" s="238"/>
      <c r="JFL26" s="238"/>
      <c r="JFM26" s="238"/>
      <c r="JFN26" s="238"/>
      <c r="JFO26" s="238"/>
      <c r="JFP26" s="238"/>
      <c r="JFQ26" s="238"/>
      <c r="JFR26" s="238"/>
      <c r="JFS26" s="238"/>
      <c r="JFT26" s="238"/>
      <c r="JFU26" s="238"/>
      <c r="JFV26" s="238"/>
      <c r="JFW26" s="238"/>
      <c r="JFX26" s="238"/>
      <c r="JFY26" s="238"/>
      <c r="JFZ26" s="238"/>
      <c r="JGA26" s="238"/>
      <c r="JGB26" s="238"/>
      <c r="JGC26" s="238"/>
      <c r="JGD26" s="238"/>
      <c r="JGE26" s="238"/>
      <c r="JGF26" s="238"/>
      <c r="JGG26" s="238"/>
      <c r="JGH26" s="238"/>
      <c r="JGI26" s="238"/>
      <c r="JGJ26" s="238"/>
      <c r="JGK26" s="238"/>
      <c r="JGL26" s="238"/>
      <c r="JGM26" s="238"/>
      <c r="JGN26" s="238"/>
      <c r="JGO26" s="238"/>
      <c r="JGP26" s="238"/>
      <c r="JGQ26" s="238"/>
      <c r="JGR26" s="238"/>
      <c r="JGS26" s="238"/>
      <c r="JGT26" s="238"/>
      <c r="JGU26" s="238"/>
      <c r="JGV26" s="238"/>
      <c r="JGW26" s="238"/>
      <c r="JGX26" s="238"/>
      <c r="JGY26" s="238"/>
      <c r="JGZ26" s="238"/>
      <c r="JHA26" s="238"/>
      <c r="JHB26" s="238"/>
      <c r="JHC26" s="238"/>
      <c r="JHD26" s="238"/>
      <c r="JHE26" s="238"/>
      <c r="JHF26" s="238"/>
      <c r="JHG26" s="238"/>
      <c r="JHH26" s="238"/>
      <c r="JHI26" s="238"/>
      <c r="JHJ26" s="238"/>
      <c r="JHK26" s="238"/>
      <c r="JHL26" s="238"/>
      <c r="JHM26" s="238"/>
      <c r="JHN26" s="238"/>
      <c r="JHO26" s="238"/>
      <c r="JHP26" s="238"/>
      <c r="JHQ26" s="238"/>
      <c r="JHR26" s="238"/>
      <c r="JHS26" s="238"/>
      <c r="JHT26" s="238"/>
      <c r="JHU26" s="238"/>
      <c r="JHV26" s="238"/>
      <c r="JHW26" s="238"/>
      <c r="JHX26" s="238"/>
      <c r="JHY26" s="238"/>
      <c r="JHZ26" s="238"/>
      <c r="JIA26" s="238"/>
      <c r="JIB26" s="238"/>
      <c r="JIC26" s="238"/>
      <c r="JID26" s="238"/>
      <c r="JIE26" s="238"/>
      <c r="JIF26" s="238"/>
      <c r="JIG26" s="238"/>
      <c r="JIH26" s="238"/>
      <c r="JII26" s="238"/>
      <c r="JIJ26" s="238"/>
      <c r="JIK26" s="238"/>
      <c r="JIL26" s="238"/>
      <c r="JIM26" s="238"/>
      <c r="JIN26" s="238"/>
      <c r="JIO26" s="238"/>
      <c r="JIP26" s="238"/>
      <c r="JIQ26" s="238"/>
      <c r="JIR26" s="238"/>
      <c r="JIS26" s="238"/>
      <c r="JIT26" s="238"/>
      <c r="JIU26" s="238"/>
      <c r="JIV26" s="238"/>
      <c r="JIW26" s="238"/>
      <c r="JIX26" s="238"/>
      <c r="JIY26" s="238"/>
      <c r="JIZ26" s="238"/>
      <c r="JJA26" s="238"/>
      <c r="JJB26" s="238"/>
      <c r="JJC26" s="238"/>
      <c r="JJD26" s="238"/>
      <c r="JJE26" s="238"/>
      <c r="JJF26" s="238"/>
      <c r="JJG26" s="238"/>
      <c r="JJH26" s="238"/>
      <c r="JJI26" s="238"/>
      <c r="JJJ26" s="238"/>
      <c r="JJK26" s="238"/>
      <c r="JJL26" s="238"/>
      <c r="JJM26" s="238"/>
      <c r="JJN26" s="238"/>
      <c r="JJO26" s="238"/>
      <c r="JJP26" s="238"/>
      <c r="JJQ26" s="238"/>
      <c r="JJR26" s="238"/>
      <c r="JJS26" s="238"/>
      <c r="JJT26" s="238"/>
      <c r="JJU26" s="238"/>
      <c r="JJV26" s="238"/>
      <c r="JJW26" s="238"/>
      <c r="JJX26" s="238"/>
      <c r="JJY26" s="238"/>
      <c r="JJZ26" s="238"/>
      <c r="JKA26" s="238"/>
      <c r="JKB26" s="238"/>
      <c r="JKC26" s="238"/>
      <c r="JKD26" s="238"/>
      <c r="JKE26" s="238"/>
      <c r="JKF26" s="238"/>
      <c r="JKG26" s="238"/>
      <c r="JKH26" s="238"/>
      <c r="JKI26" s="238"/>
      <c r="JKJ26" s="238"/>
      <c r="JKK26" s="238"/>
      <c r="JKL26" s="238"/>
      <c r="JKM26" s="238"/>
      <c r="JKN26" s="238"/>
      <c r="JKO26" s="238"/>
      <c r="JKP26" s="238"/>
      <c r="JKQ26" s="238"/>
      <c r="JKR26" s="238"/>
      <c r="JKS26" s="238"/>
      <c r="JKT26" s="238"/>
      <c r="JKU26" s="238"/>
      <c r="JKV26" s="238"/>
      <c r="JKW26" s="238"/>
      <c r="JKX26" s="238"/>
      <c r="JKY26" s="238"/>
      <c r="JKZ26" s="238"/>
      <c r="JLA26" s="238"/>
      <c r="JLB26" s="238"/>
      <c r="JLC26" s="238"/>
      <c r="JLD26" s="238"/>
      <c r="JLE26" s="238"/>
      <c r="JLF26" s="238"/>
      <c r="JLG26" s="238"/>
      <c r="JLH26" s="238"/>
      <c r="JLI26" s="238"/>
      <c r="JLJ26" s="238"/>
      <c r="JLK26" s="238"/>
      <c r="JLL26" s="238"/>
      <c r="JLM26" s="238"/>
      <c r="JLN26" s="238"/>
      <c r="JLO26" s="238"/>
      <c r="JLP26" s="238"/>
      <c r="JLQ26" s="238"/>
      <c r="JLR26" s="238"/>
      <c r="JLS26" s="238"/>
      <c r="JLT26" s="238"/>
      <c r="JLU26" s="238"/>
      <c r="JLV26" s="238"/>
      <c r="JLW26" s="238"/>
      <c r="JLX26" s="238"/>
      <c r="JLY26" s="238"/>
      <c r="JLZ26" s="238"/>
      <c r="JMA26" s="238"/>
      <c r="JMB26" s="238"/>
      <c r="JMC26" s="238"/>
      <c r="JMD26" s="238"/>
      <c r="JME26" s="238"/>
      <c r="JMF26" s="238"/>
      <c r="JMG26" s="238"/>
      <c r="JMH26" s="238"/>
      <c r="JMI26" s="238"/>
      <c r="JMJ26" s="238"/>
      <c r="JMK26" s="238"/>
      <c r="JML26" s="238"/>
      <c r="JMM26" s="238"/>
      <c r="JMN26" s="238"/>
      <c r="JMO26" s="238"/>
      <c r="JMP26" s="238"/>
      <c r="JMQ26" s="238"/>
      <c r="JMR26" s="238"/>
      <c r="JMS26" s="238"/>
      <c r="JMT26" s="238"/>
      <c r="JMU26" s="238"/>
      <c r="JMV26" s="238"/>
      <c r="JMW26" s="238"/>
      <c r="JMX26" s="238"/>
      <c r="JMY26" s="238"/>
      <c r="JMZ26" s="238"/>
      <c r="JNA26" s="238"/>
      <c r="JNB26" s="238"/>
      <c r="JNC26" s="238"/>
      <c r="JND26" s="238"/>
      <c r="JNE26" s="238"/>
      <c r="JNF26" s="238"/>
      <c r="JNG26" s="238"/>
      <c r="JNH26" s="238"/>
      <c r="JNI26" s="238"/>
      <c r="JNJ26" s="238"/>
      <c r="JNK26" s="238"/>
      <c r="JNL26" s="238"/>
      <c r="JNM26" s="238"/>
      <c r="JNN26" s="238"/>
      <c r="JNO26" s="238"/>
      <c r="JNP26" s="238"/>
      <c r="JNQ26" s="238"/>
      <c r="JNR26" s="238"/>
      <c r="JNS26" s="238"/>
      <c r="JNT26" s="238"/>
      <c r="JNU26" s="238"/>
      <c r="JNV26" s="238"/>
      <c r="JNW26" s="238"/>
      <c r="JNX26" s="238"/>
      <c r="JNY26" s="238"/>
      <c r="JNZ26" s="238"/>
      <c r="JOA26" s="238"/>
      <c r="JOB26" s="238"/>
      <c r="JOC26" s="238"/>
      <c r="JOD26" s="238"/>
      <c r="JOE26" s="238"/>
      <c r="JOF26" s="238"/>
      <c r="JOG26" s="238"/>
      <c r="JOH26" s="238"/>
      <c r="JOI26" s="238"/>
      <c r="JOJ26" s="238"/>
      <c r="JOK26" s="238"/>
      <c r="JOL26" s="238"/>
      <c r="JOM26" s="238"/>
      <c r="JON26" s="238"/>
      <c r="JOO26" s="238"/>
      <c r="JOP26" s="238"/>
      <c r="JOQ26" s="238"/>
      <c r="JOR26" s="238"/>
      <c r="JOS26" s="238"/>
      <c r="JOT26" s="238"/>
      <c r="JOU26" s="238"/>
      <c r="JOV26" s="238"/>
      <c r="JOW26" s="238"/>
      <c r="JOX26" s="238"/>
      <c r="JOY26" s="238"/>
      <c r="JOZ26" s="238"/>
      <c r="JPA26" s="238"/>
      <c r="JPB26" s="238"/>
      <c r="JPC26" s="238"/>
      <c r="JPD26" s="238"/>
      <c r="JPE26" s="238"/>
      <c r="JPF26" s="238"/>
      <c r="JPG26" s="238"/>
      <c r="JPH26" s="238"/>
      <c r="JPI26" s="238"/>
      <c r="JPJ26" s="238"/>
      <c r="JPK26" s="238"/>
      <c r="JPL26" s="238"/>
      <c r="JPM26" s="238"/>
      <c r="JPN26" s="238"/>
      <c r="JPO26" s="238"/>
      <c r="JPP26" s="238"/>
      <c r="JPQ26" s="238"/>
      <c r="JPR26" s="238"/>
      <c r="JPS26" s="238"/>
      <c r="JPT26" s="238"/>
      <c r="JPU26" s="238"/>
      <c r="JPV26" s="238"/>
      <c r="JPW26" s="238"/>
      <c r="JPX26" s="238"/>
      <c r="JPY26" s="238"/>
      <c r="JPZ26" s="238"/>
      <c r="JQA26" s="238"/>
      <c r="JQB26" s="238"/>
      <c r="JQC26" s="238"/>
      <c r="JQD26" s="238"/>
      <c r="JQE26" s="238"/>
      <c r="JQF26" s="238"/>
      <c r="JQG26" s="238"/>
      <c r="JQH26" s="238"/>
      <c r="JQI26" s="238"/>
      <c r="JQJ26" s="238"/>
      <c r="JQK26" s="238"/>
      <c r="JQL26" s="238"/>
      <c r="JQM26" s="238"/>
      <c r="JQN26" s="238"/>
      <c r="JQO26" s="238"/>
      <c r="JQP26" s="238"/>
      <c r="JQQ26" s="238"/>
      <c r="JQR26" s="238"/>
      <c r="JQS26" s="238"/>
      <c r="JQT26" s="238"/>
      <c r="JQU26" s="238"/>
      <c r="JQV26" s="238"/>
      <c r="JQW26" s="238"/>
      <c r="JQX26" s="238"/>
      <c r="JQY26" s="238"/>
      <c r="JQZ26" s="238"/>
      <c r="JRA26" s="238"/>
      <c r="JRB26" s="238"/>
      <c r="JRC26" s="238"/>
      <c r="JRD26" s="238"/>
      <c r="JRE26" s="238"/>
      <c r="JRF26" s="238"/>
      <c r="JRG26" s="238"/>
      <c r="JRH26" s="238"/>
      <c r="JRI26" s="238"/>
      <c r="JRJ26" s="238"/>
      <c r="JRK26" s="238"/>
      <c r="JRL26" s="238"/>
      <c r="JRM26" s="238"/>
      <c r="JRN26" s="238"/>
      <c r="JRO26" s="238"/>
      <c r="JRP26" s="238"/>
      <c r="JRQ26" s="238"/>
      <c r="JRR26" s="238"/>
      <c r="JRS26" s="238"/>
      <c r="JRT26" s="238"/>
      <c r="JRU26" s="238"/>
      <c r="JRV26" s="238"/>
      <c r="JRW26" s="238"/>
      <c r="JRX26" s="238"/>
      <c r="JRY26" s="238"/>
      <c r="JRZ26" s="238"/>
      <c r="JSA26" s="238"/>
      <c r="JSB26" s="238"/>
      <c r="JSC26" s="238"/>
      <c r="JSD26" s="238"/>
      <c r="JSE26" s="238"/>
      <c r="JSF26" s="238"/>
      <c r="JSG26" s="238"/>
      <c r="JSH26" s="238"/>
      <c r="JSI26" s="238"/>
      <c r="JSJ26" s="238"/>
      <c r="JSK26" s="238"/>
      <c r="JSL26" s="238"/>
      <c r="JSM26" s="238"/>
      <c r="JSN26" s="238"/>
      <c r="JSO26" s="238"/>
      <c r="JSP26" s="238"/>
      <c r="JSQ26" s="238"/>
      <c r="JSR26" s="238"/>
      <c r="JSS26" s="238"/>
      <c r="JST26" s="238"/>
      <c r="JSU26" s="238"/>
      <c r="JSV26" s="238"/>
      <c r="JSW26" s="238"/>
      <c r="JSX26" s="238"/>
      <c r="JSY26" s="238"/>
      <c r="JSZ26" s="238"/>
      <c r="JTA26" s="238"/>
      <c r="JTB26" s="238"/>
      <c r="JTC26" s="238"/>
      <c r="JTD26" s="238"/>
      <c r="JTE26" s="238"/>
      <c r="JTF26" s="238"/>
      <c r="JTG26" s="238"/>
      <c r="JTH26" s="238"/>
      <c r="JTI26" s="238"/>
      <c r="JTJ26" s="238"/>
      <c r="JTK26" s="238"/>
      <c r="JTL26" s="238"/>
      <c r="JTM26" s="238"/>
      <c r="JTN26" s="238"/>
      <c r="JTO26" s="238"/>
      <c r="JTP26" s="238"/>
      <c r="JTQ26" s="238"/>
      <c r="JTR26" s="238"/>
      <c r="JTS26" s="238"/>
      <c r="JTT26" s="238"/>
      <c r="JTU26" s="238"/>
      <c r="JTV26" s="238"/>
      <c r="JTW26" s="238"/>
      <c r="JTX26" s="238"/>
      <c r="JTY26" s="238"/>
      <c r="JTZ26" s="238"/>
      <c r="JUA26" s="238"/>
      <c r="JUB26" s="238"/>
      <c r="JUC26" s="238"/>
      <c r="JUD26" s="238"/>
      <c r="JUE26" s="238"/>
      <c r="JUF26" s="238"/>
      <c r="JUG26" s="238"/>
      <c r="JUH26" s="238"/>
      <c r="JUI26" s="238"/>
      <c r="JUJ26" s="238"/>
      <c r="JUK26" s="238"/>
      <c r="JUL26" s="238"/>
      <c r="JUM26" s="238"/>
      <c r="JUN26" s="238"/>
      <c r="JUO26" s="238"/>
      <c r="JUP26" s="238"/>
      <c r="JUQ26" s="238"/>
      <c r="JUR26" s="238"/>
      <c r="JUS26" s="238"/>
      <c r="JUT26" s="238"/>
      <c r="JUU26" s="238"/>
      <c r="JUV26" s="238"/>
      <c r="JUW26" s="238"/>
      <c r="JUX26" s="238"/>
      <c r="JUY26" s="238"/>
      <c r="JUZ26" s="238"/>
      <c r="JVA26" s="238"/>
      <c r="JVB26" s="238"/>
      <c r="JVC26" s="238"/>
      <c r="JVD26" s="238"/>
      <c r="JVE26" s="238"/>
      <c r="JVF26" s="238"/>
      <c r="JVG26" s="238"/>
      <c r="JVH26" s="238"/>
      <c r="JVI26" s="238"/>
      <c r="JVJ26" s="238"/>
      <c r="JVK26" s="238"/>
      <c r="JVL26" s="238"/>
      <c r="JVM26" s="238"/>
      <c r="JVN26" s="238"/>
      <c r="JVO26" s="238"/>
      <c r="JVP26" s="238"/>
      <c r="JVQ26" s="238"/>
      <c r="JVR26" s="238"/>
      <c r="JVS26" s="238"/>
      <c r="JVT26" s="238"/>
      <c r="JVU26" s="238"/>
      <c r="JVV26" s="238"/>
      <c r="JVW26" s="238"/>
      <c r="JVX26" s="238"/>
      <c r="JVY26" s="238"/>
      <c r="JVZ26" s="238"/>
      <c r="JWA26" s="238"/>
      <c r="JWB26" s="238"/>
      <c r="JWC26" s="238"/>
      <c r="JWD26" s="238"/>
      <c r="JWE26" s="238"/>
      <c r="JWF26" s="238"/>
      <c r="JWG26" s="238"/>
      <c r="JWH26" s="238"/>
      <c r="JWI26" s="238"/>
      <c r="JWJ26" s="238"/>
      <c r="JWK26" s="238"/>
      <c r="JWL26" s="238"/>
      <c r="JWM26" s="238"/>
      <c r="JWN26" s="238"/>
      <c r="JWO26" s="238"/>
      <c r="JWP26" s="238"/>
      <c r="JWQ26" s="238"/>
      <c r="JWR26" s="238"/>
      <c r="JWS26" s="238"/>
      <c r="JWT26" s="238"/>
      <c r="JWU26" s="238"/>
      <c r="JWV26" s="238"/>
      <c r="JWW26" s="238"/>
      <c r="JWX26" s="238"/>
      <c r="JWY26" s="238"/>
      <c r="JWZ26" s="238"/>
      <c r="JXA26" s="238"/>
      <c r="JXB26" s="238"/>
      <c r="JXC26" s="238"/>
      <c r="JXD26" s="238"/>
      <c r="JXE26" s="238"/>
      <c r="JXF26" s="238"/>
      <c r="JXG26" s="238"/>
      <c r="JXH26" s="238"/>
      <c r="JXI26" s="238"/>
      <c r="JXJ26" s="238"/>
      <c r="JXK26" s="238"/>
      <c r="JXL26" s="238"/>
      <c r="JXM26" s="238"/>
      <c r="JXN26" s="238"/>
      <c r="JXO26" s="238"/>
      <c r="JXP26" s="238"/>
      <c r="JXQ26" s="238"/>
      <c r="JXR26" s="238"/>
      <c r="JXS26" s="238"/>
      <c r="JXT26" s="238"/>
      <c r="JXU26" s="238"/>
      <c r="JXV26" s="238"/>
      <c r="JXW26" s="238"/>
      <c r="JXX26" s="238"/>
      <c r="JXY26" s="238"/>
      <c r="JXZ26" s="238"/>
      <c r="JYA26" s="238"/>
      <c r="JYB26" s="238"/>
      <c r="JYC26" s="238"/>
      <c r="JYD26" s="238"/>
      <c r="JYE26" s="238"/>
      <c r="JYF26" s="238"/>
      <c r="JYG26" s="238"/>
      <c r="JYH26" s="238"/>
      <c r="JYI26" s="238"/>
      <c r="JYJ26" s="238"/>
      <c r="JYK26" s="238"/>
      <c r="JYL26" s="238"/>
      <c r="JYM26" s="238"/>
      <c r="JYN26" s="238"/>
      <c r="JYO26" s="238"/>
      <c r="JYP26" s="238"/>
      <c r="JYQ26" s="238"/>
      <c r="JYR26" s="238"/>
      <c r="JYS26" s="238"/>
      <c r="JYT26" s="238"/>
      <c r="JYU26" s="238"/>
      <c r="JYV26" s="238"/>
      <c r="JYW26" s="238"/>
      <c r="JYX26" s="238"/>
      <c r="JYY26" s="238"/>
      <c r="JYZ26" s="238"/>
      <c r="JZA26" s="238"/>
      <c r="JZB26" s="238"/>
      <c r="JZC26" s="238"/>
      <c r="JZD26" s="238"/>
      <c r="JZE26" s="238"/>
      <c r="JZF26" s="238"/>
      <c r="JZG26" s="238"/>
      <c r="JZH26" s="238"/>
      <c r="JZI26" s="238"/>
      <c r="JZJ26" s="238"/>
      <c r="JZK26" s="238"/>
      <c r="JZL26" s="238"/>
      <c r="JZM26" s="238"/>
      <c r="JZN26" s="238"/>
      <c r="JZO26" s="238"/>
      <c r="JZP26" s="238"/>
      <c r="JZQ26" s="238"/>
      <c r="JZR26" s="238"/>
      <c r="JZS26" s="238"/>
      <c r="JZT26" s="238"/>
      <c r="JZU26" s="238"/>
      <c r="JZV26" s="238"/>
      <c r="JZW26" s="238"/>
      <c r="JZX26" s="238"/>
      <c r="JZY26" s="238"/>
      <c r="JZZ26" s="238"/>
      <c r="KAA26" s="238"/>
      <c r="KAB26" s="238"/>
      <c r="KAC26" s="238"/>
      <c r="KAD26" s="238"/>
      <c r="KAE26" s="238"/>
      <c r="KAF26" s="238"/>
      <c r="KAG26" s="238"/>
      <c r="KAH26" s="238"/>
      <c r="KAI26" s="238"/>
      <c r="KAJ26" s="238"/>
      <c r="KAK26" s="238"/>
      <c r="KAL26" s="238"/>
      <c r="KAM26" s="238"/>
      <c r="KAN26" s="238"/>
      <c r="KAO26" s="238"/>
      <c r="KAP26" s="238"/>
      <c r="KAQ26" s="238"/>
      <c r="KAR26" s="238"/>
      <c r="KAS26" s="238"/>
      <c r="KAT26" s="238"/>
      <c r="KAU26" s="238"/>
      <c r="KAV26" s="238"/>
      <c r="KAW26" s="238"/>
      <c r="KAX26" s="238"/>
      <c r="KAY26" s="238"/>
      <c r="KAZ26" s="238"/>
      <c r="KBA26" s="238"/>
      <c r="KBB26" s="238"/>
      <c r="KBC26" s="238"/>
      <c r="KBD26" s="238"/>
      <c r="KBE26" s="238"/>
      <c r="KBF26" s="238"/>
      <c r="KBG26" s="238"/>
      <c r="KBH26" s="238"/>
      <c r="KBI26" s="238"/>
      <c r="KBJ26" s="238"/>
      <c r="KBK26" s="238"/>
      <c r="KBL26" s="238"/>
      <c r="KBM26" s="238"/>
      <c r="KBN26" s="238"/>
      <c r="KBO26" s="238"/>
      <c r="KBP26" s="238"/>
      <c r="KBQ26" s="238"/>
      <c r="KBR26" s="238"/>
      <c r="KBS26" s="238"/>
      <c r="KBT26" s="238"/>
      <c r="KBU26" s="238"/>
      <c r="KBV26" s="238"/>
      <c r="KBW26" s="238"/>
      <c r="KBX26" s="238"/>
      <c r="KBY26" s="238"/>
      <c r="KBZ26" s="238"/>
      <c r="KCA26" s="238"/>
      <c r="KCB26" s="238"/>
      <c r="KCC26" s="238"/>
      <c r="KCD26" s="238"/>
      <c r="KCE26" s="238"/>
      <c r="KCF26" s="238"/>
      <c r="KCG26" s="238"/>
      <c r="KCH26" s="238"/>
      <c r="KCI26" s="238"/>
      <c r="KCJ26" s="238"/>
      <c r="KCK26" s="238"/>
      <c r="KCL26" s="238"/>
      <c r="KCM26" s="238"/>
      <c r="KCN26" s="238"/>
      <c r="KCO26" s="238"/>
      <c r="KCP26" s="238"/>
      <c r="KCQ26" s="238"/>
      <c r="KCR26" s="238"/>
      <c r="KCS26" s="238"/>
      <c r="KCT26" s="238"/>
      <c r="KCU26" s="238"/>
      <c r="KCV26" s="238"/>
      <c r="KCW26" s="238"/>
      <c r="KCX26" s="238"/>
      <c r="KCY26" s="238"/>
      <c r="KCZ26" s="238"/>
      <c r="KDA26" s="238"/>
      <c r="KDB26" s="238"/>
      <c r="KDC26" s="238"/>
      <c r="KDD26" s="238"/>
      <c r="KDE26" s="238"/>
      <c r="KDF26" s="238"/>
      <c r="KDG26" s="238"/>
      <c r="KDH26" s="238"/>
      <c r="KDI26" s="238"/>
      <c r="KDJ26" s="238"/>
      <c r="KDK26" s="238"/>
      <c r="KDL26" s="238"/>
      <c r="KDM26" s="238"/>
      <c r="KDN26" s="238"/>
      <c r="KDO26" s="238"/>
      <c r="KDP26" s="238"/>
      <c r="KDQ26" s="238"/>
      <c r="KDR26" s="238"/>
      <c r="KDS26" s="238"/>
      <c r="KDT26" s="238"/>
      <c r="KDU26" s="238"/>
      <c r="KDV26" s="238"/>
      <c r="KDW26" s="238"/>
      <c r="KDX26" s="238"/>
      <c r="KDY26" s="238"/>
      <c r="KDZ26" s="238"/>
      <c r="KEA26" s="238"/>
      <c r="KEB26" s="238"/>
      <c r="KEC26" s="238"/>
      <c r="KED26" s="238"/>
      <c r="KEE26" s="238"/>
      <c r="KEF26" s="238"/>
      <c r="KEG26" s="238"/>
      <c r="KEH26" s="238"/>
      <c r="KEI26" s="238"/>
      <c r="KEJ26" s="238"/>
      <c r="KEK26" s="238"/>
      <c r="KEL26" s="238"/>
      <c r="KEM26" s="238"/>
      <c r="KEN26" s="238"/>
      <c r="KEO26" s="238"/>
      <c r="KEP26" s="238"/>
      <c r="KEQ26" s="238"/>
      <c r="KER26" s="238"/>
      <c r="KES26" s="238"/>
      <c r="KET26" s="238"/>
      <c r="KEU26" s="238"/>
      <c r="KEV26" s="238"/>
      <c r="KEW26" s="238"/>
      <c r="KEX26" s="238"/>
      <c r="KEY26" s="238"/>
      <c r="KEZ26" s="238"/>
      <c r="KFA26" s="238"/>
      <c r="KFB26" s="238"/>
      <c r="KFC26" s="238"/>
      <c r="KFD26" s="238"/>
      <c r="KFE26" s="238"/>
      <c r="KFF26" s="238"/>
      <c r="KFG26" s="238"/>
      <c r="KFH26" s="238"/>
      <c r="KFI26" s="238"/>
      <c r="KFJ26" s="238"/>
      <c r="KFK26" s="238"/>
      <c r="KFL26" s="238"/>
      <c r="KFM26" s="238"/>
      <c r="KFN26" s="238"/>
      <c r="KFO26" s="238"/>
      <c r="KFP26" s="238"/>
      <c r="KFQ26" s="238"/>
      <c r="KFR26" s="238"/>
      <c r="KFS26" s="238"/>
      <c r="KFT26" s="238"/>
      <c r="KFU26" s="238"/>
      <c r="KFV26" s="238"/>
      <c r="KFW26" s="238"/>
      <c r="KFX26" s="238"/>
      <c r="KFY26" s="238"/>
      <c r="KFZ26" s="238"/>
      <c r="KGA26" s="238"/>
      <c r="KGB26" s="238"/>
      <c r="KGC26" s="238"/>
      <c r="KGD26" s="238"/>
      <c r="KGE26" s="238"/>
      <c r="KGF26" s="238"/>
      <c r="KGG26" s="238"/>
      <c r="KGH26" s="238"/>
      <c r="KGI26" s="238"/>
      <c r="KGJ26" s="238"/>
      <c r="KGK26" s="238"/>
      <c r="KGL26" s="238"/>
      <c r="KGM26" s="238"/>
      <c r="KGN26" s="238"/>
      <c r="KGO26" s="238"/>
      <c r="KGP26" s="238"/>
      <c r="KGQ26" s="238"/>
      <c r="KGR26" s="238"/>
      <c r="KGS26" s="238"/>
      <c r="KGT26" s="238"/>
      <c r="KGU26" s="238"/>
      <c r="KGV26" s="238"/>
      <c r="KGW26" s="238"/>
      <c r="KGX26" s="238"/>
      <c r="KGY26" s="238"/>
      <c r="KGZ26" s="238"/>
      <c r="KHA26" s="238"/>
      <c r="KHB26" s="238"/>
      <c r="KHC26" s="238"/>
      <c r="KHD26" s="238"/>
      <c r="KHE26" s="238"/>
      <c r="KHF26" s="238"/>
      <c r="KHG26" s="238"/>
      <c r="KHH26" s="238"/>
      <c r="KHI26" s="238"/>
      <c r="KHJ26" s="238"/>
      <c r="KHK26" s="238"/>
      <c r="KHL26" s="238"/>
      <c r="KHM26" s="238"/>
      <c r="KHN26" s="238"/>
      <c r="KHO26" s="238"/>
      <c r="KHP26" s="238"/>
      <c r="KHQ26" s="238"/>
      <c r="KHR26" s="238"/>
      <c r="KHS26" s="238"/>
      <c r="KHT26" s="238"/>
      <c r="KHU26" s="238"/>
      <c r="KHV26" s="238"/>
      <c r="KHW26" s="238"/>
      <c r="KHX26" s="238"/>
      <c r="KHY26" s="238"/>
      <c r="KHZ26" s="238"/>
      <c r="KIA26" s="238"/>
      <c r="KIB26" s="238"/>
      <c r="KIC26" s="238"/>
      <c r="KID26" s="238"/>
      <c r="KIE26" s="238"/>
      <c r="KIF26" s="238"/>
      <c r="KIG26" s="238"/>
      <c r="KIH26" s="238"/>
      <c r="KII26" s="238"/>
      <c r="KIJ26" s="238"/>
      <c r="KIK26" s="238"/>
      <c r="KIL26" s="238"/>
      <c r="KIM26" s="238"/>
      <c r="KIN26" s="238"/>
      <c r="KIO26" s="238"/>
      <c r="KIP26" s="238"/>
      <c r="KIQ26" s="238"/>
      <c r="KIR26" s="238"/>
      <c r="KIS26" s="238"/>
      <c r="KIT26" s="238"/>
      <c r="KIU26" s="238"/>
      <c r="KIV26" s="238"/>
      <c r="KIW26" s="238"/>
      <c r="KIX26" s="238"/>
      <c r="KIY26" s="238"/>
      <c r="KIZ26" s="238"/>
      <c r="KJA26" s="238"/>
      <c r="KJB26" s="238"/>
      <c r="KJC26" s="238"/>
      <c r="KJD26" s="238"/>
      <c r="KJE26" s="238"/>
      <c r="KJF26" s="238"/>
      <c r="KJG26" s="238"/>
      <c r="KJH26" s="238"/>
      <c r="KJI26" s="238"/>
      <c r="KJJ26" s="238"/>
      <c r="KJK26" s="238"/>
      <c r="KJL26" s="238"/>
      <c r="KJM26" s="238"/>
      <c r="KJN26" s="238"/>
      <c r="KJO26" s="238"/>
      <c r="KJP26" s="238"/>
      <c r="KJQ26" s="238"/>
      <c r="KJR26" s="238"/>
      <c r="KJS26" s="238"/>
      <c r="KJT26" s="238"/>
      <c r="KJU26" s="238"/>
      <c r="KJV26" s="238"/>
      <c r="KJW26" s="238"/>
      <c r="KJX26" s="238"/>
      <c r="KJY26" s="238"/>
      <c r="KJZ26" s="238"/>
      <c r="KKA26" s="238"/>
      <c r="KKB26" s="238"/>
      <c r="KKC26" s="238"/>
      <c r="KKD26" s="238"/>
      <c r="KKE26" s="238"/>
      <c r="KKF26" s="238"/>
      <c r="KKG26" s="238"/>
      <c r="KKH26" s="238"/>
      <c r="KKI26" s="238"/>
      <c r="KKJ26" s="238"/>
      <c r="KKK26" s="238"/>
      <c r="KKL26" s="238"/>
      <c r="KKM26" s="238"/>
      <c r="KKN26" s="238"/>
      <c r="KKO26" s="238"/>
      <c r="KKP26" s="238"/>
      <c r="KKQ26" s="238"/>
      <c r="KKR26" s="238"/>
      <c r="KKS26" s="238"/>
      <c r="KKT26" s="238"/>
      <c r="KKU26" s="238"/>
      <c r="KKV26" s="238"/>
      <c r="KKW26" s="238"/>
      <c r="KKX26" s="238"/>
      <c r="KKY26" s="238"/>
      <c r="KKZ26" s="238"/>
      <c r="KLA26" s="238"/>
      <c r="KLB26" s="238"/>
      <c r="KLC26" s="238"/>
      <c r="KLD26" s="238"/>
      <c r="KLE26" s="238"/>
      <c r="KLF26" s="238"/>
      <c r="KLG26" s="238"/>
      <c r="KLH26" s="238"/>
      <c r="KLI26" s="238"/>
      <c r="KLJ26" s="238"/>
      <c r="KLK26" s="238"/>
      <c r="KLL26" s="238"/>
      <c r="KLM26" s="238"/>
      <c r="KLN26" s="238"/>
      <c r="KLO26" s="238"/>
      <c r="KLP26" s="238"/>
      <c r="KLQ26" s="238"/>
      <c r="KLR26" s="238"/>
      <c r="KLS26" s="238"/>
      <c r="KLT26" s="238"/>
      <c r="KLU26" s="238"/>
      <c r="KLV26" s="238"/>
      <c r="KLW26" s="238"/>
      <c r="KLX26" s="238"/>
      <c r="KLY26" s="238"/>
      <c r="KLZ26" s="238"/>
      <c r="KMA26" s="238"/>
      <c r="KMB26" s="238"/>
      <c r="KMC26" s="238"/>
      <c r="KMD26" s="238"/>
      <c r="KME26" s="238"/>
      <c r="KMF26" s="238"/>
      <c r="KMG26" s="238"/>
      <c r="KMH26" s="238"/>
      <c r="KMI26" s="238"/>
      <c r="KMJ26" s="238"/>
      <c r="KMK26" s="238"/>
      <c r="KML26" s="238"/>
      <c r="KMM26" s="238"/>
      <c r="KMN26" s="238"/>
      <c r="KMO26" s="238"/>
      <c r="KMP26" s="238"/>
      <c r="KMQ26" s="238"/>
      <c r="KMR26" s="238"/>
      <c r="KMS26" s="238"/>
      <c r="KMT26" s="238"/>
      <c r="KMU26" s="238"/>
      <c r="KMV26" s="238"/>
      <c r="KMW26" s="238"/>
      <c r="KMX26" s="238"/>
      <c r="KMY26" s="238"/>
      <c r="KMZ26" s="238"/>
      <c r="KNA26" s="238"/>
      <c r="KNB26" s="238"/>
      <c r="KNC26" s="238"/>
      <c r="KND26" s="238"/>
      <c r="KNE26" s="238"/>
      <c r="KNF26" s="238"/>
      <c r="KNG26" s="238"/>
      <c r="KNH26" s="238"/>
      <c r="KNI26" s="238"/>
      <c r="KNJ26" s="238"/>
      <c r="KNK26" s="238"/>
      <c r="KNL26" s="238"/>
      <c r="KNM26" s="238"/>
      <c r="KNN26" s="238"/>
      <c r="KNO26" s="238"/>
      <c r="KNP26" s="238"/>
      <c r="KNQ26" s="238"/>
      <c r="KNR26" s="238"/>
      <c r="KNS26" s="238"/>
      <c r="KNT26" s="238"/>
      <c r="KNU26" s="238"/>
      <c r="KNV26" s="238"/>
      <c r="KNW26" s="238"/>
      <c r="KNX26" s="238"/>
      <c r="KNY26" s="238"/>
      <c r="KNZ26" s="238"/>
      <c r="KOA26" s="238"/>
      <c r="KOB26" s="238"/>
      <c r="KOC26" s="238"/>
      <c r="KOD26" s="238"/>
      <c r="KOE26" s="238"/>
      <c r="KOF26" s="238"/>
      <c r="KOG26" s="238"/>
      <c r="KOH26" s="238"/>
      <c r="KOI26" s="238"/>
      <c r="KOJ26" s="238"/>
      <c r="KOK26" s="238"/>
      <c r="KOL26" s="238"/>
      <c r="KOM26" s="238"/>
      <c r="KON26" s="238"/>
      <c r="KOO26" s="238"/>
      <c r="KOP26" s="238"/>
      <c r="KOQ26" s="238"/>
      <c r="KOR26" s="238"/>
      <c r="KOS26" s="238"/>
      <c r="KOT26" s="238"/>
      <c r="KOU26" s="238"/>
      <c r="KOV26" s="238"/>
      <c r="KOW26" s="238"/>
      <c r="KOX26" s="238"/>
      <c r="KOY26" s="238"/>
      <c r="KOZ26" s="238"/>
      <c r="KPA26" s="238"/>
      <c r="KPB26" s="238"/>
      <c r="KPC26" s="238"/>
      <c r="KPD26" s="238"/>
      <c r="KPE26" s="238"/>
      <c r="KPF26" s="238"/>
      <c r="KPG26" s="238"/>
      <c r="KPH26" s="238"/>
      <c r="KPI26" s="238"/>
      <c r="KPJ26" s="238"/>
      <c r="KPK26" s="238"/>
      <c r="KPL26" s="238"/>
      <c r="KPM26" s="238"/>
      <c r="KPN26" s="238"/>
      <c r="KPO26" s="238"/>
      <c r="KPP26" s="238"/>
      <c r="KPQ26" s="238"/>
      <c r="KPR26" s="238"/>
      <c r="KPS26" s="238"/>
      <c r="KPT26" s="238"/>
      <c r="KPU26" s="238"/>
      <c r="KPV26" s="238"/>
      <c r="KPW26" s="238"/>
      <c r="KPX26" s="238"/>
      <c r="KPY26" s="238"/>
      <c r="KPZ26" s="238"/>
      <c r="KQA26" s="238"/>
      <c r="KQB26" s="238"/>
      <c r="KQC26" s="238"/>
      <c r="KQD26" s="238"/>
      <c r="KQE26" s="238"/>
      <c r="KQF26" s="238"/>
      <c r="KQG26" s="238"/>
      <c r="KQH26" s="238"/>
      <c r="KQI26" s="238"/>
      <c r="KQJ26" s="238"/>
      <c r="KQK26" s="238"/>
      <c r="KQL26" s="238"/>
      <c r="KQM26" s="238"/>
      <c r="KQN26" s="238"/>
      <c r="KQO26" s="238"/>
      <c r="KQP26" s="238"/>
      <c r="KQQ26" s="238"/>
      <c r="KQR26" s="238"/>
      <c r="KQS26" s="238"/>
      <c r="KQT26" s="238"/>
      <c r="KQU26" s="238"/>
      <c r="KQV26" s="238"/>
      <c r="KQW26" s="238"/>
      <c r="KQX26" s="238"/>
      <c r="KQY26" s="238"/>
      <c r="KQZ26" s="238"/>
      <c r="KRA26" s="238"/>
      <c r="KRB26" s="238"/>
      <c r="KRC26" s="238"/>
      <c r="KRD26" s="238"/>
      <c r="KRE26" s="238"/>
      <c r="KRF26" s="238"/>
      <c r="KRG26" s="238"/>
      <c r="KRH26" s="238"/>
      <c r="KRI26" s="238"/>
      <c r="KRJ26" s="238"/>
      <c r="KRK26" s="238"/>
      <c r="KRL26" s="238"/>
      <c r="KRM26" s="238"/>
      <c r="KRN26" s="238"/>
      <c r="KRO26" s="238"/>
      <c r="KRP26" s="238"/>
      <c r="KRQ26" s="238"/>
      <c r="KRR26" s="238"/>
      <c r="KRS26" s="238"/>
      <c r="KRT26" s="238"/>
      <c r="KRU26" s="238"/>
      <c r="KRV26" s="238"/>
      <c r="KRW26" s="238"/>
      <c r="KRX26" s="238"/>
      <c r="KRY26" s="238"/>
      <c r="KRZ26" s="238"/>
      <c r="KSA26" s="238"/>
      <c r="KSB26" s="238"/>
      <c r="KSC26" s="238"/>
      <c r="KSD26" s="238"/>
      <c r="KSE26" s="238"/>
      <c r="KSF26" s="238"/>
      <c r="KSG26" s="238"/>
      <c r="KSH26" s="238"/>
      <c r="KSI26" s="238"/>
      <c r="KSJ26" s="238"/>
      <c r="KSK26" s="238"/>
      <c r="KSL26" s="238"/>
      <c r="KSM26" s="238"/>
      <c r="KSN26" s="238"/>
      <c r="KSO26" s="238"/>
      <c r="KSP26" s="238"/>
      <c r="KSQ26" s="238"/>
      <c r="KSR26" s="238"/>
      <c r="KSS26" s="238"/>
      <c r="KST26" s="238"/>
      <c r="KSU26" s="238"/>
      <c r="KSV26" s="238"/>
      <c r="KSW26" s="238"/>
      <c r="KSX26" s="238"/>
      <c r="KSY26" s="238"/>
      <c r="KSZ26" s="238"/>
      <c r="KTA26" s="238"/>
      <c r="KTB26" s="238"/>
      <c r="KTC26" s="238"/>
      <c r="KTD26" s="238"/>
      <c r="KTE26" s="238"/>
      <c r="KTF26" s="238"/>
      <c r="KTG26" s="238"/>
      <c r="KTH26" s="238"/>
      <c r="KTI26" s="238"/>
      <c r="KTJ26" s="238"/>
      <c r="KTK26" s="238"/>
      <c r="KTL26" s="238"/>
      <c r="KTM26" s="238"/>
      <c r="KTN26" s="238"/>
      <c r="KTO26" s="238"/>
      <c r="KTP26" s="238"/>
      <c r="KTQ26" s="238"/>
      <c r="KTR26" s="238"/>
      <c r="KTS26" s="238"/>
      <c r="KTT26" s="238"/>
      <c r="KTU26" s="238"/>
      <c r="KTV26" s="238"/>
      <c r="KTW26" s="238"/>
      <c r="KTX26" s="238"/>
      <c r="KTY26" s="238"/>
      <c r="KTZ26" s="238"/>
      <c r="KUA26" s="238"/>
      <c r="KUB26" s="238"/>
      <c r="KUC26" s="238"/>
      <c r="KUD26" s="238"/>
      <c r="KUE26" s="238"/>
      <c r="KUF26" s="238"/>
      <c r="KUG26" s="238"/>
      <c r="KUH26" s="238"/>
      <c r="KUI26" s="238"/>
      <c r="KUJ26" s="238"/>
      <c r="KUK26" s="238"/>
      <c r="KUL26" s="238"/>
      <c r="KUM26" s="238"/>
      <c r="KUN26" s="238"/>
      <c r="KUO26" s="238"/>
      <c r="KUP26" s="238"/>
      <c r="KUQ26" s="238"/>
      <c r="KUR26" s="238"/>
      <c r="KUS26" s="238"/>
      <c r="KUT26" s="238"/>
      <c r="KUU26" s="238"/>
      <c r="KUV26" s="238"/>
      <c r="KUW26" s="238"/>
      <c r="KUX26" s="238"/>
      <c r="KUY26" s="238"/>
      <c r="KUZ26" s="238"/>
      <c r="KVA26" s="238"/>
      <c r="KVB26" s="238"/>
      <c r="KVC26" s="238"/>
      <c r="KVD26" s="238"/>
      <c r="KVE26" s="238"/>
      <c r="KVF26" s="238"/>
      <c r="KVG26" s="238"/>
      <c r="KVH26" s="238"/>
      <c r="KVI26" s="238"/>
      <c r="KVJ26" s="238"/>
      <c r="KVK26" s="238"/>
      <c r="KVL26" s="238"/>
      <c r="KVM26" s="238"/>
      <c r="KVN26" s="238"/>
      <c r="KVO26" s="238"/>
      <c r="KVP26" s="238"/>
      <c r="KVQ26" s="238"/>
      <c r="KVR26" s="238"/>
      <c r="KVS26" s="238"/>
      <c r="KVT26" s="238"/>
      <c r="KVU26" s="238"/>
      <c r="KVV26" s="238"/>
      <c r="KVW26" s="238"/>
      <c r="KVX26" s="238"/>
      <c r="KVY26" s="238"/>
      <c r="KVZ26" s="238"/>
      <c r="KWA26" s="238"/>
      <c r="KWB26" s="238"/>
      <c r="KWC26" s="238"/>
      <c r="KWD26" s="238"/>
      <c r="KWE26" s="238"/>
      <c r="KWF26" s="238"/>
      <c r="KWG26" s="238"/>
      <c r="KWH26" s="238"/>
      <c r="KWI26" s="238"/>
      <c r="KWJ26" s="238"/>
      <c r="KWK26" s="238"/>
      <c r="KWL26" s="238"/>
      <c r="KWM26" s="238"/>
      <c r="KWN26" s="238"/>
      <c r="KWO26" s="238"/>
      <c r="KWP26" s="238"/>
      <c r="KWQ26" s="238"/>
      <c r="KWR26" s="238"/>
      <c r="KWS26" s="238"/>
      <c r="KWT26" s="238"/>
      <c r="KWU26" s="238"/>
      <c r="KWV26" s="238"/>
      <c r="KWW26" s="238"/>
      <c r="KWX26" s="238"/>
      <c r="KWY26" s="238"/>
      <c r="KWZ26" s="238"/>
      <c r="KXA26" s="238"/>
      <c r="KXB26" s="238"/>
      <c r="KXC26" s="238"/>
      <c r="KXD26" s="238"/>
      <c r="KXE26" s="238"/>
      <c r="KXF26" s="238"/>
      <c r="KXG26" s="238"/>
      <c r="KXH26" s="238"/>
      <c r="KXI26" s="238"/>
      <c r="KXJ26" s="238"/>
      <c r="KXK26" s="238"/>
      <c r="KXL26" s="238"/>
      <c r="KXM26" s="238"/>
      <c r="KXN26" s="238"/>
      <c r="KXO26" s="238"/>
      <c r="KXP26" s="238"/>
      <c r="KXQ26" s="238"/>
      <c r="KXR26" s="238"/>
      <c r="KXS26" s="238"/>
      <c r="KXT26" s="238"/>
      <c r="KXU26" s="238"/>
      <c r="KXV26" s="238"/>
      <c r="KXW26" s="238"/>
      <c r="KXX26" s="238"/>
      <c r="KXY26" s="238"/>
      <c r="KXZ26" s="238"/>
      <c r="KYA26" s="238"/>
      <c r="KYB26" s="238"/>
      <c r="KYC26" s="238"/>
      <c r="KYD26" s="238"/>
      <c r="KYE26" s="238"/>
      <c r="KYF26" s="238"/>
      <c r="KYG26" s="238"/>
      <c r="KYH26" s="238"/>
      <c r="KYI26" s="238"/>
      <c r="KYJ26" s="238"/>
      <c r="KYK26" s="238"/>
      <c r="KYL26" s="238"/>
      <c r="KYM26" s="238"/>
      <c r="KYN26" s="238"/>
      <c r="KYO26" s="238"/>
      <c r="KYP26" s="238"/>
      <c r="KYQ26" s="238"/>
      <c r="KYR26" s="238"/>
      <c r="KYS26" s="238"/>
      <c r="KYT26" s="238"/>
      <c r="KYU26" s="238"/>
      <c r="KYV26" s="238"/>
      <c r="KYW26" s="238"/>
      <c r="KYX26" s="238"/>
      <c r="KYY26" s="238"/>
      <c r="KYZ26" s="238"/>
      <c r="KZA26" s="238"/>
      <c r="KZB26" s="238"/>
      <c r="KZC26" s="238"/>
      <c r="KZD26" s="238"/>
      <c r="KZE26" s="238"/>
      <c r="KZF26" s="238"/>
      <c r="KZG26" s="238"/>
      <c r="KZH26" s="238"/>
      <c r="KZI26" s="238"/>
      <c r="KZJ26" s="238"/>
      <c r="KZK26" s="238"/>
      <c r="KZL26" s="238"/>
      <c r="KZM26" s="238"/>
      <c r="KZN26" s="238"/>
      <c r="KZO26" s="238"/>
      <c r="KZP26" s="238"/>
      <c r="KZQ26" s="238"/>
      <c r="KZR26" s="238"/>
      <c r="KZS26" s="238"/>
      <c r="KZT26" s="238"/>
      <c r="KZU26" s="238"/>
      <c r="KZV26" s="238"/>
      <c r="KZW26" s="238"/>
      <c r="KZX26" s="238"/>
      <c r="KZY26" s="238"/>
      <c r="KZZ26" s="238"/>
      <c r="LAA26" s="238"/>
      <c r="LAB26" s="238"/>
      <c r="LAC26" s="238"/>
      <c r="LAD26" s="238"/>
      <c r="LAE26" s="238"/>
      <c r="LAF26" s="238"/>
      <c r="LAG26" s="238"/>
      <c r="LAH26" s="238"/>
      <c r="LAI26" s="238"/>
      <c r="LAJ26" s="238"/>
      <c r="LAK26" s="238"/>
      <c r="LAL26" s="238"/>
      <c r="LAM26" s="238"/>
      <c r="LAN26" s="238"/>
      <c r="LAO26" s="238"/>
      <c r="LAP26" s="238"/>
      <c r="LAQ26" s="238"/>
      <c r="LAR26" s="238"/>
      <c r="LAS26" s="238"/>
      <c r="LAT26" s="238"/>
      <c r="LAU26" s="238"/>
      <c r="LAV26" s="238"/>
      <c r="LAW26" s="238"/>
      <c r="LAX26" s="238"/>
      <c r="LAY26" s="238"/>
      <c r="LAZ26" s="238"/>
      <c r="LBA26" s="238"/>
      <c r="LBB26" s="238"/>
      <c r="LBC26" s="238"/>
      <c r="LBD26" s="238"/>
      <c r="LBE26" s="238"/>
      <c r="LBF26" s="238"/>
      <c r="LBG26" s="238"/>
      <c r="LBH26" s="238"/>
      <c r="LBI26" s="238"/>
      <c r="LBJ26" s="238"/>
      <c r="LBK26" s="238"/>
      <c r="LBL26" s="238"/>
      <c r="LBM26" s="238"/>
      <c r="LBN26" s="238"/>
      <c r="LBO26" s="238"/>
      <c r="LBP26" s="238"/>
      <c r="LBQ26" s="238"/>
      <c r="LBR26" s="238"/>
      <c r="LBS26" s="238"/>
      <c r="LBT26" s="238"/>
      <c r="LBU26" s="238"/>
      <c r="LBV26" s="238"/>
      <c r="LBW26" s="238"/>
      <c r="LBX26" s="238"/>
      <c r="LBY26" s="238"/>
      <c r="LBZ26" s="238"/>
      <c r="LCA26" s="238"/>
      <c r="LCB26" s="238"/>
      <c r="LCC26" s="238"/>
      <c r="LCD26" s="238"/>
      <c r="LCE26" s="238"/>
      <c r="LCF26" s="238"/>
      <c r="LCG26" s="238"/>
      <c r="LCH26" s="238"/>
      <c r="LCI26" s="238"/>
      <c r="LCJ26" s="238"/>
      <c r="LCK26" s="238"/>
      <c r="LCL26" s="238"/>
      <c r="LCM26" s="238"/>
      <c r="LCN26" s="238"/>
      <c r="LCO26" s="238"/>
      <c r="LCP26" s="238"/>
      <c r="LCQ26" s="238"/>
      <c r="LCR26" s="238"/>
      <c r="LCS26" s="238"/>
      <c r="LCT26" s="238"/>
      <c r="LCU26" s="238"/>
      <c r="LCV26" s="238"/>
      <c r="LCW26" s="238"/>
      <c r="LCX26" s="238"/>
      <c r="LCY26" s="238"/>
      <c r="LCZ26" s="238"/>
      <c r="LDA26" s="238"/>
      <c r="LDB26" s="238"/>
      <c r="LDC26" s="238"/>
      <c r="LDD26" s="238"/>
      <c r="LDE26" s="238"/>
      <c r="LDF26" s="238"/>
      <c r="LDG26" s="238"/>
      <c r="LDH26" s="238"/>
      <c r="LDI26" s="238"/>
      <c r="LDJ26" s="238"/>
      <c r="LDK26" s="238"/>
      <c r="LDL26" s="238"/>
      <c r="LDM26" s="238"/>
      <c r="LDN26" s="238"/>
      <c r="LDO26" s="238"/>
      <c r="LDP26" s="238"/>
      <c r="LDQ26" s="238"/>
      <c r="LDR26" s="238"/>
      <c r="LDS26" s="238"/>
      <c r="LDT26" s="238"/>
      <c r="LDU26" s="238"/>
      <c r="LDV26" s="238"/>
      <c r="LDW26" s="238"/>
      <c r="LDX26" s="238"/>
      <c r="LDY26" s="238"/>
      <c r="LDZ26" s="238"/>
      <c r="LEA26" s="238"/>
      <c r="LEB26" s="238"/>
      <c r="LEC26" s="238"/>
      <c r="LED26" s="238"/>
      <c r="LEE26" s="238"/>
      <c r="LEF26" s="238"/>
      <c r="LEG26" s="238"/>
      <c r="LEH26" s="238"/>
      <c r="LEI26" s="238"/>
      <c r="LEJ26" s="238"/>
      <c r="LEK26" s="238"/>
      <c r="LEL26" s="238"/>
      <c r="LEM26" s="238"/>
      <c r="LEN26" s="238"/>
      <c r="LEO26" s="238"/>
      <c r="LEP26" s="238"/>
      <c r="LEQ26" s="238"/>
      <c r="LER26" s="238"/>
      <c r="LES26" s="238"/>
      <c r="LET26" s="238"/>
      <c r="LEU26" s="238"/>
      <c r="LEV26" s="238"/>
      <c r="LEW26" s="238"/>
      <c r="LEX26" s="238"/>
      <c r="LEY26" s="238"/>
      <c r="LEZ26" s="238"/>
      <c r="LFA26" s="238"/>
      <c r="LFB26" s="238"/>
      <c r="LFC26" s="238"/>
      <c r="LFD26" s="238"/>
      <c r="LFE26" s="238"/>
      <c r="LFF26" s="238"/>
      <c r="LFG26" s="238"/>
      <c r="LFH26" s="238"/>
      <c r="LFI26" s="238"/>
      <c r="LFJ26" s="238"/>
      <c r="LFK26" s="238"/>
      <c r="LFL26" s="238"/>
      <c r="LFM26" s="238"/>
      <c r="LFN26" s="238"/>
      <c r="LFO26" s="238"/>
      <c r="LFP26" s="238"/>
      <c r="LFQ26" s="238"/>
      <c r="LFR26" s="238"/>
      <c r="LFS26" s="238"/>
      <c r="LFT26" s="238"/>
      <c r="LFU26" s="238"/>
      <c r="LFV26" s="238"/>
      <c r="LFW26" s="238"/>
      <c r="LFX26" s="238"/>
      <c r="LFY26" s="238"/>
      <c r="LFZ26" s="238"/>
      <c r="LGA26" s="238"/>
      <c r="LGB26" s="238"/>
      <c r="LGC26" s="238"/>
      <c r="LGD26" s="238"/>
      <c r="LGE26" s="238"/>
      <c r="LGF26" s="238"/>
      <c r="LGG26" s="238"/>
      <c r="LGH26" s="238"/>
      <c r="LGI26" s="238"/>
      <c r="LGJ26" s="238"/>
      <c r="LGK26" s="238"/>
      <c r="LGL26" s="238"/>
      <c r="LGM26" s="238"/>
      <c r="LGN26" s="238"/>
      <c r="LGO26" s="238"/>
      <c r="LGP26" s="238"/>
      <c r="LGQ26" s="238"/>
      <c r="LGR26" s="238"/>
      <c r="LGS26" s="238"/>
      <c r="LGT26" s="238"/>
      <c r="LGU26" s="238"/>
      <c r="LGV26" s="238"/>
      <c r="LGW26" s="238"/>
      <c r="LGX26" s="238"/>
      <c r="LGY26" s="238"/>
      <c r="LGZ26" s="238"/>
      <c r="LHA26" s="238"/>
      <c r="LHB26" s="238"/>
      <c r="LHC26" s="238"/>
      <c r="LHD26" s="238"/>
      <c r="LHE26" s="238"/>
      <c r="LHF26" s="238"/>
      <c r="LHG26" s="238"/>
      <c r="LHH26" s="238"/>
      <c r="LHI26" s="238"/>
      <c r="LHJ26" s="238"/>
      <c r="LHK26" s="238"/>
      <c r="LHL26" s="238"/>
      <c r="LHM26" s="238"/>
      <c r="LHN26" s="238"/>
      <c r="LHO26" s="238"/>
      <c r="LHP26" s="238"/>
      <c r="LHQ26" s="238"/>
      <c r="LHR26" s="238"/>
      <c r="LHS26" s="238"/>
      <c r="LHT26" s="238"/>
      <c r="LHU26" s="238"/>
      <c r="LHV26" s="238"/>
      <c r="LHW26" s="238"/>
      <c r="LHX26" s="238"/>
      <c r="LHY26" s="238"/>
      <c r="LHZ26" s="238"/>
      <c r="LIA26" s="238"/>
      <c r="LIB26" s="238"/>
      <c r="LIC26" s="238"/>
      <c r="LID26" s="238"/>
      <c r="LIE26" s="238"/>
      <c r="LIF26" s="238"/>
      <c r="LIG26" s="238"/>
      <c r="LIH26" s="238"/>
      <c r="LII26" s="238"/>
      <c r="LIJ26" s="238"/>
      <c r="LIK26" s="238"/>
      <c r="LIL26" s="238"/>
      <c r="LIM26" s="238"/>
      <c r="LIN26" s="238"/>
      <c r="LIO26" s="238"/>
      <c r="LIP26" s="238"/>
      <c r="LIQ26" s="238"/>
      <c r="LIR26" s="238"/>
      <c r="LIS26" s="238"/>
      <c r="LIT26" s="238"/>
      <c r="LIU26" s="238"/>
      <c r="LIV26" s="238"/>
      <c r="LIW26" s="238"/>
      <c r="LIX26" s="238"/>
      <c r="LIY26" s="238"/>
      <c r="LIZ26" s="238"/>
      <c r="LJA26" s="238"/>
      <c r="LJB26" s="238"/>
      <c r="LJC26" s="238"/>
      <c r="LJD26" s="238"/>
      <c r="LJE26" s="238"/>
      <c r="LJF26" s="238"/>
      <c r="LJG26" s="238"/>
      <c r="LJH26" s="238"/>
      <c r="LJI26" s="238"/>
      <c r="LJJ26" s="238"/>
      <c r="LJK26" s="238"/>
      <c r="LJL26" s="238"/>
      <c r="LJM26" s="238"/>
      <c r="LJN26" s="238"/>
      <c r="LJO26" s="238"/>
      <c r="LJP26" s="238"/>
      <c r="LJQ26" s="238"/>
      <c r="LJR26" s="238"/>
      <c r="LJS26" s="238"/>
      <c r="LJT26" s="238"/>
      <c r="LJU26" s="238"/>
      <c r="LJV26" s="238"/>
      <c r="LJW26" s="238"/>
      <c r="LJX26" s="238"/>
      <c r="LJY26" s="238"/>
      <c r="LJZ26" s="238"/>
      <c r="LKA26" s="238"/>
      <c r="LKB26" s="238"/>
      <c r="LKC26" s="238"/>
      <c r="LKD26" s="238"/>
      <c r="LKE26" s="238"/>
      <c r="LKF26" s="238"/>
      <c r="LKG26" s="238"/>
      <c r="LKH26" s="238"/>
      <c r="LKI26" s="238"/>
      <c r="LKJ26" s="238"/>
      <c r="LKK26" s="238"/>
      <c r="LKL26" s="238"/>
      <c r="LKM26" s="238"/>
      <c r="LKN26" s="238"/>
      <c r="LKO26" s="238"/>
      <c r="LKP26" s="238"/>
      <c r="LKQ26" s="238"/>
      <c r="LKR26" s="238"/>
      <c r="LKS26" s="238"/>
      <c r="LKT26" s="238"/>
      <c r="LKU26" s="238"/>
      <c r="LKV26" s="238"/>
      <c r="LKW26" s="238"/>
      <c r="LKX26" s="238"/>
      <c r="LKY26" s="238"/>
      <c r="LKZ26" s="238"/>
      <c r="LLA26" s="238"/>
      <c r="LLB26" s="238"/>
      <c r="LLC26" s="238"/>
      <c r="LLD26" s="238"/>
      <c r="LLE26" s="238"/>
      <c r="LLF26" s="238"/>
      <c r="LLG26" s="238"/>
      <c r="LLH26" s="238"/>
      <c r="LLI26" s="238"/>
      <c r="LLJ26" s="238"/>
      <c r="LLK26" s="238"/>
      <c r="LLL26" s="238"/>
      <c r="LLM26" s="238"/>
      <c r="LLN26" s="238"/>
      <c r="LLO26" s="238"/>
      <c r="LLP26" s="238"/>
      <c r="LLQ26" s="238"/>
      <c r="LLR26" s="238"/>
      <c r="LLS26" s="238"/>
      <c r="LLT26" s="238"/>
      <c r="LLU26" s="238"/>
      <c r="LLV26" s="238"/>
      <c r="LLW26" s="238"/>
      <c r="LLX26" s="238"/>
      <c r="LLY26" s="238"/>
      <c r="LLZ26" s="238"/>
      <c r="LMA26" s="238"/>
      <c r="LMB26" s="238"/>
      <c r="LMC26" s="238"/>
      <c r="LMD26" s="238"/>
      <c r="LME26" s="238"/>
      <c r="LMF26" s="238"/>
      <c r="LMG26" s="238"/>
      <c r="LMH26" s="238"/>
      <c r="LMI26" s="238"/>
      <c r="LMJ26" s="238"/>
      <c r="LMK26" s="238"/>
      <c r="LML26" s="238"/>
      <c r="LMM26" s="238"/>
      <c r="LMN26" s="238"/>
      <c r="LMO26" s="238"/>
      <c r="LMP26" s="238"/>
      <c r="LMQ26" s="238"/>
      <c r="LMR26" s="238"/>
      <c r="LMS26" s="238"/>
      <c r="LMT26" s="238"/>
      <c r="LMU26" s="238"/>
      <c r="LMV26" s="238"/>
      <c r="LMW26" s="238"/>
      <c r="LMX26" s="238"/>
      <c r="LMY26" s="238"/>
      <c r="LMZ26" s="238"/>
      <c r="LNA26" s="238"/>
      <c r="LNB26" s="238"/>
      <c r="LNC26" s="238"/>
      <c r="LND26" s="238"/>
      <c r="LNE26" s="238"/>
      <c r="LNF26" s="238"/>
      <c r="LNG26" s="238"/>
      <c r="LNH26" s="238"/>
      <c r="LNI26" s="238"/>
      <c r="LNJ26" s="238"/>
      <c r="LNK26" s="238"/>
      <c r="LNL26" s="238"/>
      <c r="LNM26" s="238"/>
      <c r="LNN26" s="238"/>
      <c r="LNO26" s="238"/>
      <c r="LNP26" s="238"/>
      <c r="LNQ26" s="238"/>
      <c r="LNR26" s="238"/>
      <c r="LNS26" s="238"/>
      <c r="LNT26" s="238"/>
      <c r="LNU26" s="238"/>
      <c r="LNV26" s="238"/>
      <c r="LNW26" s="238"/>
      <c r="LNX26" s="238"/>
      <c r="LNY26" s="238"/>
      <c r="LNZ26" s="238"/>
      <c r="LOA26" s="238"/>
      <c r="LOB26" s="238"/>
      <c r="LOC26" s="238"/>
      <c r="LOD26" s="238"/>
      <c r="LOE26" s="238"/>
      <c r="LOF26" s="238"/>
      <c r="LOG26" s="238"/>
      <c r="LOH26" s="238"/>
      <c r="LOI26" s="238"/>
      <c r="LOJ26" s="238"/>
      <c r="LOK26" s="238"/>
      <c r="LOL26" s="238"/>
      <c r="LOM26" s="238"/>
      <c r="LON26" s="238"/>
      <c r="LOO26" s="238"/>
      <c r="LOP26" s="238"/>
      <c r="LOQ26" s="238"/>
      <c r="LOR26" s="238"/>
      <c r="LOS26" s="238"/>
      <c r="LOT26" s="238"/>
      <c r="LOU26" s="238"/>
      <c r="LOV26" s="238"/>
      <c r="LOW26" s="238"/>
      <c r="LOX26" s="238"/>
      <c r="LOY26" s="238"/>
      <c r="LOZ26" s="238"/>
      <c r="LPA26" s="238"/>
      <c r="LPB26" s="238"/>
      <c r="LPC26" s="238"/>
      <c r="LPD26" s="238"/>
      <c r="LPE26" s="238"/>
      <c r="LPF26" s="238"/>
      <c r="LPG26" s="238"/>
      <c r="LPH26" s="238"/>
      <c r="LPI26" s="238"/>
      <c r="LPJ26" s="238"/>
      <c r="LPK26" s="238"/>
      <c r="LPL26" s="238"/>
      <c r="LPM26" s="238"/>
      <c r="LPN26" s="238"/>
      <c r="LPO26" s="238"/>
      <c r="LPP26" s="238"/>
      <c r="LPQ26" s="238"/>
      <c r="LPR26" s="238"/>
      <c r="LPS26" s="238"/>
      <c r="LPT26" s="238"/>
      <c r="LPU26" s="238"/>
      <c r="LPV26" s="238"/>
      <c r="LPW26" s="238"/>
      <c r="LPX26" s="238"/>
      <c r="LPY26" s="238"/>
      <c r="LPZ26" s="238"/>
      <c r="LQA26" s="238"/>
      <c r="LQB26" s="238"/>
      <c r="LQC26" s="238"/>
      <c r="LQD26" s="238"/>
      <c r="LQE26" s="238"/>
      <c r="LQF26" s="238"/>
      <c r="LQG26" s="238"/>
      <c r="LQH26" s="238"/>
      <c r="LQI26" s="238"/>
      <c r="LQJ26" s="238"/>
      <c r="LQK26" s="238"/>
      <c r="LQL26" s="238"/>
      <c r="LQM26" s="238"/>
      <c r="LQN26" s="238"/>
      <c r="LQO26" s="238"/>
      <c r="LQP26" s="238"/>
      <c r="LQQ26" s="238"/>
      <c r="LQR26" s="238"/>
      <c r="LQS26" s="238"/>
      <c r="LQT26" s="238"/>
      <c r="LQU26" s="238"/>
      <c r="LQV26" s="238"/>
      <c r="LQW26" s="238"/>
      <c r="LQX26" s="238"/>
      <c r="LQY26" s="238"/>
      <c r="LQZ26" s="238"/>
      <c r="LRA26" s="238"/>
      <c r="LRB26" s="238"/>
      <c r="LRC26" s="238"/>
      <c r="LRD26" s="238"/>
      <c r="LRE26" s="238"/>
      <c r="LRF26" s="238"/>
      <c r="LRG26" s="238"/>
      <c r="LRH26" s="238"/>
      <c r="LRI26" s="238"/>
      <c r="LRJ26" s="238"/>
      <c r="LRK26" s="238"/>
      <c r="LRL26" s="238"/>
      <c r="LRM26" s="238"/>
      <c r="LRN26" s="238"/>
      <c r="LRO26" s="238"/>
      <c r="LRP26" s="238"/>
      <c r="LRQ26" s="238"/>
      <c r="LRR26" s="238"/>
      <c r="LRS26" s="238"/>
      <c r="LRT26" s="238"/>
      <c r="LRU26" s="238"/>
      <c r="LRV26" s="238"/>
      <c r="LRW26" s="238"/>
      <c r="LRX26" s="238"/>
      <c r="LRY26" s="238"/>
      <c r="LRZ26" s="238"/>
      <c r="LSA26" s="238"/>
      <c r="LSB26" s="238"/>
      <c r="LSC26" s="238"/>
      <c r="LSD26" s="238"/>
      <c r="LSE26" s="238"/>
      <c r="LSF26" s="238"/>
      <c r="LSG26" s="238"/>
      <c r="LSH26" s="238"/>
      <c r="LSI26" s="238"/>
      <c r="LSJ26" s="238"/>
      <c r="LSK26" s="238"/>
      <c r="LSL26" s="238"/>
      <c r="LSM26" s="238"/>
      <c r="LSN26" s="238"/>
      <c r="LSO26" s="238"/>
      <c r="LSP26" s="238"/>
      <c r="LSQ26" s="238"/>
      <c r="LSR26" s="238"/>
      <c r="LSS26" s="238"/>
      <c r="LST26" s="238"/>
      <c r="LSU26" s="238"/>
      <c r="LSV26" s="238"/>
      <c r="LSW26" s="238"/>
      <c r="LSX26" s="238"/>
      <c r="LSY26" s="238"/>
      <c r="LSZ26" s="238"/>
      <c r="LTA26" s="238"/>
      <c r="LTB26" s="238"/>
      <c r="LTC26" s="238"/>
      <c r="LTD26" s="238"/>
      <c r="LTE26" s="238"/>
      <c r="LTF26" s="238"/>
      <c r="LTG26" s="238"/>
      <c r="LTH26" s="238"/>
      <c r="LTI26" s="238"/>
      <c r="LTJ26" s="238"/>
      <c r="LTK26" s="238"/>
      <c r="LTL26" s="238"/>
      <c r="LTM26" s="238"/>
      <c r="LTN26" s="238"/>
      <c r="LTO26" s="238"/>
      <c r="LTP26" s="238"/>
      <c r="LTQ26" s="238"/>
      <c r="LTR26" s="238"/>
      <c r="LTS26" s="238"/>
      <c r="LTT26" s="238"/>
      <c r="LTU26" s="238"/>
      <c r="LTV26" s="238"/>
      <c r="LTW26" s="238"/>
      <c r="LTX26" s="238"/>
      <c r="LTY26" s="238"/>
      <c r="LTZ26" s="238"/>
      <c r="LUA26" s="238"/>
      <c r="LUB26" s="238"/>
      <c r="LUC26" s="238"/>
      <c r="LUD26" s="238"/>
      <c r="LUE26" s="238"/>
      <c r="LUF26" s="238"/>
      <c r="LUG26" s="238"/>
      <c r="LUH26" s="238"/>
      <c r="LUI26" s="238"/>
      <c r="LUJ26" s="238"/>
      <c r="LUK26" s="238"/>
      <c r="LUL26" s="238"/>
      <c r="LUM26" s="238"/>
      <c r="LUN26" s="238"/>
      <c r="LUO26" s="238"/>
      <c r="LUP26" s="238"/>
      <c r="LUQ26" s="238"/>
      <c r="LUR26" s="238"/>
      <c r="LUS26" s="238"/>
      <c r="LUT26" s="238"/>
      <c r="LUU26" s="238"/>
      <c r="LUV26" s="238"/>
      <c r="LUW26" s="238"/>
      <c r="LUX26" s="238"/>
      <c r="LUY26" s="238"/>
      <c r="LUZ26" s="238"/>
      <c r="LVA26" s="238"/>
      <c r="LVB26" s="238"/>
      <c r="LVC26" s="238"/>
      <c r="LVD26" s="238"/>
      <c r="LVE26" s="238"/>
      <c r="LVF26" s="238"/>
      <c r="LVG26" s="238"/>
      <c r="LVH26" s="238"/>
      <c r="LVI26" s="238"/>
      <c r="LVJ26" s="238"/>
      <c r="LVK26" s="238"/>
      <c r="LVL26" s="238"/>
      <c r="LVM26" s="238"/>
      <c r="LVN26" s="238"/>
      <c r="LVO26" s="238"/>
      <c r="LVP26" s="238"/>
      <c r="LVQ26" s="238"/>
      <c r="LVR26" s="238"/>
      <c r="LVS26" s="238"/>
      <c r="LVT26" s="238"/>
      <c r="LVU26" s="238"/>
      <c r="LVV26" s="238"/>
      <c r="LVW26" s="238"/>
      <c r="LVX26" s="238"/>
      <c r="LVY26" s="238"/>
      <c r="LVZ26" s="238"/>
      <c r="LWA26" s="238"/>
      <c r="LWB26" s="238"/>
      <c r="LWC26" s="238"/>
      <c r="LWD26" s="238"/>
      <c r="LWE26" s="238"/>
      <c r="LWF26" s="238"/>
      <c r="LWG26" s="238"/>
      <c r="LWH26" s="238"/>
      <c r="LWI26" s="238"/>
      <c r="LWJ26" s="238"/>
      <c r="LWK26" s="238"/>
      <c r="LWL26" s="238"/>
      <c r="LWM26" s="238"/>
      <c r="LWN26" s="238"/>
      <c r="LWO26" s="238"/>
      <c r="LWP26" s="238"/>
      <c r="LWQ26" s="238"/>
      <c r="LWR26" s="238"/>
      <c r="LWS26" s="238"/>
      <c r="LWT26" s="238"/>
      <c r="LWU26" s="238"/>
      <c r="LWV26" s="238"/>
      <c r="LWW26" s="238"/>
      <c r="LWX26" s="238"/>
      <c r="LWY26" s="238"/>
      <c r="LWZ26" s="238"/>
      <c r="LXA26" s="238"/>
      <c r="LXB26" s="238"/>
      <c r="LXC26" s="238"/>
      <c r="LXD26" s="238"/>
      <c r="LXE26" s="238"/>
      <c r="LXF26" s="238"/>
      <c r="LXG26" s="238"/>
      <c r="LXH26" s="238"/>
      <c r="LXI26" s="238"/>
      <c r="LXJ26" s="238"/>
      <c r="LXK26" s="238"/>
      <c r="LXL26" s="238"/>
      <c r="LXM26" s="238"/>
      <c r="LXN26" s="238"/>
      <c r="LXO26" s="238"/>
      <c r="LXP26" s="238"/>
      <c r="LXQ26" s="238"/>
      <c r="LXR26" s="238"/>
      <c r="LXS26" s="238"/>
      <c r="LXT26" s="238"/>
      <c r="LXU26" s="238"/>
      <c r="LXV26" s="238"/>
      <c r="LXW26" s="238"/>
      <c r="LXX26" s="238"/>
      <c r="LXY26" s="238"/>
      <c r="LXZ26" s="238"/>
      <c r="LYA26" s="238"/>
      <c r="LYB26" s="238"/>
      <c r="LYC26" s="238"/>
      <c r="LYD26" s="238"/>
      <c r="LYE26" s="238"/>
      <c r="LYF26" s="238"/>
      <c r="LYG26" s="238"/>
      <c r="LYH26" s="238"/>
      <c r="LYI26" s="238"/>
      <c r="LYJ26" s="238"/>
      <c r="LYK26" s="238"/>
      <c r="LYL26" s="238"/>
      <c r="LYM26" s="238"/>
      <c r="LYN26" s="238"/>
      <c r="LYO26" s="238"/>
      <c r="LYP26" s="238"/>
      <c r="LYQ26" s="238"/>
      <c r="LYR26" s="238"/>
      <c r="LYS26" s="238"/>
      <c r="LYT26" s="238"/>
      <c r="LYU26" s="238"/>
      <c r="LYV26" s="238"/>
      <c r="LYW26" s="238"/>
      <c r="LYX26" s="238"/>
      <c r="LYY26" s="238"/>
      <c r="LYZ26" s="238"/>
      <c r="LZA26" s="238"/>
      <c r="LZB26" s="238"/>
      <c r="LZC26" s="238"/>
      <c r="LZD26" s="238"/>
      <c r="LZE26" s="238"/>
      <c r="LZF26" s="238"/>
      <c r="LZG26" s="238"/>
      <c r="LZH26" s="238"/>
      <c r="LZI26" s="238"/>
      <c r="LZJ26" s="238"/>
      <c r="LZK26" s="238"/>
      <c r="LZL26" s="238"/>
      <c r="LZM26" s="238"/>
      <c r="LZN26" s="238"/>
      <c r="LZO26" s="238"/>
      <c r="LZP26" s="238"/>
      <c r="LZQ26" s="238"/>
      <c r="LZR26" s="238"/>
      <c r="LZS26" s="238"/>
      <c r="LZT26" s="238"/>
      <c r="LZU26" s="238"/>
      <c r="LZV26" s="238"/>
      <c r="LZW26" s="238"/>
      <c r="LZX26" s="238"/>
      <c r="LZY26" s="238"/>
      <c r="LZZ26" s="238"/>
      <c r="MAA26" s="238"/>
      <c r="MAB26" s="238"/>
      <c r="MAC26" s="238"/>
      <c r="MAD26" s="238"/>
      <c r="MAE26" s="238"/>
      <c r="MAF26" s="238"/>
      <c r="MAG26" s="238"/>
      <c r="MAH26" s="238"/>
      <c r="MAI26" s="238"/>
      <c r="MAJ26" s="238"/>
      <c r="MAK26" s="238"/>
      <c r="MAL26" s="238"/>
      <c r="MAM26" s="238"/>
      <c r="MAN26" s="238"/>
      <c r="MAO26" s="238"/>
      <c r="MAP26" s="238"/>
      <c r="MAQ26" s="238"/>
      <c r="MAR26" s="238"/>
      <c r="MAS26" s="238"/>
      <c r="MAT26" s="238"/>
      <c r="MAU26" s="238"/>
      <c r="MAV26" s="238"/>
      <c r="MAW26" s="238"/>
      <c r="MAX26" s="238"/>
      <c r="MAY26" s="238"/>
      <c r="MAZ26" s="238"/>
      <c r="MBA26" s="238"/>
      <c r="MBB26" s="238"/>
      <c r="MBC26" s="238"/>
      <c r="MBD26" s="238"/>
      <c r="MBE26" s="238"/>
      <c r="MBF26" s="238"/>
      <c r="MBG26" s="238"/>
      <c r="MBH26" s="238"/>
      <c r="MBI26" s="238"/>
      <c r="MBJ26" s="238"/>
      <c r="MBK26" s="238"/>
      <c r="MBL26" s="238"/>
      <c r="MBM26" s="238"/>
      <c r="MBN26" s="238"/>
      <c r="MBO26" s="238"/>
      <c r="MBP26" s="238"/>
      <c r="MBQ26" s="238"/>
      <c r="MBR26" s="238"/>
      <c r="MBS26" s="238"/>
      <c r="MBT26" s="238"/>
      <c r="MBU26" s="238"/>
      <c r="MBV26" s="238"/>
      <c r="MBW26" s="238"/>
      <c r="MBX26" s="238"/>
      <c r="MBY26" s="238"/>
      <c r="MBZ26" s="238"/>
      <c r="MCA26" s="238"/>
      <c r="MCB26" s="238"/>
      <c r="MCC26" s="238"/>
      <c r="MCD26" s="238"/>
      <c r="MCE26" s="238"/>
      <c r="MCF26" s="238"/>
      <c r="MCG26" s="238"/>
      <c r="MCH26" s="238"/>
      <c r="MCI26" s="238"/>
      <c r="MCJ26" s="238"/>
      <c r="MCK26" s="238"/>
      <c r="MCL26" s="238"/>
      <c r="MCM26" s="238"/>
      <c r="MCN26" s="238"/>
      <c r="MCO26" s="238"/>
      <c r="MCP26" s="238"/>
      <c r="MCQ26" s="238"/>
      <c r="MCR26" s="238"/>
      <c r="MCS26" s="238"/>
      <c r="MCT26" s="238"/>
      <c r="MCU26" s="238"/>
      <c r="MCV26" s="238"/>
      <c r="MCW26" s="238"/>
      <c r="MCX26" s="238"/>
      <c r="MCY26" s="238"/>
      <c r="MCZ26" s="238"/>
      <c r="MDA26" s="238"/>
      <c r="MDB26" s="238"/>
      <c r="MDC26" s="238"/>
      <c r="MDD26" s="238"/>
      <c r="MDE26" s="238"/>
      <c r="MDF26" s="238"/>
      <c r="MDG26" s="238"/>
      <c r="MDH26" s="238"/>
      <c r="MDI26" s="238"/>
      <c r="MDJ26" s="238"/>
      <c r="MDK26" s="238"/>
      <c r="MDL26" s="238"/>
      <c r="MDM26" s="238"/>
      <c r="MDN26" s="238"/>
      <c r="MDO26" s="238"/>
      <c r="MDP26" s="238"/>
      <c r="MDQ26" s="238"/>
      <c r="MDR26" s="238"/>
      <c r="MDS26" s="238"/>
      <c r="MDT26" s="238"/>
      <c r="MDU26" s="238"/>
      <c r="MDV26" s="238"/>
      <c r="MDW26" s="238"/>
      <c r="MDX26" s="238"/>
      <c r="MDY26" s="238"/>
      <c r="MDZ26" s="238"/>
      <c r="MEA26" s="238"/>
      <c r="MEB26" s="238"/>
      <c r="MEC26" s="238"/>
      <c r="MED26" s="238"/>
      <c r="MEE26" s="238"/>
      <c r="MEF26" s="238"/>
      <c r="MEG26" s="238"/>
      <c r="MEH26" s="238"/>
      <c r="MEI26" s="238"/>
      <c r="MEJ26" s="238"/>
      <c r="MEK26" s="238"/>
      <c r="MEL26" s="238"/>
      <c r="MEM26" s="238"/>
      <c r="MEN26" s="238"/>
      <c r="MEO26" s="238"/>
      <c r="MEP26" s="238"/>
      <c r="MEQ26" s="238"/>
      <c r="MER26" s="238"/>
      <c r="MES26" s="238"/>
      <c r="MET26" s="238"/>
      <c r="MEU26" s="238"/>
      <c r="MEV26" s="238"/>
      <c r="MEW26" s="238"/>
      <c r="MEX26" s="238"/>
      <c r="MEY26" s="238"/>
      <c r="MEZ26" s="238"/>
      <c r="MFA26" s="238"/>
      <c r="MFB26" s="238"/>
      <c r="MFC26" s="238"/>
      <c r="MFD26" s="238"/>
      <c r="MFE26" s="238"/>
      <c r="MFF26" s="238"/>
      <c r="MFG26" s="238"/>
      <c r="MFH26" s="238"/>
      <c r="MFI26" s="238"/>
      <c r="MFJ26" s="238"/>
      <c r="MFK26" s="238"/>
      <c r="MFL26" s="238"/>
      <c r="MFM26" s="238"/>
      <c r="MFN26" s="238"/>
      <c r="MFO26" s="238"/>
      <c r="MFP26" s="238"/>
      <c r="MFQ26" s="238"/>
      <c r="MFR26" s="238"/>
      <c r="MFS26" s="238"/>
      <c r="MFT26" s="238"/>
      <c r="MFU26" s="238"/>
      <c r="MFV26" s="238"/>
      <c r="MFW26" s="238"/>
      <c r="MFX26" s="238"/>
      <c r="MFY26" s="238"/>
      <c r="MFZ26" s="238"/>
      <c r="MGA26" s="238"/>
      <c r="MGB26" s="238"/>
      <c r="MGC26" s="238"/>
      <c r="MGD26" s="238"/>
      <c r="MGE26" s="238"/>
      <c r="MGF26" s="238"/>
      <c r="MGG26" s="238"/>
      <c r="MGH26" s="238"/>
      <c r="MGI26" s="238"/>
      <c r="MGJ26" s="238"/>
      <c r="MGK26" s="238"/>
      <c r="MGL26" s="238"/>
      <c r="MGM26" s="238"/>
      <c r="MGN26" s="238"/>
      <c r="MGO26" s="238"/>
      <c r="MGP26" s="238"/>
      <c r="MGQ26" s="238"/>
      <c r="MGR26" s="238"/>
      <c r="MGS26" s="238"/>
      <c r="MGT26" s="238"/>
      <c r="MGU26" s="238"/>
      <c r="MGV26" s="238"/>
      <c r="MGW26" s="238"/>
      <c r="MGX26" s="238"/>
      <c r="MGY26" s="238"/>
      <c r="MGZ26" s="238"/>
      <c r="MHA26" s="238"/>
      <c r="MHB26" s="238"/>
      <c r="MHC26" s="238"/>
      <c r="MHD26" s="238"/>
      <c r="MHE26" s="238"/>
      <c r="MHF26" s="238"/>
      <c r="MHG26" s="238"/>
      <c r="MHH26" s="238"/>
      <c r="MHI26" s="238"/>
      <c r="MHJ26" s="238"/>
      <c r="MHK26" s="238"/>
      <c r="MHL26" s="238"/>
      <c r="MHM26" s="238"/>
      <c r="MHN26" s="238"/>
      <c r="MHO26" s="238"/>
      <c r="MHP26" s="238"/>
      <c r="MHQ26" s="238"/>
      <c r="MHR26" s="238"/>
      <c r="MHS26" s="238"/>
      <c r="MHT26" s="238"/>
      <c r="MHU26" s="238"/>
      <c r="MHV26" s="238"/>
      <c r="MHW26" s="238"/>
      <c r="MHX26" s="238"/>
      <c r="MHY26" s="238"/>
      <c r="MHZ26" s="238"/>
      <c r="MIA26" s="238"/>
      <c r="MIB26" s="238"/>
      <c r="MIC26" s="238"/>
      <c r="MID26" s="238"/>
      <c r="MIE26" s="238"/>
      <c r="MIF26" s="238"/>
      <c r="MIG26" s="238"/>
      <c r="MIH26" s="238"/>
      <c r="MII26" s="238"/>
      <c r="MIJ26" s="238"/>
      <c r="MIK26" s="238"/>
      <c r="MIL26" s="238"/>
      <c r="MIM26" s="238"/>
      <c r="MIN26" s="238"/>
      <c r="MIO26" s="238"/>
      <c r="MIP26" s="238"/>
      <c r="MIQ26" s="238"/>
      <c r="MIR26" s="238"/>
      <c r="MIS26" s="238"/>
      <c r="MIT26" s="238"/>
      <c r="MIU26" s="238"/>
      <c r="MIV26" s="238"/>
      <c r="MIW26" s="238"/>
      <c r="MIX26" s="238"/>
      <c r="MIY26" s="238"/>
      <c r="MIZ26" s="238"/>
      <c r="MJA26" s="238"/>
      <c r="MJB26" s="238"/>
      <c r="MJC26" s="238"/>
      <c r="MJD26" s="238"/>
      <c r="MJE26" s="238"/>
      <c r="MJF26" s="238"/>
      <c r="MJG26" s="238"/>
      <c r="MJH26" s="238"/>
      <c r="MJI26" s="238"/>
      <c r="MJJ26" s="238"/>
      <c r="MJK26" s="238"/>
      <c r="MJL26" s="238"/>
      <c r="MJM26" s="238"/>
      <c r="MJN26" s="238"/>
      <c r="MJO26" s="238"/>
      <c r="MJP26" s="238"/>
      <c r="MJQ26" s="238"/>
      <c r="MJR26" s="238"/>
      <c r="MJS26" s="238"/>
      <c r="MJT26" s="238"/>
      <c r="MJU26" s="238"/>
      <c r="MJV26" s="238"/>
      <c r="MJW26" s="238"/>
      <c r="MJX26" s="238"/>
      <c r="MJY26" s="238"/>
      <c r="MJZ26" s="238"/>
      <c r="MKA26" s="238"/>
      <c r="MKB26" s="238"/>
      <c r="MKC26" s="238"/>
      <c r="MKD26" s="238"/>
      <c r="MKE26" s="238"/>
      <c r="MKF26" s="238"/>
      <c r="MKG26" s="238"/>
      <c r="MKH26" s="238"/>
      <c r="MKI26" s="238"/>
      <c r="MKJ26" s="238"/>
      <c r="MKK26" s="238"/>
      <c r="MKL26" s="238"/>
      <c r="MKM26" s="238"/>
      <c r="MKN26" s="238"/>
      <c r="MKO26" s="238"/>
      <c r="MKP26" s="238"/>
      <c r="MKQ26" s="238"/>
      <c r="MKR26" s="238"/>
      <c r="MKS26" s="238"/>
      <c r="MKT26" s="238"/>
      <c r="MKU26" s="238"/>
      <c r="MKV26" s="238"/>
      <c r="MKW26" s="238"/>
      <c r="MKX26" s="238"/>
      <c r="MKY26" s="238"/>
      <c r="MKZ26" s="238"/>
      <c r="MLA26" s="238"/>
      <c r="MLB26" s="238"/>
      <c r="MLC26" s="238"/>
      <c r="MLD26" s="238"/>
      <c r="MLE26" s="238"/>
      <c r="MLF26" s="238"/>
      <c r="MLG26" s="238"/>
      <c r="MLH26" s="238"/>
      <c r="MLI26" s="238"/>
      <c r="MLJ26" s="238"/>
      <c r="MLK26" s="238"/>
      <c r="MLL26" s="238"/>
      <c r="MLM26" s="238"/>
      <c r="MLN26" s="238"/>
      <c r="MLO26" s="238"/>
      <c r="MLP26" s="238"/>
      <c r="MLQ26" s="238"/>
      <c r="MLR26" s="238"/>
      <c r="MLS26" s="238"/>
      <c r="MLT26" s="238"/>
      <c r="MLU26" s="238"/>
      <c r="MLV26" s="238"/>
      <c r="MLW26" s="238"/>
      <c r="MLX26" s="238"/>
      <c r="MLY26" s="238"/>
      <c r="MLZ26" s="238"/>
      <c r="MMA26" s="238"/>
      <c r="MMB26" s="238"/>
      <c r="MMC26" s="238"/>
      <c r="MMD26" s="238"/>
      <c r="MME26" s="238"/>
      <c r="MMF26" s="238"/>
      <c r="MMG26" s="238"/>
      <c r="MMH26" s="238"/>
      <c r="MMI26" s="238"/>
      <c r="MMJ26" s="238"/>
      <c r="MMK26" s="238"/>
      <c r="MML26" s="238"/>
      <c r="MMM26" s="238"/>
      <c r="MMN26" s="238"/>
      <c r="MMO26" s="238"/>
      <c r="MMP26" s="238"/>
      <c r="MMQ26" s="238"/>
      <c r="MMR26" s="238"/>
      <c r="MMS26" s="238"/>
      <c r="MMT26" s="238"/>
      <c r="MMU26" s="238"/>
      <c r="MMV26" s="238"/>
      <c r="MMW26" s="238"/>
      <c r="MMX26" s="238"/>
      <c r="MMY26" s="238"/>
      <c r="MMZ26" s="238"/>
      <c r="MNA26" s="238"/>
      <c r="MNB26" s="238"/>
      <c r="MNC26" s="238"/>
      <c r="MND26" s="238"/>
      <c r="MNE26" s="238"/>
      <c r="MNF26" s="238"/>
      <c r="MNG26" s="238"/>
      <c r="MNH26" s="238"/>
      <c r="MNI26" s="238"/>
      <c r="MNJ26" s="238"/>
      <c r="MNK26" s="238"/>
      <c r="MNL26" s="238"/>
      <c r="MNM26" s="238"/>
      <c r="MNN26" s="238"/>
      <c r="MNO26" s="238"/>
      <c r="MNP26" s="238"/>
      <c r="MNQ26" s="238"/>
      <c r="MNR26" s="238"/>
      <c r="MNS26" s="238"/>
      <c r="MNT26" s="238"/>
      <c r="MNU26" s="238"/>
      <c r="MNV26" s="238"/>
      <c r="MNW26" s="238"/>
      <c r="MNX26" s="238"/>
      <c r="MNY26" s="238"/>
      <c r="MNZ26" s="238"/>
      <c r="MOA26" s="238"/>
      <c r="MOB26" s="238"/>
      <c r="MOC26" s="238"/>
      <c r="MOD26" s="238"/>
      <c r="MOE26" s="238"/>
      <c r="MOF26" s="238"/>
      <c r="MOG26" s="238"/>
      <c r="MOH26" s="238"/>
      <c r="MOI26" s="238"/>
      <c r="MOJ26" s="238"/>
      <c r="MOK26" s="238"/>
      <c r="MOL26" s="238"/>
      <c r="MOM26" s="238"/>
      <c r="MON26" s="238"/>
      <c r="MOO26" s="238"/>
      <c r="MOP26" s="238"/>
      <c r="MOQ26" s="238"/>
      <c r="MOR26" s="238"/>
      <c r="MOS26" s="238"/>
      <c r="MOT26" s="238"/>
      <c r="MOU26" s="238"/>
      <c r="MOV26" s="238"/>
      <c r="MOW26" s="238"/>
      <c r="MOX26" s="238"/>
      <c r="MOY26" s="238"/>
      <c r="MOZ26" s="238"/>
      <c r="MPA26" s="238"/>
      <c r="MPB26" s="238"/>
      <c r="MPC26" s="238"/>
      <c r="MPD26" s="238"/>
      <c r="MPE26" s="238"/>
      <c r="MPF26" s="238"/>
      <c r="MPG26" s="238"/>
      <c r="MPH26" s="238"/>
      <c r="MPI26" s="238"/>
      <c r="MPJ26" s="238"/>
      <c r="MPK26" s="238"/>
      <c r="MPL26" s="238"/>
      <c r="MPM26" s="238"/>
      <c r="MPN26" s="238"/>
      <c r="MPO26" s="238"/>
      <c r="MPP26" s="238"/>
      <c r="MPQ26" s="238"/>
      <c r="MPR26" s="238"/>
      <c r="MPS26" s="238"/>
      <c r="MPT26" s="238"/>
      <c r="MPU26" s="238"/>
      <c r="MPV26" s="238"/>
      <c r="MPW26" s="238"/>
      <c r="MPX26" s="238"/>
      <c r="MPY26" s="238"/>
      <c r="MPZ26" s="238"/>
      <c r="MQA26" s="238"/>
      <c r="MQB26" s="238"/>
      <c r="MQC26" s="238"/>
      <c r="MQD26" s="238"/>
      <c r="MQE26" s="238"/>
      <c r="MQF26" s="238"/>
      <c r="MQG26" s="238"/>
      <c r="MQH26" s="238"/>
      <c r="MQI26" s="238"/>
      <c r="MQJ26" s="238"/>
      <c r="MQK26" s="238"/>
      <c r="MQL26" s="238"/>
      <c r="MQM26" s="238"/>
      <c r="MQN26" s="238"/>
      <c r="MQO26" s="238"/>
      <c r="MQP26" s="238"/>
      <c r="MQQ26" s="238"/>
      <c r="MQR26" s="238"/>
      <c r="MQS26" s="238"/>
      <c r="MQT26" s="238"/>
      <c r="MQU26" s="238"/>
      <c r="MQV26" s="238"/>
      <c r="MQW26" s="238"/>
      <c r="MQX26" s="238"/>
      <c r="MQY26" s="238"/>
      <c r="MQZ26" s="238"/>
      <c r="MRA26" s="238"/>
      <c r="MRB26" s="238"/>
      <c r="MRC26" s="238"/>
      <c r="MRD26" s="238"/>
      <c r="MRE26" s="238"/>
      <c r="MRF26" s="238"/>
      <c r="MRG26" s="238"/>
      <c r="MRH26" s="238"/>
      <c r="MRI26" s="238"/>
      <c r="MRJ26" s="238"/>
      <c r="MRK26" s="238"/>
      <c r="MRL26" s="238"/>
      <c r="MRM26" s="238"/>
      <c r="MRN26" s="238"/>
      <c r="MRO26" s="238"/>
      <c r="MRP26" s="238"/>
      <c r="MRQ26" s="238"/>
      <c r="MRR26" s="238"/>
      <c r="MRS26" s="238"/>
      <c r="MRT26" s="238"/>
      <c r="MRU26" s="238"/>
      <c r="MRV26" s="238"/>
      <c r="MRW26" s="238"/>
      <c r="MRX26" s="238"/>
      <c r="MRY26" s="238"/>
      <c r="MRZ26" s="238"/>
      <c r="MSA26" s="238"/>
      <c r="MSB26" s="238"/>
      <c r="MSC26" s="238"/>
      <c r="MSD26" s="238"/>
      <c r="MSE26" s="238"/>
      <c r="MSF26" s="238"/>
      <c r="MSG26" s="238"/>
      <c r="MSH26" s="238"/>
      <c r="MSI26" s="238"/>
      <c r="MSJ26" s="238"/>
      <c r="MSK26" s="238"/>
      <c r="MSL26" s="238"/>
      <c r="MSM26" s="238"/>
      <c r="MSN26" s="238"/>
      <c r="MSO26" s="238"/>
      <c r="MSP26" s="238"/>
      <c r="MSQ26" s="238"/>
      <c r="MSR26" s="238"/>
      <c r="MSS26" s="238"/>
      <c r="MST26" s="238"/>
      <c r="MSU26" s="238"/>
      <c r="MSV26" s="238"/>
      <c r="MSW26" s="238"/>
      <c r="MSX26" s="238"/>
      <c r="MSY26" s="238"/>
      <c r="MSZ26" s="238"/>
      <c r="MTA26" s="238"/>
      <c r="MTB26" s="238"/>
      <c r="MTC26" s="238"/>
      <c r="MTD26" s="238"/>
      <c r="MTE26" s="238"/>
      <c r="MTF26" s="238"/>
      <c r="MTG26" s="238"/>
      <c r="MTH26" s="238"/>
      <c r="MTI26" s="238"/>
      <c r="MTJ26" s="238"/>
      <c r="MTK26" s="238"/>
      <c r="MTL26" s="238"/>
      <c r="MTM26" s="238"/>
      <c r="MTN26" s="238"/>
      <c r="MTO26" s="238"/>
      <c r="MTP26" s="238"/>
      <c r="MTQ26" s="238"/>
      <c r="MTR26" s="238"/>
      <c r="MTS26" s="238"/>
      <c r="MTT26" s="238"/>
      <c r="MTU26" s="238"/>
      <c r="MTV26" s="238"/>
      <c r="MTW26" s="238"/>
      <c r="MTX26" s="238"/>
      <c r="MTY26" s="238"/>
      <c r="MTZ26" s="238"/>
      <c r="MUA26" s="238"/>
      <c r="MUB26" s="238"/>
      <c r="MUC26" s="238"/>
      <c r="MUD26" s="238"/>
      <c r="MUE26" s="238"/>
      <c r="MUF26" s="238"/>
      <c r="MUG26" s="238"/>
      <c r="MUH26" s="238"/>
      <c r="MUI26" s="238"/>
      <c r="MUJ26" s="238"/>
      <c r="MUK26" s="238"/>
      <c r="MUL26" s="238"/>
      <c r="MUM26" s="238"/>
      <c r="MUN26" s="238"/>
      <c r="MUO26" s="238"/>
      <c r="MUP26" s="238"/>
      <c r="MUQ26" s="238"/>
      <c r="MUR26" s="238"/>
      <c r="MUS26" s="238"/>
      <c r="MUT26" s="238"/>
      <c r="MUU26" s="238"/>
      <c r="MUV26" s="238"/>
      <c r="MUW26" s="238"/>
      <c r="MUX26" s="238"/>
      <c r="MUY26" s="238"/>
      <c r="MUZ26" s="238"/>
      <c r="MVA26" s="238"/>
      <c r="MVB26" s="238"/>
      <c r="MVC26" s="238"/>
      <c r="MVD26" s="238"/>
      <c r="MVE26" s="238"/>
      <c r="MVF26" s="238"/>
      <c r="MVG26" s="238"/>
      <c r="MVH26" s="238"/>
      <c r="MVI26" s="238"/>
      <c r="MVJ26" s="238"/>
      <c r="MVK26" s="238"/>
      <c r="MVL26" s="238"/>
      <c r="MVM26" s="238"/>
      <c r="MVN26" s="238"/>
      <c r="MVO26" s="238"/>
      <c r="MVP26" s="238"/>
      <c r="MVQ26" s="238"/>
      <c r="MVR26" s="238"/>
      <c r="MVS26" s="238"/>
      <c r="MVT26" s="238"/>
      <c r="MVU26" s="238"/>
      <c r="MVV26" s="238"/>
      <c r="MVW26" s="238"/>
      <c r="MVX26" s="238"/>
      <c r="MVY26" s="238"/>
      <c r="MVZ26" s="238"/>
      <c r="MWA26" s="238"/>
      <c r="MWB26" s="238"/>
      <c r="MWC26" s="238"/>
      <c r="MWD26" s="238"/>
      <c r="MWE26" s="238"/>
      <c r="MWF26" s="238"/>
      <c r="MWG26" s="238"/>
      <c r="MWH26" s="238"/>
      <c r="MWI26" s="238"/>
      <c r="MWJ26" s="238"/>
      <c r="MWK26" s="238"/>
      <c r="MWL26" s="238"/>
      <c r="MWM26" s="238"/>
      <c r="MWN26" s="238"/>
      <c r="MWO26" s="238"/>
      <c r="MWP26" s="238"/>
      <c r="MWQ26" s="238"/>
      <c r="MWR26" s="238"/>
      <c r="MWS26" s="238"/>
      <c r="MWT26" s="238"/>
      <c r="MWU26" s="238"/>
      <c r="MWV26" s="238"/>
      <c r="MWW26" s="238"/>
      <c r="MWX26" s="238"/>
      <c r="MWY26" s="238"/>
      <c r="MWZ26" s="238"/>
      <c r="MXA26" s="238"/>
      <c r="MXB26" s="238"/>
      <c r="MXC26" s="238"/>
      <c r="MXD26" s="238"/>
      <c r="MXE26" s="238"/>
      <c r="MXF26" s="238"/>
      <c r="MXG26" s="238"/>
      <c r="MXH26" s="238"/>
      <c r="MXI26" s="238"/>
      <c r="MXJ26" s="238"/>
      <c r="MXK26" s="238"/>
      <c r="MXL26" s="238"/>
      <c r="MXM26" s="238"/>
      <c r="MXN26" s="238"/>
      <c r="MXO26" s="238"/>
      <c r="MXP26" s="238"/>
      <c r="MXQ26" s="238"/>
      <c r="MXR26" s="238"/>
      <c r="MXS26" s="238"/>
      <c r="MXT26" s="238"/>
      <c r="MXU26" s="238"/>
      <c r="MXV26" s="238"/>
      <c r="MXW26" s="238"/>
      <c r="MXX26" s="238"/>
      <c r="MXY26" s="238"/>
      <c r="MXZ26" s="238"/>
      <c r="MYA26" s="238"/>
      <c r="MYB26" s="238"/>
      <c r="MYC26" s="238"/>
      <c r="MYD26" s="238"/>
      <c r="MYE26" s="238"/>
      <c r="MYF26" s="238"/>
      <c r="MYG26" s="238"/>
      <c r="MYH26" s="238"/>
      <c r="MYI26" s="238"/>
      <c r="MYJ26" s="238"/>
      <c r="MYK26" s="238"/>
      <c r="MYL26" s="238"/>
      <c r="MYM26" s="238"/>
      <c r="MYN26" s="238"/>
      <c r="MYO26" s="238"/>
      <c r="MYP26" s="238"/>
      <c r="MYQ26" s="238"/>
      <c r="MYR26" s="238"/>
      <c r="MYS26" s="238"/>
      <c r="MYT26" s="238"/>
      <c r="MYU26" s="238"/>
      <c r="MYV26" s="238"/>
      <c r="MYW26" s="238"/>
      <c r="MYX26" s="238"/>
      <c r="MYY26" s="238"/>
      <c r="MYZ26" s="238"/>
      <c r="MZA26" s="238"/>
      <c r="MZB26" s="238"/>
      <c r="MZC26" s="238"/>
      <c r="MZD26" s="238"/>
      <c r="MZE26" s="238"/>
      <c r="MZF26" s="238"/>
      <c r="MZG26" s="238"/>
      <c r="MZH26" s="238"/>
      <c r="MZI26" s="238"/>
      <c r="MZJ26" s="238"/>
      <c r="MZK26" s="238"/>
      <c r="MZL26" s="238"/>
      <c r="MZM26" s="238"/>
      <c r="MZN26" s="238"/>
      <c r="MZO26" s="238"/>
      <c r="MZP26" s="238"/>
      <c r="MZQ26" s="238"/>
      <c r="MZR26" s="238"/>
      <c r="MZS26" s="238"/>
      <c r="MZT26" s="238"/>
      <c r="MZU26" s="238"/>
      <c r="MZV26" s="238"/>
      <c r="MZW26" s="238"/>
      <c r="MZX26" s="238"/>
      <c r="MZY26" s="238"/>
      <c r="MZZ26" s="238"/>
      <c r="NAA26" s="238"/>
      <c r="NAB26" s="238"/>
      <c r="NAC26" s="238"/>
      <c r="NAD26" s="238"/>
      <c r="NAE26" s="238"/>
      <c r="NAF26" s="238"/>
      <c r="NAG26" s="238"/>
      <c r="NAH26" s="238"/>
      <c r="NAI26" s="238"/>
      <c r="NAJ26" s="238"/>
      <c r="NAK26" s="238"/>
      <c r="NAL26" s="238"/>
      <c r="NAM26" s="238"/>
      <c r="NAN26" s="238"/>
      <c r="NAO26" s="238"/>
      <c r="NAP26" s="238"/>
      <c r="NAQ26" s="238"/>
      <c r="NAR26" s="238"/>
      <c r="NAS26" s="238"/>
      <c r="NAT26" s="238"/>
      <c r="NAU26" s="238"/>
      <c r="NAV26" s="238"/>
      <c r="NAW26" s="238"/>
      <c r="NAX26" s="238"/>
      <c r="NAY26" s="238"/>
      <c r="NAZ26" s="238"/>
      <c r="NBA26" s="238"/>
      <c r="NBB26" s="238"/>
      <c r="NBC26" s="238"/>
      <c r="NBD26" s="238"/>
      <c r="NBE26" s="238"/>
      <c r="NBF26" s="238"/>
      <c r="NBG26" s="238"/>
      <c r="NBH26" s="238"/>
      <c r="NBI26" s="238"/>
      <c r="NBJ26" s="238"/>
      <c r="NBK26" s="238"/>
      <c r="NBL26" s="238"/>
      <c r="NBM26" s="238"/>
      <c r="NBN26" s="238"/>
      <c r="NBO26" s="238"/>
      <c r="NBP26" s="238"/>
      <c r="NBQ26" s="238"/>
      <c r="NBR26" s="238"/>
      <c r="NBS26" s="238"/>
      <c r="NBT26" s="238"/>
      <c r="NBU26" s="238"/>
      <c r="NBV26" s="238"/>
      <c r="NBW26" s="238"/>
      <c r="NBX26" s="238"/>
      <c r="NBY26" s="238"/>
      <c r="NBZ26" s="238"/>
      <c r="NCA26" s="238"/>
      <c r="NCB26" s="238"/>
      <c r="NCC26" s="238"/>
      <c r="NCD26" s="238"/>
      <c r="NCE26" s="238"/>
      <c r="NCF26" s="238"/>
      <c r="NCG26" s="238"/>
      <c r="NCH26" s="238"/>
      <c r="NCI26" s="238"/>
      <c r="NCJ26" s="238"/>
      <c r="NCK26" s="238"/>
      <c r="NCL26" s="238"/>
      <c r="NCM26" s="238"/>
      <c r="NCN26" s="238"/>
      <c r="NCO26" s="238"/>
      <c r="NCP26" s="238"/>
      <c r="NCQ26" s="238"/>
      <c r="NCR26" s="238"/>
      <c r="NCS26" s="238"/>
      <c r="NCT26" s="238"/>
      <c r="NCU26" s="238"/>
      <c r="NCV26" s="238"/>
      <c r="NCW26" s="238"/>
      <c r="NCX26" s="238"/>
      <c r="NCY26" s="238"/>
      <c r="NCZ26" s="238"/>
      <c r="NDA26" s="238"/>
      <c r="NDB26" s="238"/>
      <c r="NDC26" s="238"/>
      <c r="NDD26" s="238"/>
      <c r="NDE26" s="238"/>
      <c r="NDF26" s="238"/>
      <c r="NDG26" s="238"/>
      <c r="NDH26" s="238"/>
      <c r="NDI26" s="238"/>
      <c r="NDJ26" s="238"/>
      <c r="NDK26" s="238"/>
      <c r="NDL26" s="238"/>
      <c r="NDM26" s="238"/>
      <c r="NDN26" s="238"/>
      <c r="NDO26" s="238"/>
      <c r="NDP26" s="238"/>
      <c r="NDQ26" s="238"/>
      <c r="NDR26" s="238"/>
      <c r="NDS26" s="238"/>
      <c r="NDT26" s="238"/>
      <c r="NDU26" s="238"/>
      <c r="NDV26" s="238"/>
      <c r="NDW26" s="238"/>
      <c r="NDX26" s="238"/>
      <c r="NDY26" s="238"/>
      <c r="NDZ26" s="238"/>
      <c r="NEA26" s="238"/>
      <c r="NEB26" s="238"/>
      <c r="NEC26" s="238"/>
      <c r="NED26" s="238"/>
      <c r="NEE26" s="238"/>
      <c r="NEF26" s="238"/>
      <c r="NEG26" s="238"/>
      <c r="NEH26" s="238"/>
      <c r="NEI26" s="238"/>
      <c r="NEJ26" s="238"/>
      <c r="NEK26" s="238"/>
      <c r="NEL26" s="238"/>
      <c r="NEM26" s="238"/>
      <c r="NEN26" s="238"/>
      <c r="NEO26" s="238"/>
      <c r="NEP26" s="238"/>
      <c r="NEQ26" s="238"/>
      <c r="NER26" s="238"/>
      <c r="NES26" s="238"/>
      <c r="NET26" s="238"/>
      <c r="NEU26" s="238"/>
      <c r="NEV26" s="238"/>
      <c r="NEW26" s="238"/>
      <c r="NEX26" s="238"/>
      <c r="NEY26" s="238"/>
      <c r="NEZ26" s="238"/>
      <c r="NFA26" s="238"/>
      <c r="NFB26" s="238"/>
      <c r="NFC26" s="238"/>
      <c r="NFD26" s="238"/>
      <c r="NFE26" s="238"/>
      <c r="NFF26" s="238"/>
      <c r="NFG26" s="238"/>
      <c r="NFH26" s="238"/>
      <c r="NFI26" s="238"/>
      <c r="NFJ26" s="238"/>
      <c r="NFK26" s="238"/>
      <c r="NFL26" s="238"/>
      <c r="NFM26" s="238"/>
      <c r="NFN26" s="238"/>
      <c r="NFO26" s="238"/>
      <c r="NFP26" s="238"/>
      <c r="NFQ26" s="238"/>
      <c r="NFR26" s="238"/>
      <c r="NFS26" s="238"/>
      <c r="NFT26" s="238"/>
      <c r="NFU26" s="238"/>
      <c r="NFV26" s="238"/>
      <c r="NFW26" s="238"/>
      <c r="NFX26" s="238"/>
      <c r="NFY26" s="238"/>
      <c r="NFZ26" s="238"/>
      <c r="NGA26" s="238"/>
      <c r="NGB26" s="238"/>
      <c r="NGC26" s="238"/>
      <c r="NGD26" s="238"/>
      <c r="NGE26" s="238"/>
      <c r="NGF26" s="238"/>
      <c r="NGG26" s="238"/>
      <c r="NGH26" s="238"/>
      <c r="NGI26" s="238"/>
      <c r="NGJ26" s="238"/>
      <c r="NGK26" s="238"/>
      <c r="NGL26" s="238"/>
      <c r="NGM26" s="238"/>
      <c r="NGN26" s="238"/>
      <c r="NGO26" s="238"/>
      <c r="NGP26" s="238"/>
      <c r="NGQ26" s="238"/>
      <c r="NGR26" s="238"/>
      <c r="NGS26" s="238"/>
      <c r="NGT26" s="238"/>
      <c r="NGU26" s="238"/>
      <c r="NGV26" s="238"/>
      <c r="NGW26" s="238"/>
      <c r="NGX26" s="238"/>
      <c r="NGY26" s="238"/>
      <c r="NGZ26" s="238"/>
      <c r="NHA26" s="238"/>
      <c r="NHB26" s="238"/>
      <c r="NHC26" s="238"/>
      <c r="NHD26" s="238"/>
      <c r="NHE26" s="238"/>
      <c r="NHF26" s="238"/>
      <c r="NHG26" s="238"/>
      <c r="NHH26" s="238"/>
      <c r="NHI26" s="238"/>
      <c r="NHJ26" s="238"/>
      <c r="NHK26" s="238"/>
      <c r="NHL26" s="238"/>
      <c r="NHM26" s="238"/>
      <c r="NHN26" s="238"/>
      <c r="NHO26" s="238"/>
      <c r="NHP26" s="238"/>
      <c r="NHQ26" s="238"/>
      <c r="NHR26" s="238"/>
      <c r="NHS26" s="238"/>
      <c r="NHT26" s="238"/>
      <c r="NHU26" s="238"/>
      <c r="NHV26" s="238"/>
      <c r="NHW26" s="238"/>
      <c r="NHX26" s="238"/>
      <c r="NHY26" s="238"/>
      <c r="NHZ26" s="238"/>
      <c r="NIA26" s="238"/>
      <c r="NIB26" s="238"/>
      <c r="NIC26" s="238"/>
      <c r="NID26" s="238"/>
      <c r="NIE26" s="238"/>
      <c r="NIF26" s="238"/>
      <c r="NIG26" s="238"/>
      <c r="NIH26" s="238"/>
      <c r="NII26" s="238"/>
      <c r="NIJ26" s="238"/>
      <c r="NIK26" s="238"/>
      <c r="NIL26" s="238"/>
      <c r="NIM26" s="238"/>
      <c r="NIN26" s="238"/>
      <c r="NIO26" s="238"/>
      <c r="NIP26" s="238"/>
      <c r="NIQ26" s="238"/>
      <c r="NIR26" s="238"/>
      <c r="NIS26" s="238"/>
      <c r="NIT26" s="238"/>
      <c r="NIU26" s="238"/>
      <c r="NIV26" s="238"/>
      <c r="NIW26" s="238"/>
      <c r="NIX26" s="238"/>
      <c r="NIY26" s="238"/>
      <c r="NIZ26" s="238"/>
      <c r="NJA26" s="238"/>
      <c r="NJB26" s="238"/>
      <c r="NJC26" s="238"/>
      <c r="NJD26" s="238"/>
      <c r="NJE26" s="238"/>
      <c r="NJF26" s="238"/>
      <c r="NJG26" s="238"/>
      <c r="NJH26" s="238"/>
      <c r="NJI26" s="238"/>
      <c r="NJJ26" s="238"/>
      <c r="NJK26" s="238"/>
      <c r="NJL26" s="238"/>
      <c r="NJM26" s="238"/>
      <c r="NJN26" s="238"/>
      <c r="NJO26" s="238"/>
      <c r="NJP26" s="238"/>
      <c r="NJQ26" s="238"/>
      <c r="NJR26" s="238"/>
      <c r="NJS26" s="238"/>
      <c r="NJT26" s="238"/>
      <c r="NJU26" s="238"/>
      <c r="NJV26" s="238"/>
      <c r="NJW26" s="238"/>
      <c r="NJX26" s="238"/>
      <c r="NJY26" s="238"/>
      <c r="NJZ26" s="238"/>
      <c r="NKA26" s="238"/>
      <c r="NKB26" s="238"/>
      <c r="NKC26" s="238"/>
      <c r="NKD26" s="238"/>
      <c r="NKE26" s="238"/>
      <c r="NKF26" s="238"/>
      <c r="NKG26" s="238"/>
      <c r="NKH26" s="238"/>
      <c r="NKI26" s="238"/>
      <c r="NKJ26" s="238"/>
      <c r="NKK26" s="238"/>
      <c r="NKL26" s="238"/>
      <c r="NKM26" s="238"/>
      <c r="NKN26" s="238"/>
      <c r="NKO26" s="238"/>
      <c r="NKP26" s="238"/>
      <c r="NKQ26" s="238"/>
      <c r="NKR26" s="238"/>
      <c r="NKS26" s="238"/>
      <c r="NKT26" s="238"/>
      <c r="NKU26" s="238"/>
      <c r="NKV26" s="238"/>
      <c r="NKW26" s="238"/>
      <c r="NKX26" s="238"/>
      <c r="NKY26" s="238"/>
      <c r="NKZ26" s="238"/>
      <c r="NLA26" s="238"/>
      <c r="NLB26" s="238"/>
      <c r="NLC26" s="238"/>
      <c r="NLD26" s="238"/>
      <c r="NLE26" s="238"/>
      <c r="NLF26" s="238"/>
      <c r="NLG26" s="238"/>
      <c r="NLH26" s="238"/>
      <c r="NLI26" s="238"/>
      <c r="NLJ26" s="238"/>
      <c r="NLK26" s="238"/>
      <c r="NLL26" s="238"/>
      <c r="NLM26" s="238"/>
      <c r="NLN26" s="238"/>
      <c r="NLO26" s="238"/>
      <c r="NLP26" s="238"/>
      <c r="NLQ26" s="238"/>
      <c r="NLR26" s="238"/>
      <c r="NLS26" s="238"/>
      <c r="NLT26" s="238"/>
      <c r="NLU26" s="238"/>
      <c r="NLV26" s="238"/>
      <c r="NLW26" s="238"/>
      <c r="NLX26" s="238"/>
      <c r="NLY26" s="238"/>
      <c r="NLZ26" s="238"/>
      <c r="NMA26" s="238"/>
      <c r="NMB26" s="238"/>
      <c r="NMC26" s="238"/>
      <c r="NMD26" s="238"/>
      <c r="NME26" s="238"/>
      <c r="NMF26" s="238"/>
      <c r="NMG26" s="238"/>
      <c r="NMH26" s="238"/>
      <c r="NMI26" s="238"/>
      <c r="NMJ26" s="238"/>
      <c r="NMK26" s="238"/>
      <c r="NML26" s="238"/>
      <c r="NMM26" s="238"/>
      <c r="NMN26" s="238"/>
      <c r="NMO26" s="238"/>
      <c r="NMP26" s="238"/>
      <c r="NMQ26" s="238"/>
      <c r="NMR26" s="238"/>
      <c r="NMS26" s="238"/>
      <c r="NMT26" s="238"/>
      <c r="NMU26" s="238"/>
      <c r="NMV26" s="238"/>
      <c r="NMW26" s="238"/>
      <c r="NMX26" s="238"/>
      <c r="NMY26" s="238"/>
      <c r="NMZ26" s="238"/>
      <c r="NNA26" s="238"/>
      <c r="NNB26" s="238"/>
      <c r="NNC26" s="238"/>
      <c r="NND26" s="238"/>
      <c r="NNE26" s="238"/>
      <c r="NNF26" s="238"/>
      <c r="NNG26" s="238"/>
      <c r="NNH26" s="238"/>
      <c r="NNI26" s="238"/>
      <c r="NNJ26" s="238"/>
      <c r="NNK26" s="238"/>
      <c r="NNL26" s="238"/>
      <c r="NNM26" s="238"/>
      <c r="NNN26" s="238"/>
      <c r="NNO26" s="238"/>
      <c r="NNP26" s="238"/>
      <c r="NNQ26" s="238"/>
      <c r="NNR26" s="238"/>
      <c r="NNS26" s="238"/>
      <c r="NNT26" s="238"/>
      <c r="NNU26" s="238"/>
      <c r="NNV26" s="238"/>
      <c r="NNW26" s="238"/>
      <c r="NNX26" s="238"/>
      <c r="NNY26" s="238"/>
      <c r="NNZ26" s="238"/>
      <c r="NOA26" s="238"/>
      <c r="NOB26" s="238"/>
      <c r="NOC26" s="238"/>
      <c r="NOD26" s="238"/>
      <c r="NOE26" s="238"/>
      <c r="NOF26" s="238"/>
      <c r="NOG26" s="238"/>
      <c r="NOH26" s="238"/>
      <c r="NOI26" s="238"/>
      <c r="NOJ26" s="238"/>
      <c r="NOK26" s="238"/>
      <c r="NOL26" s="238"/>
      <c r="NOM26" s="238"/>
      <c r="NON26" s="238"/>
      <c r="NOO26" s="238"/>
      <c r="NOP26" s="238"/>
      <c r="NOQ26" s="238"/>
      <c r="NOR26" s="238"/>
      <c r="NOS26" s="238"/>
      <c r="NOT26" s="238"/>
      <c r="NOU26" s="238"/>
      <c r="NOV26" s="238"/>
      <c r="NOW26" s="238"/>
      <c r="NOX26" s="238"/>
      <c r="NOY26" s="238"/>
      <c r="NOZ26" s="238"/>
      <c r="NPA26" s="238"/>
      <c r="NPB26" s="238"/>
      <c r="NPC26" s="238"/>
      <c r="NPD26" s="238"/>
      <c r="NPE26" s="238"/>
      <c r="NPF26" s="238"/>
      <c r="NPG26" s="238"/>
      <c r="NPH26" s="238"/>
      <c r="NPI26" s="238"/>
      <c r="NPJ26" s="238"/>
      <c r="NPK26" s="238"/>
      <c r="NPL26" s="238"/>
      <c r="NPM26" s="238"/>
      <c r="NPN26" s="238"/>
      <c r="NPO26" s="238"/>
      <c r="NPP26" s="238"/>
      <c r="NPQ26" s="238"/>
      <c r="NPR26" s="238"/>
      <c r="NPS26" s="238"/>
      <c r="NPT26" s="238"/>
      <c r="NPU26" s="238"/>
      <c r="NPV26" s="238"/>
      <c r="NPW26" s="238"/>
      <c r="NPX26" s="238"/>
      <c r="NPY26" s="238"/>
      <c r="NPZ26" s="238"/>
      <c r="NQA26" s="238"/>
      <c r="NQB26" s="238"/>
      <c r="NQC26" s="238"/>
      <c r="NQD26" s="238"/>
      <c r="NQE26" s="238"/>
      <c r="NQF26" s="238"/>
      <c r="NQG26" s="238"/>
      <c r="NQH26" s="238"/>
      <c r="NQI26" s="238"/>
      <c r="NQJ26" s="238"/>
      <c r="NQK26" s="238"/>
      <c r="NQL26" s="238"/>
      <c r="NQM26" s="238"/>
      <c r="NQN26" s="238"/>
      <c r="NQO26" s="238"/>
      <c r="NQP26" s="238"/>
      <c r="NQQ26" s="238"/>
      <c r="NQR26" s="238"/>
      <c r="NQS26" s="238"/>
      <c r="NQT26" s="238"/>
      <c r="NQU26" s="238"/>
      <c r="NQV26" s="238"/>
      <c r="NQW26" s="238"/>
      <c r="NQX26" s="238"/>
      <c r="NQY26" s="238"/>
      <c r="NQZ26" s="238"/>
      <c r="NRA26" s="238"/>
      <c r="NRB26" s="238"/>
      <c r="NRC26" s="238"/>
      <c r="NRD26" s="238"/>
      <c r="NRE26" s="238"/>
      <c r="NRF26" s="238"/>
      <c r="NRG26" s="238"/>
      <c r="NRH26" s="238"/>
      <c r="NRI26" s="238"/>
      <c r="NRJ26" s="238"/>
      <c r="NRK26" s="238"/>
      <c r="NRL26" s="238"/>
      <c r="NRM26" s="238"/>
      <c r="NRN26" s="238"/>
      <c r="NRO26" s="238"/>
      <c r="NRP26" s="238"/>
      <c r="NRQ26" s="238"/>
      <c r="NRR26" s="238"/>
      <c r="NRS26" s="238"/>
      <c r="NRT26" s="238"/>
      <c r="NRU26" s="238"/>
      <c r="NRV26" s="238"/>
      <c r="NRW26" s="238"/>
      <c r="NRX26" s="238"/>
      <c r="NRY26" s="238"/>
      <c r="NRZ26" s="238"/>
      <c r="NSA26" s="238"/>
      <c r="NSB26" s="238"/>
      <c r="NSC26" s="238"/>
      <c r="NSD26" s="238"/>
      <c r="NSE26" s="238"/>
      <c r="NSF26" s="238"/>
      <c r="NSG26" s="238"/>
      <c r="NSH26" s="238"/>
      <c r="NSI26" s="238"/>
      <c r="NSJ26" s="238"/>
      <c r="NSK26" s="238"/>
      <c r="NSL26" s="238"/>
      <c r="NSM26" s="238"/>
      <c r="NSN26" s="238"/>
      <c r="NSO26" s="238"/>
      <c r="NSP26" s="238"/>
      <c r="NSQ26" s="238"/>
      <c r="NSR26" s="238"/>
      <c r="NSS26" s="238"/>
      <c r="NST26" s="238"/>
      <c r="NSU26" s="238"/>
      <c r="NSV26" s="238"/>
      <c r="NSW26" s="238"/>
      <c r="NSX26" s="238"/>
      <c r="NSY26" s="238"/>
      <c r="NSZ26" s="238"/>
      <c r="NTA26" s="238"/>
      <c r="NTB26" s="238"/>
      <c r="NTC26" s="238"/>
      <c r="NTD26" s="238"/>
      <c r="NTE26" s="238"/>
      <c r="NTF26" s="238"/>
      <c r="NTG26" s="238"/>
      <c r="NTH26" s="238"/>
      <c r="NTI26" s="238"/>
      <c r="NTJ26" s="238"/>
      <c r="NTK26" s="238"/>
      <c r="NTL26" s="238"/>
      <c r="NTM26" s="238"/>
      <c r="NTN26" s="238"/>
      <c r="NTO26" s="238"/>
      <c r="NTP26" s="238"/>
      <c r="NTQ26" s="238"/>
      <c r="NTR26" s="238"/>
      <c r="NTS26" s="238"/>
      <c r="NTT26" s="238"/>
      <c r="NTU26" s="238"/>
      <c r="NTV26" s="238"/>
      <c r="NTW26" s="238"/>
      <c r="NTX26" s="238"/>
      <c r="NTY26" s="238"/>
      <c r="NTZ26" s="238"/>
      <c r="NUA26" s="238"/>
      <c r="NUB26" s="238"/>
      <c r="NUC26" s="238"/>
      <c r="NUD26" s="238"/>
      <c r="NUE26" s="238"/>
      <c r="NUF26" s="238"/>
      <c r="NUG26" s="238"/>
      <c r="NUH26" s="238"/>
      <c r="NUI26" s="238"/>
      <c r="NUJ26" s="238"/>
      <c r="NUK26" s="238"/>
      <c r="NUL26" s="238"/>
      <c r="NUM26" s="238"/>
      <c r="NUN26" s="238"/>
      <c r="NUO26" s="238"/>
      <c r="NUP26" s="238"/>
      <c r="NUQ26" s="238"/>
      <c r="NUR26" s="238"/>
      <c r="NUS26" s="238"/>
      <c r="NUT26" s="238"/>
      <c r="NUU26" s="238"/>
      <c r="NUV26" s="238"/>
      <c r="NUW26" s="238"/>
      <c r="NUX26" s="238"/>
      <c r="NUY26" s="238"/>
      <c r="NUZ26" s="238"/>
      <c r="NVA26" s="238"/>
      <c r="NVB26" s="238"/>
      <c r="NVC26" s="238"/>
      <c r="NVD26" s="238"/>
      <c r="NVE26" s="238"/>
      <c r="NVF26" s="238"/>
      <c r="NVG26" s="238"/>
      <c r="NVH26" s="238"/>
      <c r="NVI26" s="238"/>
      <c r="NVJ26" s="238"/>
      <c r="NVK26" s="238"/>
      <c r="NVL26" s="238"/>
      <c r="NVM26" s="238"/>
      <c r="NVN26" s="238"/>
      <c r="NVO26" s="238"/>
      <c r="NVP26" s="238"/>
      <c r="NVQ26" s="238"/>
      <c r="NVR26" s="238"/>
      <c r="NVS26" s="238"/>
      <c r="NVT26" s="238"/>
      <c r="NVU26" s="238"/>
      <c r="NVV26" s="238"/>
      <c r="NVW26" s="238"/>
      <c r="NVX26" s="238"/>
      <c r="NVY26" s="238"/>
      <c r="NVZ26" s="238"/>
      <c r="NWA26" s="238"/>
      <c r="NWB26" s="238"/>
      <c r="NWC26" s="238"/>
      <c r="NWD26" s="238"/>
      <c r="NWE26" s="238"/>
      <c r="NWF26" s="238"/>
      <c r="NWG26" s="238"/>
      <c r="NWH26" s="238"/>
      <c r="NWI26" s="238"/>
      <c r="NWJ26" s="238"/>
      <c r="NWK26" s="238"/>
      <c r="NWL26" s="238"/>
      <c r="NWM26" s="238"/>
      <c r="NWN26" s="238"/>
      <c r="NWO26" s="238"/>
      <c r="NWP26" s="238"/>
      <c r="NWQ26" s="238"/>
      <c r="NWR26" s="238"/>
      <c r="NWS26" s="238"/>
      <c r="NWT26" s="238"/>
      <c r="NWU26" s="238"/>
      <c r="NWV26" s="238"/>
      <c r="NWW26" s="238"/>
      <c r="NWX26" s="238"/>
      <c r="NWY26" s="238"/>
      <c r="NWZ26" s="238"/>
      <c r="NXA26" s="238"/>
      <c r="NXB26" s="238"/>
      <c r="NXC26" s="238"/>
      <c r="NXD26" s="238"/>
      <c r="NXE26" s="238"/>
      <c r="NXF26" s="238"/>
      <c r="NXG26" s="238"/>
      <c r="NXH26" s="238"/>
      <c r="NXI26" s="238"/>
      <c r="NXJ26" s="238"/>
      <c r="NXK26" s="238"/>
      <c r="NXL26" s="238"/>
      <c r="NXM26" s="238"/>
      <c r="NXN26" s="238"/>
      <c r="NXO26" s="238"/>
      <c r="NXP26" s="238"/>
      <c r="NXQ26" s="238"/>
      <c r="NXR26" s="238"/>
      <c r="NXS26" s="238"/>
      <c r="NXT26" s="238"/>
      <c r="NXU26" s="238"/>
      <c r="NXV26" s="238"/>
      <c r="NXW26" s="238"/>
      <c r="NXX26" s="238"/>
      <c r="NXY26" s="238"/>
      <c r="NXZ26" s="238"/>
      <c r="NYA26" s="238"/>
      <c r="NYB26" s="238"/>
      <c r="NYC26" s="238"/>
      <c r="NYD26" s="238"/>
      <c r="NYE26" s="238"/>
      <c r="NYF26" s="238"/>
      <c r="NYG26" s="238"/>
      <c r="NYH26" s="238"/>
      <c r="NYI26" s="238"/>
      <c r="NYJ26" s="238"/>
      <c r="NYK26" s="238"/>
      <c r="NYL26" s="238"/>
      <c r="NYM26" s="238"/>
      <c r="NYN26" s="238"/>
      <c r="NYO26" s="238"/>
      <c r="NYP26" s="238"/>
      <c r="NYQ26" s="238"/>
      <c r="NYR26" s="238"/>
      <c r="NYS26" s="238"/>
      <c r="NYT26" s="238"/>
      <c r="NYU26" s="238"/>
      <c r="NYV26" s="238"/>
      <c r="NYW26" s="238"/>
      <c r="NYX26" s="238"/>
      <c r="NYY26" s="238"/>
      <c r="NYZ26" s="238"/>
      <c r="NZA26" s="238"/>
      <c r="NZB26" s="238"/>
      <c r="NZC26" s="238"/>
      <c r="NZD26" s="238"/>
      <c r="NZE26" s="238"/>
      <c r="NZF26" s="238"/>
      <c r="NZG26" s="238"/>
      <c r="NZH26" s="238"/>
      <c r="NZI26" s="238"/>
      <c r="NZJ26" s="238"/>
      <c r="NZK26" s="238"/>
      <c r="NZL26" s="238"/>
      <c r="NZM26" s="238"/>
      <c r="NZN26" s="238"/>
      <c r="NZO26" s="238"/>
      <c r="NZP26" s="238"/>
      <c r="NZQ26" s="238"/>
      <c r="NZR26" s="238"/>
      <c r="NZS26" s="238"/>
      <c r="NZT26" s="238"/>
      <c r="NZU26" s="238"/>
      <c r="NZV26" s="238"/>
      <c r="NZW26" s="238"/>
      <c r="NZX26" s="238"/>
      <c r="NZY26" s="238"/>
      <c r="NZZ26" s="238"/>
      <c r="OAA26" s="238"/>
      <c r="OAB26" s="238"/>
      <c r="OAC26" s="238"/>
      <c r="OAD26" s="238"/>
      <c r="OAE26" s="238"/>
      <c r="OAF26" s="238"/>
      <c r="OAG26" s="238"/>
      <c r="OAH26" s="238"/>
      <c r="OAI26" s="238"/>
      <c r="OAJ26" s="238"/>
      <c r="OAK26" s="238"/>
      <c r="OAL26" s="238"/>
      <c r="OAM26" s="238"/>
      <c r="OAN26" s="238"/>
      <c r="OAO26" s="238"/>
      <c r="OAP26" s="238"/>
      <c r="OAQ26" s="238"/>
      <c r="OAR26" s="238"/>
      <c r="OAS26" s="238"/>
      <c r="OAT26" s="238"/>
      <c r="OAU26" s="238"/>
      <c r="OAV26" s="238"/>
      <c r="OAW26" s="238"/>
      <c r="OAX26" s="238"/>
      <c r="OAY26" s="238"/>
      <c r="OAZ26" s="238"/>
      <c r="OBA26" s="238"/>
      <c r="OBB26" s="238"/>
      <c r="OBC26" s="238"/>
      <c r="OBD26" s="238"/>
      <c r="OBE26" s="238"/>
      <c r="OBF26" s="238"/>
      <c r="OBG26" s="238"/>
      <c r="OBH26" s="238"/>
      <c r="OBI26" s="238"/>
      <c r="OBJ26" s="238"/>
      <c r="OBK26" s="238"/>
      <c r="OBL26" s="238"/>
      <c r="OBM26" s="238"/>
      <c r="OBN26" s="238"/>
      <c r="OBO26" s="238"/>
      <c r="OBP26" s="238"/>
      <c r="OBQ26" s="238"/>
      <c r="OBR26" s="238"/>
      <c r="OBS26" s="238"/>
      <c r="OBT26" s="238"/>
      <c r="OBU26" s="238"/>
      <c r="OBV26" s="238"/>
      <c r="OBW26" s="238"/>
      <c r="OBX26" s="238"/>
      <c r="OBY26" s="238"/>
      <c r="OBZ26" s="238"/>
      <c r="OCA26" s="238"/>
      <c r="OCB26" s="238"/>
      <c r="OCC26" s="238"/>
      <c r="OCD26" s="238"/>
      <c r="OCE26" s="238"/>
      <c r="OCF26" s="238"/>
      <c r="OCG26" s="238"/>
      <c r="OCH26" s="238"/>
      <c r="OCI26" s="238"/>
      <c r="OCJ26" s="238"/>
      <c r="OCK26" s="238"/>
      <c r="OCL26" s="238"/>
      <c r="OCM26" s="238"/>
      <c r="OCN26" s="238"/>
      <c r="OCO26" s="238"/>
      <c r="OCP26" s="238"/>
      <c r="OCQ26" s="238"/>
      <c r="OCR26" s="238"/>
      <c r="OCS26" s="238"/>
      <c r="OCT26" s="238"/>
      <c r="OCU26" s="238"/>
      <c r="OCV26" s="238"/>
      <c r="OCW26" s="238"/>
      <c r="OCX26" s="238"/>
      <c r="OCY26" s="238"/>
      <c r="OCZ26" s="238"/>
      <c r="ODA26" s="238"/>
      <c r="ODB26" s="238"/>
      <c r="ODC26" s="238"/>
      <c r="ODD26" s="238"/>
      <c r="ODE26" s="238"/>
      <c r="ODF26" s="238"/>
      <c r="ODG26" s="238"/>
      <c r="ODH26" s="238"/>
      <c r="ODI26" s="238"/>
      <c r="ODJ26" s="238"/>
      <c r="ODK26" s="238"/>
      <c r="ODL26" s="238"/>
      <c r="ODM26" s="238"/>
      <c r="ODN26" s="238"/>
      <c r="ODO26" s="238"/>
      <c r="ODP26" s="238"/>
      <c r="ODQ26" s="238"/>
      <c r="ODR26" s="238"/>
      <c r="ODS26" s="238"/>
      <c r="ODT26" s="238"/>
      <c r="ODU26" s="238"/>
      <c r="ODV26" s="238"/>
      <c r="ODW26" s="238"/>
      <c r="ODX26" s="238"/>
      <c r="ODY26" s="238"/>
      <c r="ODZ26" s="238"/>
      <c r="OEA26" s="238"/>
      <c r="OEB26" s="238"/>
      <c r="OEC26" s="238"/>
      <c r="OED26" s="238"/>
      <c r="OEE26" s="238"/>
      <c r="OEF26" s="238"/>
      <c r="OEG26" s="238"/>
      <c r="OEH26" s="238"/>
      <c r="OEI26" s="238"/>
      <c r="OEJ26" s="238"/>
      <c r="OEK26" s="238"/>
      <c r="OEL26" s="238"/>
      <c r="OEM26" s="238"/>
      <c r="OEN26" s="238"/>
      <c r="OEO26" s="238"/>
      <c r="OEP26" s="238"/>
      <c r="OEQ26" s="238"/>
      <c r="OER26" s="238"/>
      <c r="OES26" s="238"/>
      <c r="OET26" s="238"/>
      <c r="OEU26" s="238"/>
      <c r="OEV26" s="238"/>
      <c r="OEW26" s="238"/>
      <c r="OEX26" s="238"/>
      <c r="OEY26" s="238"/>
      <c r="OEZ26" s="238"/>
      <c r="OFA26" s="238"/>
      <c r="OFB26" s="238"/>
      <c r="OFC26" s="238"/>
      <c r="OFD26" s="238"/>
      <c r="OFE26" s="238"/>
      <c r="OFF26" s="238"/>
      <c r="OFG26" s="238"/>
      <c r="OFH26" s="238"/>
      <c r="OFI26" s="238"/>
      <c r="OFJ26" s="238"/>
      <c r="OFK26" s="238"/>
      <c r="OFL26" s="238"/>
      <c r="OFM26" s="238"/>
      <c r="OFN26" s="238"/>
      <c r="OFO26" s="238"/>
      <c r="OFP26" s="238"/>
      <c r="OFQ26" s="238"/>
      <c r="OFR26" s="238"/>
      <c r="OFS26" s="238"/>
      <c r="OFT26" s="238"/>
      <c r="OFU26" s="238"/>
      <c r="OFV26" s="238"/>
      <c r="OFW26" s="238"/>
      <c r="OFX26" s="238"/>
      <c r="OFY26" s="238"/>
      <c r="OFZ26" s="238"/>
      <c r="OGA26" s="238"/>
      <c r="OGB26" s="238"/>
      <c r="OGC26" s="238"/>
      <c r="OGD26" s="238"/>
      <c r="OGE26" s="238"/>
      <c r="OGF26" s="238"/>
      <c r="OGG26" s="238"/>
      <c r="OGH26" s="238"/>
      <c r="OGI26" s="238"/>
      <c r="OGJ26" s="238"/>
      <c r="OGK26" s="238"/>
      <c r="OGL26" s="238"/>
      <c r="OGM26" s="238"/>
      <c r="OGN26" s="238"/>
      <c r="OGO26" s="238"/>
      <c r="OGP26" s="238"/>
      <c r="OGQ26" s="238"/>
      <c r="OGR26" s="238"/>
      <c r="OGS26" s="238"/>
      <c r="OGT26" s="238"/>
      <c r="OGU26" s="238"/>
      <c r="OGV26" s="238"/>
      <c r="OGW26" s="238"/>
      <c r="OGX26" s="238"/>
      <c r="OGY26" s="238"/>
      <c r="OGZ26" s="238"/>
      <c r="OHA26" s="238"/>
      <c r="OHB26" s="238"/>
      <c r="OHC26" s="238"/>
      <c r="OHD26" s="238"/>
      <c r="OHE26" s="238"/>
      <c r="OHF26" s="238"/>
      <c r="OHG26" s="238"/>
      <c r="OHH26" s="238"/>
      <c r="OHI26" s="238"/>
      <c r="OHJ26" s="238"/>
      <c r="OHK26" s="238"/>
      <c r="OHL26" s="238"/>
      <c r="OHM26" s="238"/>
      <c r="OHN26" s="238"/>
      <c r="OHO26" s="238"/>
      <c r="OHP26" s="238"/>
      <c r="OHQ26" s="238"/>
      <c r="OHR26" s="238"/>
      <c r="OHS26" s="238"/>
      <c r="OHT26" s="238"/>
      <c r="OHU26" s="238"/>
      <c r="OHV26" s="238"/>
      <c r="OHW26" s="238"/>
      <c r="OHX26" s="238"/>
      <c r="OHY26" s="238"/>
      <c r="OHZ26" s="238"/>
      <c r="OIA26" s="238"/>
      <c r="OIB26" s="238"/>
      <c r="OIC26" s="238"/>
      <c r="OID26" s="238"/>
      <c r="OIE26" s="238"/>
      <c r="OIF26" s="238"/>
      <c r="OIG26" s="238"/>
      <c r="OIH26" s="238"/>
      <c r="OII26" s="238"/>
      <c r="OIJ26" s="238"/>
      <c r="OIK26" s="238"/>
      <c r="OIL26" s="238"/>
      <c r="OIM26" s="238"/>
      <c r="OIN26" s="238"/>
      <c r="OIO26" s="238"/>
      <c r="OIP26" s="238"/>
      <c r="OIQ26" s="238"/>
      <c r="OIR26" s="238"/>
      <c r="OIS26" s="238"/>
      <c r="OIT26" s="238"/>
      <c r="OIU26" s="238"/>
      <c r="OIV26" s="238"/>
      <c r="OIW26" s="238"/>
      <c r="OIX26" s="238"/>
      <c r="OIY26" s="238"/>
      <c r="OIZ26" s="238"/>
      <c r="OJA26" s="238"/>
      <c r="OJB26" s="238"/>
      <c r="OJC26" s="238"/>
      <c r="OJD26" s="238"/>
      <c r="OJE26" s="238"/>
      <c r="OJF26" s="238"/>
      <c r="OJG26" s="238"/>
      <c r="OJH26" s="238"/>
      <c r="OJI26" s="238"/>
      <c r="OJJ26" s="238"/>
      <c r="OJK26" s="238"/>
      <c r="OJL26" s="238"/>
      <c r="OJM26" s="238"/>
      <c r="OJN26" s="238"/>
      <c r="OJO26" s="238"/>
      <c r="OJP26" s="238"/>
      <c r="OJQ26" s="238"/>
      <c r="OJR26" s="238"/>
      <c r="OJS26" s="238"/>
      <c r="OJT26" s="238"/>
      <c r="OJU26" s="238"/>
      <c r="OJV26" s="238"/>
      <c r="OJW26" s="238"/>
      <c r="OJX26" s="238"/>
      <c r="OJY26" s="238"/>
      <c r="OJZ26" s="238"/>
      <c r="OKA26" s="238"/>
      <c r="OKB26" s="238"/>
      <c r="OKC26" s="238"/>
      <c r="OKD26" s="238"/>
      <c r="OKE26" s="238"/>
      <c r="OKF26" s="238"/>
      <c r="OKG26" s="238"/>
      <c r="OKH26" s="238"/>
      <c r="OKI26" s="238"/>
      <c r="OKJ26" s="238"/>
      <c r="OKK26" s="238"/>
      <c r="OKL26" s="238"/>
      <c r="OKM26" s="238"/>
      <c r="OKN26" s="238"/>
      <c r="OKO26" s="238"/>
      <c r="OKP26" s="238"/>
      <c r="OKQ26" s="238"/>
      <c r="OKR26" s="238"/>
      <c r="OKS26" s="238"/>
      <c r="OKT26" s="238"/>
      <c r="OKU26" s="238"/>
      <c r="OKV26" s="238"/>
      <c r="OKW26" s="238"/>
      <c r="OKX26" s="238"/>
      <c r="OKY26" s="238"/>
      <c r="OKZ26" s="238"/>
      <c r="OLA26" s="238"/>
      <c r="OLB26" s="238"/>
      <c r="OLC26" s="238"/>
      <c r="OLD26" s="238"/>
      <c r="OLE26" s="238"/>
      <c r="OLF26" s="238"/>
      <c r="OLG26" s="238"/>
      <c r="OLH26" s="238"/>
      <c r="OLI26" s="238"/>
      <c r="OLJ26" s="238"/>
      <c r="OLK26" s="238"/>
      <c r="OLL26" s="238"/>
      <c r="OLM26" s="238"/>
      <c r="OLN26" s="238"/>
      <c r="OLO26" s="238"/>
      <c r="OLP26" s="238"/>
      <c r="OLQ26" s="238"/>
      <c r="OLR26" s="238"/>
      <c r="OLS26" s="238"/>
      <c r="OLT26" s="238"/>
      <c r="OLU26" s="238"/>
      <c r="OLV26" s="238"/>
      <c r="OLW26" s="238"/>
      <c r="OLX26" s="238"/>
      <c r="OLY26" s="238"/>
      <c r="OLZ26" s="238"/>
      <c r="OMA26" s="238"/>
      <c r="OMB26" s="238"/>
      <c r="OMC26" s="238"/>
      <c r="OMD26" s="238"/>
      <c r="OME26" s="238"/>
      <c r="OMF26" s="238"/>
      <c r="OMG26" s="238"/>
      <c r="OMH26" s="238"/>
      <c r="OMI26" s="238"/>
      <c r="OMJ26" s="238"/>
      <c r="OMK26" s="238"/>
      <c r="OML26" s="238"/>
      <c r="OMM26" s="238"/>
      <c r="OMN26" s="238"/>
      <c r="OMO26" s="238"/>
      <c r="OMP26" s="238"/>
      <c r="OMQ26" s="238"/>
      <c r="OMR26" s="238"/>
      <c r="OMS26" s="238"/>
      <c r="OMT26" s="238"/>
      <c r="OMU26" s="238"/>
      <c r="OMV26" s="238"/>
      <c r="OMW26" s="238"/>
      <c r="OMX26" s="238"/>
      <c r="OMY26" s="238"/>
      <c r="OMZ26" s="238"/>
      <c r="ONA26" s="238"/>
      <c r="ONB26" s="238"/>
      <c r="ONC26" s="238"/>
      <c r="OND26" s="238"/>
      <c r="ONE26" s="238"/>
      <c r="ONF26" s="238"/>
      <c r="ONG26" s="238"/>
      <c r="ONH26" s="238"/>
      <c r="ONI26" s="238"/>
      <c r="ONJ26" s="238"/>
      <c r="ONK26" s="238"/>
      <c r="ONL26" s="238"/>
      <c r="ONM26" s="238"/>
      <c r="ONN26" s="238"/>
      <c r="ONO26" s="238"/>
      <c r="ONP26" s="238"/>
      <c r="ONQ26" s="238"/>
      <c r="ONR26" s="238"/>
      <c r="ONS26" s="238"/>
      <c r="ONT26" s="238"/>
      <c r="ONU26" s="238"/>
      <c r="ONV26" s="238"/>
      <c r="ONW26" s="238"/>
      <c r="ONX26" s="238"/>
      <c r="ONY26" s="238"/>
      <c r="ONZ26" s="238"/>
      <c r="OOA26" s="238"/>
      <c r="OOB26" s="238"/>
      <c r="OOC26" s="238"/>
      <c r="OOD26" s="238"/>
      <c r="OOE26" s="238"/>
      <c r="OOF26" s="238"/>
      <c r="OOG26" s="238"/>
      <c r="OOH26" s="238"/>
      <c r="OOI26" s="238"/>
      <c r="OOJ26" s="238"/>
      <c r="OOK26" s="238"/>
      <c r="OOL26" s="238"/>
      <c r="OOM26" s="238"/>
      <c r="OON26" s="238"/>
      <c r="OOO26" s="238"/>
      <c r="OOP26" s="238"/>
      <c r="OOQ26" s="238"/>
      <c r="OOR26" s="238"/>
      <c r="OOS26" s="238"/>
      <c r="OOT26" s="238"/>
      <c r="OOU26" s="238"/>
      <c r="OOV26" s="238"/>
      <c r="OOW26" s="238"/>
      <c r="OOX26" s="238"/>
      <c r="OOY26" s="238"/>
      <c r="OOZ26" s="238"/>
      <c r="OPA26" s="238"/>
      <c r="OPB26" s="238"/>
      <c r="OPC26" s="238"/>
      <c r="OPD26" s="238"/>
      <c r="OPE26" s="238"/>
      <c r="OPF26" s="238"/>
      <c r="OPG26" s="238"/>
      <c r="OPH26" s="238"/>
      <c r="OPI26" s="238"/>
      <c r="OPJ26" s="238"/>
      <c r="OPK26" s="238"/>
      <c r="OPL26" s="238"/>
      <c r="OPM26" s="238"/>
      <c r="OPN26" s="238"/>
      <c r="OPO26" s="238"/>
      <c r="OPP26" s="238"/>
      <c r="OPQ26" s="238"/>
      <c r="OPR26" s="238"/>
      <c r="OPS26" s="238"/>
      <c r="OPT26" s="238"/>
      <c r="OPU26" s="238"/>
      <c r="OPV26" s="238"/>
      <c r="OPW26" s="238"/>
      <c r="OPX26" s="238"/>
      <c r="OPY26" s="238"/>
      <c r="OPZ26" s="238"/>
      <c r="OQA26" s="238"/>
      <c r="OQB26" s="238"/>
      <c r="OQC26" s="238"/>
      <c r="OQD26" s="238"/>
      <c r="OQE26" s="238"/>
      <c r="OQF26" s="238"/>
      <c r="OQG26" s="238"/>
      <c r="OQH26" s="238"/>
      <c r="OQI26" s="238"/>
      <c r="OQJ26" s="238"/>
      <c r="OQK26" s="238"/>
      <c r="OQL26" s="238"/>
      <c r="OQM26" s="238"/>
      <c r="OQN26" s="238"/>
      <c r="OQO26" s="238"/>
      <c r="OQP26" s="238"/>
      <c r="OQQ26" s="238"/>
      <c r="OQR26" s="238"/>
      <c r="OQS26" s="238"/>
      <c r="OQT26" s="238"/>
      <c r="OQU26" s="238"/>
      <c r="OQV26" s="238"/>
      <c r="OQW26" s="238"/>
      <c r="OQX26" s="238"/>
      <c r="OQY26" s="238"/>
      <c r="OQZ26" s="238"/>
      <c r="ORA26" s="238"/>
      <c r="ORB26" s="238"/>
      <c r="ORC26" s="238"/>
      <c r="ORD26" s="238"/>
      <c r="ORE26" s="238"/>
      <c r="ORF26" s="238"/>
      <c r="ORG26" s="238"/>
      <c r="ORH26" s="238"/>
      <c r="ORI26" s="238"/>
      <c r="ORJ26" s="238"/>
      <c r="ORK26" s="238"/>
      <c r="ORL26" s="238"/>
      <c r="ORM26" s="238"/>
      <c r="ORN26" s="238"/>
      <c r="ORO26" s="238"/>
      <c r="ORP26" s="238"/>
      <c r="ORQ26" s="238"/>
      <c r="ORR26" s="238"/>
      <c r="ORS26" s="238"/>
      <c r="ORT26" s="238"/>
      <c r="ORU26" s="238"/>
      <c r="ORV26" s="238"/>
      <c r="ORW26" s="238"/>
      <c r="ORX26" s="238"/>
      <c r="ORY26" s="238"/>
      <c r="ORZ26" s="238"/>
      <c r="OSA26" s="238"/>
      <c r="OSB26" s="238"/>
      <c r="OSC26" s="238"/>
      <c r="OSD26" s="238"/>
      <c r="OSE26" s="238"/>
      <c r="OSF26" s="238"/>
      <c r="OSG26" s="238"/>
      <c r="OSH26" s="238"/>
      <c r="OSI26" s="238"/>
      <c r="OSJ26" s="238"/>
      <c r="OSK26" s="238"/>
      <c r="OSL26" s="238"/>
      <c r="OSM26" s="238"/>
      <c r="OSN26" s="238"/>
      <c r="OSO26" s="238"/>
      <c r="OSP26" s="238"/>
      <c r="OSQ26" s="238"/>
      <c r="OSR26" s="238"/>
      <c r="OSS26" s="238"/>
      <c r="OST26" s="238"/>
      <c r="OSU26" s="238"/>
      <c r="OSV26" s="238"/>
      <c r="OSW26" s="238"/>
      <c r="OSX26" s="238"/>
      <c r="OSY26" s="238"/>
      <c r="OSZ26" s="238"/>
      <c r="OTA26" s="238"/>
      <c r="OTB26" s="238"/>
      <c r="OTC26" s="238"/>
      <c r="OTD26" s="238"/>
      <c r="OTE26" s="238"/>
      <c r="OTF26" s="238"/>
      <c r="OTG26" s="238"/>
      <c r="OTH26" s="238"/>
      <c r="OTI26" s="238"/>
      <c r="OTJ26" s="238"/>
      <c r="OTK26" s="238"/>
      <c r="OTL26" s="238"/>
      <c r="OTM26" s="238"/>
      <c r="OTN26" s="238"/>
      <c r="OTO26" s="238"/>
      <c r="OTP26" s="238"/>
      <c r="OTQ26" s="238"/>
      <c r="OTR26" s="238"/>
      <c r="OTS26" s="238"/>
      <c r="OTT26" s="238"/>
      <c r="OTU26" s="238"/>
      <c r="OTV26" s="238"/>
      <c r="OTW26" s="238"/>
      <c r="OTX26" s="238"/>
      <c r="OTY26" s="238"/>
      <c r="OTZ26" s="238"/>
      <c r="OUA26" s="238"/>
      <c r="OUB26" s="238"/>
      <c r="OUC26" s="238"/>
      <c r="OUD26" s="238"/>
      <c r="OUE26" s="238"/>
      <c r="OUF26" s="238"/>
      <c r="OUG26" s="238"/>
      <c r="OUH26" s="238"/>
      <c r="OUI26" s="238"/>
      <c r="OUJ26" s="238"/>
      <c r="OUK26" s="238"/>
      <c r="OUL26" s="238"/>
      <c r="OUM26" s="238"/>
      <c r="OUN26" s="238"/>
      <c r="OUO26" s="238"/>
      <c r="OUP26" s="238"/>
      <c r="OUQ26" s="238"/>
      <c r="OUR26" s="238"/>
      <c r="OUS26" s="238"/>
      <c r="OUT26" s="238"/>
      <c r="OUU26" s="238"/>
      <c r="OUV26" s="238"/>
      <c r="OUW26" s="238"/>
      <c r="OUX26" s="238"/>
      <c r="OUY26" s="238"/>
      <c r="OUZ26" s="238"/>
      <c r="OVA26" s="238"/>
      <c r="OVB26" s="238"/>
      <c r="OVC26" s="238"/>
      <c r="OVD26" s="238"/>
      <c r="OVE26" s="238"/>
      <c r="OVF26" s="238"/>
      <c r="OVG26" s="238"/>
      <c r="OVH26" s="238"/>
      <c r="OVI26" s="238"/>
      <c r="OVJ26" s="238"/>
      <c r="OVK26" s="238"/>
      <c r="OVL26" s="238"/>
      <c r="OVM26" s="238"/>
      <c r="OVN26" s="238"/>
      <c r="OVO26" s="238"/>
      <c r="OVP26" s="238"/>
      <c r="OVQ26" s="238"/>
      <c r="OVR26" s="238"/>
      <c r="OVS26" s="238"/>
      <c r="OVT26" s="238"/>
      <c r="OVU26" s="238"/>
      <c r="OVV26" s="238"/>
      <c r="OVW26" s="238"/>
      <c r="OVX26" s="238"/>
      <c r="OVY26" s="238"/>
      <c r="OVZ26" s="238"/>
      <c r="OWA26" s="238"/>
      <c r="OWB26" s="238"/>
      <c r="OWC26" s="238"/>
      <c r="OWD26" s="238"/>
      <c r="OWE26" s="238"/>
      <c r="OWF26" s="238"/>
      <c r="OWG26" s="238"/>
      <c r="OWH26" s="238"/>
      <c r="OWI26" s="238"/>
      <c r="OWJ26" s="238"/>
      <c r="OWK26" s="238"/>
      <c r="OWL26" s="238"/>
      <c r="OWM26" s="238"/>
      <c r="OWN26" s="238"/>
      <c r="OWO26" s="238"/>
      <c r="OWP26" s="238"/>
      <c r="OWQ26" s="238"/>
      <c r="OWR26" s="238"/>
      <c r="OWS26" s="238"/>
      <c r="OWT26" s="238"/>
      <c r="OWU26" s="238"/>
      <c r="OWV26" s="238"/>
      <c r="OWW26" s="238"/>
      <c r="OWX26" s="238"/>
      <c r="OWY26" s="238"/>
      <c r="OWZ26" s="238"/>
      <c r="OXA26" s="238"/>
      <c r="OXB26" s="238"/>
      <c r="OXC26" s="238"/>
      <c r="OXD26" s="238"/>
      <c r="OXE26" s="238"/>
      <c r="OXF26" s="238"/>
      <c r="OXG26" s="238"/>
      <c r="OXH26" s="238"/>
      <c r="OXI26" s="238"/>
      <c r="OXJ26" s="238"/>
      <c r="OXK26" s="238"/>
      <c r="OXL26" s="238"/>
      <c r="OXM26" s="238"/>
      <c r="OXN26" s="238"/>
      <c r="OXO26" s="238"/>
      <c r="OXP26" s="238"/>
      <c r="OXQ26" s="238"/>
      <c r="OXR26" s="238"/>
      <c r="OXS26" s="238"/>
      <c r="OXT26" s="238"/>
      <c r="OXU26" s="238"/>
      <c r="OXV26" s="238"/>
      <c r="OXW26" s="238"/>
      <c r="OXX26" s="238"/>
      <c r="OXY26" s="238"/>
      <c r="OXZ26" s="238"/>
      <c r="OYA26" s="238"/>
      <c r="OYB26" s="238"/>
      <c r="OYC26" s="238"/>
      <c r="OYD26" s="238"/>
      <c r="OYE26" s="238"/>
      <c r="OYF26" s="238"/>
      <c r="OYG26" s="238"/>
      <c r="OYH26" s="238"/>
      <c r="OYI26" s="238"/>
      <c r="OYJ26" s="238"/>
      <c r="OYK26" s="238"/>
      <c r="OYL26" s="238"/>
      <c r="OYM26" s="238"/>
      <c r="OYN26" s="238"/>
      <c r="OYO26" s="238"/>
      <c r="OYP26" s="238"/>
      <c r="OYQ26" s="238"/>
      <c r="OYR26" s="238"/>
      <c r="OYS26" s="238"/>
      <c r="OYT26" s="238"/>
      <c r="OYU26" s="238"/>
      <c r="OYV26" s="238"/>
      <c r="OYW26" s="238"/>
      <c r="OYX26" s="238"/>
      <c r="OYY26" s="238"/>
      <c r="OYZ26" s="238"/>
      <c r="OZA26" s="238"/>
      <c r="OZB26" s="238"/>
      <c r="OZC26" s="238"/>
      <c r="OZD26" s="238"/>
      <c r="OZE26" s="238"/>
      <c r="OZF26" s="238"/>
      <c r="OZG26" s="238"/>
      <c r="OZH26" s="238"/>
      <c r="OZI26" s="238"/>
      <c r="OZJ26" s="238"/>
      <c r="OZK26" s="238"/>
      <c r="OZL26" s="238"/>
      <c r="OZM26" s="238"/>
      <c r="OZN26" s="238"/>
      <c r="OZO26" s="238"/>
      <c r="OZP26" s="238"/>
      <c r="OZQ26" s="238"/>
      <c r="OZR26" s="238"/>
      <c r="OZS26" s="238"/>
      <c r="OZT26" s="238"/>
      <c r="OZU26" s="238"/>
      <c r="OZV26" s="238"/>
      <c r="OZW26" s="238"/>
      <c r="OZX26" s="238"/>
      <c r="OZY26" s="238"/>
      <c r="OZZ26" s="238"/>
      <c r="PAA26" s="238"/>
      <c r="PAB26" s="238"/>
      <c r="PAC26" s="238"/>
      <c r="PAD26" s="238"/>
      <c r="PAE26" s="238"/>
      <c r="PAF26" s="238"/>
      <c r="PAG26" s="238"/>
      <c r="PAH26" s="238"/>
      <c r="PAI26" s="238"/>
      <c r="PAJ26" s="238"/>
      <c r="PAK26" s="238"/>
      <c r="PAL26" s="238"/>
      <c r="PAM26" s="238"/>
      <c r="PAN26" s="238"/>
      <c r="PAO26" s="238"/>
      <c r="PAP26" s="238"/>
      <c r="PAQ26" s="238"/>
      <c r="PAR26" s="238"/>
      <c r="PAS26" s="238"/>
      <c r="PAT26" s="238"/>
      <c r="PAU26" s="238"/>
      <c r="PAV26" s="238"/>
      <c r="PAW26" s="238"/>
      <c r="PAX26" s="238"/>
      <c r="PAY26" s="238"/>
      <c r="PAZ26" s="238"/>
      <c r="PBA26" s="238"/>
      <c r="PBB26" s="238"/>
      <c r="PBC26" s="238"/>
      <c r="PBD26" s="238"/>
      <c r="PBE26" s="238"/>
      <c r="PBF26" s="238"/>
      <c r="PBG26" s="238"/>
      <c r="PBH26" s="238"/>
      <c r="PBI26" s="238"/>
      <c r="PBJ26" s="238"/>
      <c r="PBK26" s="238"/>
      <c r="PBL26" s="238"/>
      <c r="PBM26" s="238"/>
      <c r="PBN26" s="238"/>
      <c r="PBO26" s="238"/>
      <c r="PBP26" s="238"/>
      <c r="PBQ26" s="238"/>
      <c r="PBR26" s="238"/>
      <c r="PBS26" s="238"/>
      <c r="PBT26" s="238"/>
      <c r="PBU26" s="238"/>
      <c r="PBV26" s="238"/>
      <c r="PBW26" s="238"/>
      <c r="PBX26" s="238"/>
      <c r="PBY26" s="238"/>
      <c r="PBZ26" s="238"/>
      <c r="PCA26" s="238"/>
      <c r="PCB26" s="238"/>
      <c r="PCC26" s="238"/>
      <c r="PCD26" s="238"/>
      <c r="PCE26" s="238"/>
      <c r="PCF26" s="238"/>
      <c r="PCG26" s="238"/>
      <c r="PCH26" s="238"/>
      <c r="PCI26" s="238"/>
      <c r="PCJ26" s="238"/>
      <c r="PCK26" s="238"/>
      <c r="PCL26" s="238"/>
      <c r="PCM26" s="238"/>
      <c r="PCN26" s="238"/>
      <c r="PCO26" s="238"/>
      <c r="PCP26" s="238"/>
      <c r="PCQ26" s="238"/>
      <c r="PCR26" s="238"/>
      <c r="PCS26" s="238"/>
      <c r="PCT26" s="238"/>
      <c r="PCU26" s="238"/>
      <c r="PCV26" s="238"/>
      <c r="PCW26" s="238"/>
      <c r="PCX26" s="238"/>
      <c r="PCY26" s="238"/>
      <c r="PCZ26" s="238"/>
      <c r="PDA26" s="238"/>
      <c r="PDB26" s="238"/>
      <c r="PDC26" s="238"/>
      <c r="PDD26" s="238"/>
      <c r="PDE26" s="238"/>
      <c r="PDF26" s="238"/>
      <c r="PDG26" s="238"/>
      <c r="PDH26" s="238"/>
      <c r="PDI26" s="238"/>
      <c r="PDJ26" s="238"/>
      <c r="PDK26" s="238"/>
      <c r="PDL26" s="238"/>
      <c r="PDM26" s="238"/>
      <c r="PDN26" s="238"/>
      <c r="PDO26" s="238"/>
      <c r="PDP26" s="238"/>
      <c r="PDQ26" s="238"/>
      <c r="PDR26" s="238"/>
      <c r="PDS26" s="238"/>
      <c r="PDT26" s="238"/>
      <c r="PDU26" s="238"/>
      <c r="PDV26" s="238"/>
      <c r="PDW26" s="238"/>
      <c r="PDX26" s="238"/>
      <c r="PDY26" s="238"/>
      <c r="PDZ26" s="238"/>
      <c r="PEA26" s="238"/>
      <c r="PEB26" s="238"/>
      <c r="PEC26" s="238"/>
      <c r="PED26" s="238"/>
      <c r="PEE26" s="238"/>
      <c r="PEF26" s="238"/>
      <c r="PEG26" s="238"/>
      <c r="PEH26" s="238"/>
      <c r="PEI26" s="238"/>
      <c r="PEJ26" s="238"/>
      <c r="PEK26" s="238"/>
      <c r="PEL26" s="238"/>
      <c r="PEM26" s="238"/>
      <c r="PEN26" s="238"/>
      <c r="PEO26" s="238"/>
      <c r="PEP26" s="238"/>
      <c r="PEQ26" s="238"/>
      <c r="PER26" s="238"/>
      <c r="PES26" s="238"/>
      <c r="PET26" s="238"/>
      <c r="PEU26" s="238"/>
      <c r="PEV26" s="238"/>
      <c r="PEW26" s="238"/>
      <c r="PEX26" s="238"/>
      <c r="PEY26" s="238"/>
      <c r="PEZ26" s="238"/>
      <c r="PFA26" s="238"/>
      <c r="PFB26" s="238"/>
      <c r="PFC26" s="238"/>
      <c r="PFD26" s="238"/>
      <c r="PFE26" s="238"/>
      <c r="PFF26" s="238"/>
      <c r="PFG26" s="238"/>
      <c r="PFH26" s="238"/>
      <c r="PFI26" s="238"/>
      <c r="PFJ26" s="238"/>
      <c r="PFK26" s="238"/>
      <c r="PFL26" s="238"/>
      <c r="PFM26" s="238"/>
      <c r="PFN26" s="238"/>
      <c r="PFO26" s="238"/>
      <c r="PFP26" s="238"/>
      <c r="PFQ26" s="238"/>
      <c r="PFR26" s="238"/>
      <c r="PFS26" s="238"/>
      <c r="PFT26" s="238"/>
      <c r="PFU26" s="238"/>
      <c r="PFV26" s="238"/>
      <c r="PFW26" s="238"/>
      <c r="PFX26" s="238"/>
      <c r="PFY26" s="238"/>
      <c r="PFZ26" s="238"/>
      <c r="PGA26" s="238"/>
      <c r="PGB26" s="238"/>
      <c r="PGC26" s="238"/>
      <c r="PGD26" s="238"/>
      <c r="PGE26" s="238"/>
      <c r="PGF26" s="238"/>
      <c r="PGG26" s="238"/>
      <c r="PGH26" s="238"/>
      <c r="PGI26" s="238"/>
      <c r="PGJ26" s="238"/>
      <c r="PGK26" s="238"/>
      <c r="PGL26" s="238"/>
      <c r="PGM26" s="238"/>
      <c r="PGN26" s="238"/>
      <c r="PGO26" s="238"/>
      <c r="PGP26" s="238"/>
      <c r="PGQ26" s="238"/>
      <c r="PGR26" s="238"/>
      <c r="PGS26" s="238"/>
      <c r="PGT26" s="238"/>
      <c r="PGU26" s="238"/>
      <c r="PGV26" s="238"/>
      <c r="PGW26" s="238"/>
      <c r="PGX26" s="238"/>
      <c r="PGY26" s="238"/>
      <c r="PGZ26" s="238"/>
      <c r="PHA26" s="238"/>
      <c r="PHB26" s="238"/>
      <c r="PHC26" s="238"/>
      <c r="PHD26" s="238"/>
      <c r="PHE26" s="238"/>
      <c r="PHF26" s="238"/>
      <c r="PHG26" s="238"/>
      <c r="PHH26" s="238"/>
      <c r="PHI26" s="238"/>
      <c r="PHJ26" s="238"/>
      <c r="PHK26" s="238"/>
      <c r="PHL26" s="238"/>
      <c r="PHM26" s="238"/>
      <c r="PHN26" s="238"/>
      <c r="PHO26" s="238"/>
      <c r="PHP26" s="238"/>
      <c r="PHQ26" s="238"/>
      <c r="PHR26" s="238"/>
      <c r="PHS26" s="238"/>
      <c r="PHT26" s="238"/>
      <c r="PHU26" s="238"/>
      <c r="PHV26" s="238"/>
      <c r="PHW26" s="238"/>
      <c r="PHX26" s="238"/>
      <c r="PHY26" s="238"/>
      <c r="PHZ26" s="238"/>
      <c r="PIA26" s="238"/>
      <c r="PIB26" s="238"/>
      <c r="PIC26" s="238"/>
      <c r="PID26" s="238"/>
      <c r="PIE26" s="238"/>
      <c r="PIF26" s="238"/>
      <c r="PIG26" s="238"/>
      <c r="PIH26" s="238"/>
      <c r="PII26" s="238"/>
      <c r="PIJ26" s="238"/>
      <c r="PIK26" s="238"/>
      <c r="PIL26" s="238"/>
      <c r="PIM26" s="238"/>
      <c r="PIN26" s="238"/>
      <c r="PIO26" s="238"/>
      <c r="PIP26" s="238"/>
      <c r="PIQ26" s="238"/>
      <c r="PIR26" s="238"/>
      <c r="PIS26" s="238"/>
      <c r="PIT26" s="238"/>
      <c r="PIU26" s="238"/>
      <c r="PIV26" s="238"/>
      <c r="PIW26" s="238"/>
      <c r="PIX26" s="238"/>
      <c r="PIY26" s="238"/>
      <c r="PIZ26" s="238"/>
      <c r="PJA26" s="238"/>
      <c r="PJB26" s="238"/>
      <c r="PJC26" s="238"/>
      <c r="PJD26" s="238"/>
      <c r="PJE26" s="238"/>
      <c r="PJF26" s="238"/>
      <c r="PJG26" s="238"/>
      <c r="PJH26" s="238"/>
      <c r="PJI26" s="238"/>
      <c r="PJJ26" s="238"/>
      <c r="PJK26" s="238"/>
      <c r="PJL26" s="238"/>
      <c r="PJM26" s="238"/>
      <c r="PJN26" s="238"/>
      <c r="PJO26" s="238"/>
      <c r="PJP26" s="238"/>
      <c r="PJQ26" s="238"/>
      <c r="PJR26" s="238"/>
      <c r="PJS26" s="238"/>
      <c r="PJT26" s="238"/>
      <c r="PJU26" s="238"/>
      <c r="PJV26" s="238"/>
      <c r="PJW26" s="238"/>
      <c r="PJX26" s="238"/>
      <c r="PJY26" s="238"/>
      <c r="PJZ26" s="238"/>
      <c r="PKA26" s="238"/>
      <c r="PKB26" s="238"/>
      <c r="PKC26" s="238"/>
      <c r="PKD26" s="238"/>
      <c r="PKE26" s="238"/>
      <c r="PKF26" s="238"/>
      <c r="PKG26" s="238"/>
      <c r="PKH26" s="238"/>
      <c r="PKI26" s="238"/>
      <c r="PKJ26" s="238"/>
      <c r="PKK26" s="238"/>
      <c r="PKL26" s="238"/>
      <c r="PKM26" s="238"/>
      <c r="PKN26" s="238"/>
      <c r="PKO26" s="238"/>
      <c r="PKP26" s="238"/>
      <c r="PKQ26" s="238"/>
      <c r="PKR26" s="238"/>
      <c r="PKS26" s="238"/>
      <c r="PKT26" s="238"/>
      <c r="PKU26" s="238"/>
      <c r="PKV26" s="238"/>
      <c r="PKW26" s="238"/>
      <c r="PKX26" s="238"/>
      <c r="PKY26" s="238"/>
      <c r="PKZ26" s="238"/>
      <c r="PLA26" s="238"/>
      <c r="PLB26" s="238"/>
      <c r="PLC26" s="238"/>
      <c r="PLD26" s="238"/>
      <c r="PLE26" s="238"/>
      <c r="PLF26" s="238"/>
      <c r="PLG26" s="238"/>
      <c r="PLH26" s="238"/>
      <c r="PLI26" s="238"/>
      <c r="PLJ26" s="238"/>
      <c r="PLK26" s="238"/>
      <c r="PLL26" s="238"/>
      <c r="PLM26" s="238"/>
      <c r="PLN26" s="238"/>
      <c r="PLO26" s="238"/>
      <c r="PLP26" s="238"/>
      <c r="PLQ26" s="238"/>
      <c r="PLR26" s="238"/>
      <c r="PLS26" s="238"/>
      <c r="PLT26" s="238"/>
      <c r="PLU26" s="238"/>
      <c r="PLV26" s="238"/>
      <c r="PLW26" s="238"/>
      <c r="PLX26" s="238"/>
      <c r="PLY26" s="238"/>
      <c r="PLZ26" s="238"/>
      <c r="PMA26" s="238"/>
      <c r="PMB26" s="238"/>
      <c r="PMC26" s="238"/>
      <c r="PMD26" s="238"/>
      <c r="PME26" s="238"/>
      <c r="PMF26" s="238"/>
      <c r="PMG26" s="238"/>
      <c r="PMH26" s="238"/>
      <c r="PMI26" s="238"/>
      <c r="PMJ26" s="238"/>
      <c r="PMK26" s="238"/>
      <c r="PML26" s="238"/>
      <c r="PMM26" s="238"/>
      <c r="PMN26" s="238"/>
      <c r="PMO26" s="238"/>
      <c r="PMP26" s="238"/>
      <c r="PMQ26" s="238"/>
      <c r="PMR26" s="238"/>
      <c r="PMS26" s="238"/>
      <c r="PMT26" s="238"/>
      <c r="PMU26" s="238"/>
      <c r="PMV26" s="238"/>
      <c r="PMW26" s="238"/>
      <c r="PMX26" s="238"/>
      <c r="PMY26" s="238"/>
      <c r="PMZ26" s="238"/>
      <c r="PNA26" s="238"/>
      <c r="PNB26" s="238"/>
      <c r="PNC26" s="238"/>
      <c r="PND26" s="238"/>
      <c r="PNE26" s="238"/>
      <c r="PNF26" s="238"/>
      <c r="PNG26" s="238"/>
      <c r="PNH26" s="238"/>
      <c r="PNI26" s="238"/>
      <c r="PNJ26" s="238"/>
      <c r="PNK26" s="238"/>
      <c r="PNL26" s="238"/>
      <c r="PNM26" s="238"/>
      <c r="PNN26" s="238"/>
      <c r="PNO26" s="238"/>
      <c r="PNP26" s="238"/>
      <c r="PNQ26" s="238"/>
      <c r="PNR26" s="238"/>
      <c r="PNS26" s="238"/>
      <c r="PNT26" s="238"/>
      <c r="PNU26" s="238"/>
      <c r="PNV26" s="238"/>
      <c r="PNW26" s="238"/>
      <c r="PNX26" s="238"/>
      <c r="PNY26" s="238"/>
      <c r="PNZ26" s="238"/>
      <c r="POA26" s="238"/>
      <c r="POB26" s="238"/>
      <c r="POC26" s="238"/>
      <c r="POD26" s="238"/>
      <c r="POE26" s="238"/>
      <c r="POF26" s="238"/>
      <c r="POG26" s="238"/>
      <c r="POH26" s="238"/>
      <c r="POI26" s="238"/>
      <c r="POJ26" s="238"/>
      <c r="POK26" s="238"/>
      <c r="POL26" s="238"/>
      <c r="POM26" s="238"/>
      <c r="PON26" s="238"/>
      <c r="POO26" s="238"/>
      <c r="POP26" s="238"/>
      <c r="POQ26" s="238"/>
      <c r="POR26" s="238"/>
      <c r="POS26" s="238"/>
      <c r="POT26" s="238"/>
      <c r="POU26" s="238"/>
      <c r="POV26" s="238"/>
      <c r="POW26" s="238"/>
      <c r="POX26" s="238"/>
      <c r="POY26" s="238"/>
      <c r="POZ26" s="238"/>
      <c r="PPA26" s="238"/>
      <c r="PPB26" s="238"/>
      <c r="PPC26" s="238"/>
      <c r="PPD26" s="238"/>
      <c r="PPE26" s="238"/>
      <c r="PPF26" s="238"/>
      <c r="PPG26" s="238"/>
      <c r="PPH26" s="238"/>
      <c r="PPI26" s="238"/>
      <c r="PPJ26" s="238"/>
      <c r="PPK26" s="238"/>
      <c r="PPL26" s="238"/>
      <c r="PPM26" s="238"/>
      <c r="PPN26" s="238"/>
      <c r="PPO26" s="238"/>
      <c r="PPP26" s="238"/>
      <c r="PPQ26" s="238"/>
      <c r="PPR26" s="238"/>
      <c r="PPS26" s="238"/>
      <c r="PPT26" s="238"/>
      <c r="PPU26" s="238"/>
      <c r="PPV26" s="238"/>
      <c r="PPW26" s="238"/>
      <c r="PPX26" s="238"/>
      <c r="PPY26" s="238"/>
      <c r="PPZ26" s="238"/>
      <c r="PQA26" s="238"/>
      <c r="PQB26" s="238"/>
      <c r="PQC26" s="238"/>
      <c r="PQD26" s="238"/>
      <c r="PQE26" s="238"/>
      <c r="PQF26" s="238"/>
      <c r="PQG26" s="238"/>
      <c r="PQH26" s="238"/>
      <c r="PQI26" s="238"/>
      <c r="PQJ26" s="238"/>
      <c r="PQK26" s="238"/>
      <c r="PQL26" s="238"/>
      <c r="PQM26" s="238"/>
      <c r="PQN26" s="238"/>
      <c r="PQO26" s="238"/>
      <c r="PQP26" s="238"/>
      <c r="PQQ26" s="238"/>
      <c r="PQR26" s="238"/>
      <c r="PQS26" s="238"/>
      <c r="PQT26" s="238"/>
      <c r="PQU26" s="238"/>
      <c r="PQV26" s="238"/>
      <c r="PQW26" s="238"/>
      <c r="PQX26" s="238"/>
      <c r="PQY26" s="238"/>
      <c r="PQZ26" s="238"/>
      <c r="PRA26" s="238"/>
      <c r="PRB26" s="238"/>
      <c r="PRC26" s="238"/>
      <c r="PRD26" s="238"/>
      <c r="PRE26" s="238"/>
      <c r="PRF26" s="238"/>
      <c r="PRG26" s="238"/>
      <c r="PRH26" s="238"/>
      <c r="PRI26" s="238"/>
      <c r="PRJ26" s="238"/>
      <c r="PRK26" s="238"/>
      <c r="PRL26" s="238"/>
      <c r="PRM26" s="238"/>
      <c r="PRN26" s="238"/>
      <c r="PRO26" s="238"/>
      <c r="PRP26" s="238"/>
      <c r="PRQ26" s="238"/>
      <c r="PRR26" s="238"/>
      <c r="PRS26" s="238"/>
      <c r="PRT26" s="238"/>
      <c r="PRU26" s="238"/>
      <c r="PRV26" s="238"/>
      <c r="PRW26" s="238"/>
      <c r="PRX26" s="238"/>
      <c r="PRY26" s="238"/>
      <c r="PRZ26" s="238"/>
      <c r="PSA26" s="238"/>
      <c r="PSB26" s="238"/>
      <c r="PSC26" s="238"/>
      <c r="PSD26" s="238"/>
      <c r="PSE26" s="238"/>
      <c r="PSF26" s="238"/>
      <c r="PSG26" s="238"/>
      <c r="PSH26" s="238"/>
      <c r="PSI26" s="238"/>
      <c r="PSJ26" s="238"/>
      <c r="PSK26" s="238"/>
      <c r="PSL26" s="238"/>
      <c r="PSM26" s="238"/>
      <c r="PSN26" s="238"/>
      <c r="PSO26" s="238"/>
      <c r="PSP26" s="238"/>
      <c r="PSQ26" s="238"/>
      <c r="PSR26" s="238"/>
      <c r="PSS26" s="238"/>
      <c r="PST26" s="238"/>
      <c r="PSU26" s="238"/>
      <c r="PSV26" s="238"/>
      <c r="PSW26" s="238"/>
      <c r="PSX26" s="238"/>
      <c r="PSY26" s="238"/>
      <c r="PSZ26" s="238"/>
      <c r="PTA26" s="238"/>
      <c r="PTB26" s="238"/>
      <c r="PTC26" s="238"/>
      <c r="PTD26" s="238"/>
      <c r="PTE26" s="238"/>
      <c r="PTF26" s="238"/>
      <c r="PTG26" s="238"/>
      <c r="PTH26" s="238"/>
      <c r="PTI26" s="238"/>
      <c r="PTJ26" s="238"/>
      <c r="PTK26" s="238"/>
      <c r="PTL26" s="238"/>
      <c r="PTM26" s="238"/>
      <c r="PTN26" s="238"/>
      <c r="PTO26" s="238"/>
      <c r="PTP26" s="238"/>
      <c r="PTQ26" s="238"/>
      <c r="PTR26" s="238"/>
      <c r="PTS26" s="238"/>
      <c r="PTT26" s="238"/>
      <c r="PTU26" s="238"/>
      <c r="PTV26" s="238"/>
      <c r="PTW26" s="238"/>
      <c r="PTX26" s="238"/>
      <c r="PTY26" s="238"/>
      <c r="PTZ26" s="238"/>
      <c r="PUA26" s="238"/>
      <c r="PUB26" s="238"/>
      <c r="PUC26" s="238"/>
      <c r="PUD26" s="238"/>
      <c r="PUE26" s="238"/>
      <c r="PUF26" s="238"/>
      <c r="PUG26" s="238"/>
      <c r="PUH26" s="238"/>
      <c r="PUI26" s="238"/>
      <c r="PUJ26" s="238"/>
      <c r="PUK26" s="238"/>
      <c r="PUL26" s="238"/>
      <c r="PUM26" s="238"/>
      <c r="PUN26" s="238"/>
      <c r="PUO26" s="238"/>
      <c r="PUP26" s="238"/>
      <c r="PUQ26" s="238"/>
      <c r="PUR26" s="238"/>
      <c r="PUS26" s="238"/>
      <c r="PUT26" s="238"/>
      <c r="PUU26" s="238"/>
      <c r="PUV26" s="238"/>
      <c r="PUW26" s="238"/>
      <c r="PUX26" s="238"/>
      <c r="PUY26" s="238"/>
      <c r="PUZ26" s="238"/>
      <c r="PVA26" s="238"/>
      <c r="PVB26" s="238"/>
      <c r="PVC26" s="238"/>
      <c r="PVD26" s="238"/>
      <c r="PVE26" s="238"/>
      <c r="PVF26" s="238"/>
      <c r="PVG26" s="238"/>
      <c r="PVH26" s="238"/>
      <c r="PVI26" s="238"/>
      <c r="PVJ26" s="238"/>
      <c r="PVK26" s="238"/>
      <c r="PVL26" s="238"/>
      <c r="PVM26" s="238"/>
      <c r="PVN26" s="238"/>
      <c r="PVO26" s="238"/>
      <c r="PVP26" s="238"/>
      <c r="PVQ26" s="238"/>
      <c r="PVR26" s="238"/>
      <c r="PVS26" s="238"/>
      <c r="PVT26" s="238"/>
      <c r="PVU26" s="238"/>
      <c r="PVV26" s="238"/>
      <c r="PVW26" s="238"/>
      <c r="PVX26" s="238"/>
      <c r="PVY26" s="238"/>
      <c r="PVZ26" s="238"/>
      <c r="PWA26" s="238"/>
      <c r="PWB26" s="238"/>
      <c r="PWC26" s="238"/>
      <c r="PWD26" s="238"/>
      <c r="PWE26" s="238"/>
      <c r="PWF26" s="238"/>
      <c r="PWG26" s="238"/>
      <c r="PWH26" s="238"/>
      <c r="PWI26" s="238"/>
      <c r="PWJ26" s="238"/>
      <c r="PWK26" s="238"/>
      <c r="PWL26" s="238"/>
      <c r="PWM26" s="238"/>
      <c r="PWN26" s="238"/>
      <c r="PWO26" s="238"/>
      <c r="PWP26" s="238"/>
      <c r="PWQ26" s="238"/>
      <c r="PWR26" s="238"/>
      <c r="PWS26" s="238"/>
      <c r="PWT26" s="238"/>
      <c r="PWU26" s="238"/>
      <c r="PWV26" s="238"/>
      <c r="PWW26" s="238"/>
      <c r="PWX26" s="238"/>
      <c r="PWY26" s="238"/>
      <c r="PWZ26" s="238"/>
      <c r="PXA26" s="238"/>
      <c r="PXB26" s="238"/>
      <c r="PXC26" s="238"/>
      <c r="PXD26" s="238"/>
      <c r="PXE26" s="238"/>
      <c r="PXF26" s="238"/>
      <c r="PXG26" s="238"/>
      <c r="PXH26" s="238"/>
      <c r="PXI26" s="238"/>
      <c r="PXJ26" s="238"/>
      <c r="PXK26" s="238"/>
      <c r="PXL26" s="238"/>
      <c r="PXM26" s="238"/>
      <c r="PXN26" s="238"/>
      <c r="PXO26" s="238"/>
      <c r="PXP26" s="238"/>
      <c r="PXQ26" s="238"/>
      <c r="PXR26" s="238"/>
      <c r="PXS26" s="238"/>
      <c r="PXT26" s="238"/>
      <c r="PXU26" s="238"/>
      <c r="PXV26" s="238"/>
      <c r="PXW26" s="238"/>
      <c r="PXX26" s="238"/>
      <c r="PXY26" s="238"/>
      <c r="PXZ26" s="238"/>
      <c r="PYA26" s="238"/>
      <c r="PYB26" s="238"/>
      <c r="PYC26" s="238"/>
      <c r="PYD26" s="238"/>
      <c r="PYE26" s="238"/>
      <c r="PYF26" s="238"/>
      <c r="PYG26" s="238"/>
      <c r="PYH26" s="238"/>
      <c r="PYI26" s="238"/>
      <c r="PYJ26" s="238"/>
      <c r="PYK26" s="238"/>
      <c r="PYL26" s="238"/>
      <c r="PYM26" s="238"/>
      <c r="PYN26" s="238"/>
      <c r="PYO26" s="238"/>
      <c r="PYP26" s="238"/>
      <c r="PYQ26" s="238"/>
      <c r="PYR26" s="238"/>
      <c r="PYS26" s="238"/>
      <c r="PYT26" s="238"/>
      <c r="PYU26" s="238"/>
      <c r="PYV26" s="238"/>
      <c r="PYW26" s="238"/>
      <c r="PYX26" s="238"/>
      <c r="PYY26" s="238"/>
      <c r="PYZ26" s="238"/>
      <c r="PZA26" s="238"/>
      <c r="PZB26" s="238"/>
      <c r="PZC26" s="238"/>
      <c r="PZD26" s="238"/>
      <c r="PZE26" s="238"/>
      <c r="PZF26" s="238"/>
      <c r="PZG26" s="238"/>
      <c r="PZH26" s="238"/>
      <c r="PZI26" s="238"/>
      <c r="PZJ26" s="238"/>
      <c r="PZK26" s="238"/>
      <c r="PZL26" s="238"/>
      <c r="PZM26" s="238"/>
      <c r="PZN26" s="238"/>
      <c r="PZO26" s="238"/>
      <c r="PZP26" s="238"/>
      <c r="PZQ26" s="238"/>
      <c r="PZR26" s="238"/>
      <c r="PZS26" s="238"/>
      <c r="PZT26" s="238"/>
      <c r="PZU26" s="238"/>
      <c r="PZV26" s="238"/>
      <c r="PZW26" s="238"/>
      <c r="PZX26" s="238"/>
      <c r="PZY26" s="238"/>
      <c r="PZZ26" s="238"/>
      <c r="QAA26" s="238"/>
      <c r="QAB26" s="238"/>
      <c r="QAC26" s="238"/>
      <c r="QAD26" s="238"/>
      <c r="QAE26" s="238"/>
      <c r="QAF26" s="238"/>
      <c r="QAG26" s="238"/>
      <c r="QAH26" s="238"/>
      <c r="QAI26" s="238"/>
      <c r="QAJ26" s="238"/>
      <c r="QAK26" s="238"/>
      <c r="QAL26" s="238"/>
      <c r="QAM26" s="238"/>
      <c r="QAN26" s="238"/>
      <c r="QAO26" s="238"/>
      <c r="QAP26" s="238"/>
      <c r="QAQ26" s="238"/>
      <c r="QAR26" s="238"/>
      <c r="QAS26" s="238"/>
      <c r="QAT26" s="238"/>
      <c r="QAU26" s="238"/>
      <c r="QAV26" s="238"/>
      <c r="QAW26" s="238"/>
      <c r="QAX26" s="238"/>
      <c r="QAY26" s="238"/>
      <c r="QAZ26" s="238"/>
      <c r="QBA26" s="238"/>
      <c r="QBB26" s="238"/>
      <c r="QBC26" s="238"/>
      <c r="QBD26" s="238"/>
      <c r="QBE26" s="238"/>
      <c r="QBF26" s="238"/>
      <c r="QBG26" s="238"/>
      <c r="QBH26" s="238"/>
      <c r="QBI26" s="238"/>
      <c r="QBJ26" s="238"/>
      <c r="QBK26" s="238"/>
      <c r="QBL26" s="238"/>
      <c r="QBM26" s="238"/>
      <c r="QBN26" s="238"/>
      <c r="QBO26" s="238"/>
      <c r="QBP26" s="238"/>
      <c r="QBQ26" s="238"/>
      <c r="QBR26" s="238"/>
      <c r="QBS26" s="238"/>
      <c r="QBT26" s="238"/>
      <c r="QBU26" s="238"/>
      <c r="QBV26" s="238"/>
      <c r="QBW26" s="238"/>
      <c r="QBX26" s="238"/>
      <c r="QBY26" s="238"/>
      <c r="QBZ26" s="238"/>
      <c r="QCA26" s="238"/>
      <c r="QCB26" s="238"/>
      <c r="QCC26" s="238"/>
      <c r="QCD26" s="238"/>
      <c r="QCE26" s="238"/>
      <c r="QCF26" s="238"/>
      <c r="QCG26" s="238"/>
      <c r="QCH26" s="238"/>
      <c r="QCI26" s="238"/>
      <c r="QCJ26" s="238"/>
      <c r="QCK26" s="238"/>
      <c r="QCL26" s="238"/>
      <c r="QCM26" s="238"/>
      <c r="QCN26" s="238"/>
      <c r="QCO26" s="238"/>
      <c r="QCP26" s="238"/>
      <c r="QCQ26" s="238"/>
      <c r="QCR26" s="238"/>
      <c r="QCS26" s="238"/>
      <c r="QCT26" s="238"/>
      <c r="QCU26" s="238"/>
      <c r="QCV26" s="238"/>
      <c r="QCW26" s="238"/>
      <c r="QCX26" s="238"/>
      <c r="QCY26" s="238"/>
      <c r="QCZ26" s="238"/>
      <c r="QDA26" s="238"/>
      <c r="QDB26" s="238"/>
      <c r="QDC26" s="238"/>
      <c r="QDD26" s="238"/>
      <c r="QDE26" s="238"/>
      <c r="QDF26" s="238"/>
      <c r="QDG26" s="238"/>
      <c r="QDH26" s="238"/>
      <c r="QDI26" s="238"/>
      <c r="QDJ26" s="238"/>
      <c r="QDK26" s="238"/>
      <c r="QDL26" s="238"/>
      <c r="QDM26" s="238"/>
      <c r="QDN26" s="238"/>
      <c r="QDO26" s="238"/>
      <c r="QDP26" s="238"/>
      <c r="QDQ26" s="238"/>
      <c r="QDR26" s="238"/>
      <c r="QDS26" s="238"/>
      <c r="QDT26" s="238"/>
      <c r="QDU26" s="238"/>
      <c r="QDV26" s="238"/>
      <c r="QDW26" s="238"/>
      <c r="QDX26" s="238"/>
      <c r="QDY26" s="238"/>
      <c r="QDZ26" s="238"/>
      <c r="QEA26" s="238"/>
      <c r="QEB26" s="238"/>
      <c r="QEC26" s="238"/>
      <c r="QED26" s="238"/>
      <c r="QEE26" s="238"/>
      <c r="QEF26" s="238"/>
      <c r="QEG26" s="238"/>
      <c r="QEH26" s="238"/>
      <c r="QEI26" s="238"/>
      <c r="QEJ26" s="238"/>
      <c r="QEK26" s="238"/>
      <c r="QEL26" s="238"/>
      <c r="QEM26" s="238"/>
      <c r="QEN26" s="238"/>
      <c r="QEO26" s="238"/>
      <c r="QEP26" s="238"/>
      <c r="QEQ26" s="238"/>
      <c r="QER26" s="238"/>
      <c r="QES26" s="238"/>
      <c r="QET26" s="238"/>
      <c r="QEU26" s="238"/>
      <c r="QEV26" s="238"/>
      <c r="QEW26" s="238"/>
      <c r="QEX26" s="238"/>
      <c r="QEY26" s="238"/>
      <c r="QEZ26" s="238"/>
      <c r="QFA26" s="238"/>
      <c r="QFB26" s="238"/>
      <c r="QFC26" s="238"/>
      <c r="QFD26" s="238"/>
      <c r="QFE26" s="238"/>
      <c r="QFF26" s="238"/>
      <c r="QFG26" s="238"/>
      <c r="QFH26" s="238"/>
      <c r="QFI26" s="238"/>
      <c r="QFJ26" s="238"/>
      <c r="QFK26" s="238"/>
      <c r="QFL26" s="238"/>
      <c r="QFM26" s="238"/>
      <c r="QFN26" s="238"/>
      <c r="QFO26" s="238"/>
      <c r="QFP26" s="238"/>
      <c r="QFQ26" s="238"/>
      <c r="QFR26" s="238"/>
      <c r="QFS26" s="238"/>
      <c r="QFT26" s="238"/>
      <c r="QFU26" s="238"/>
      <c r="QFV26" s="238"/>
      <c r="QFW26" s="238"/>
      <c r="QFX26" s="238"/>
      <c r="QFY26" s="238"/>
      <c r="QFZ26" s="238"/>
      <c r="QGA26" s="238"/>
      <c r="QGB26" s="238"/>
      <c r="QGC26" s="238"/>
      <c r="QGD26" s="238"/>
      <c r="QGE26" s="238"/>
      <c r="QGF26" s="238"/>
      <c r="QGG26" s="238"/>
      <c r="QGH26" s="238"/>
      <c r="QGI26" s="238"/>
      <c r="QGJ26" s="238"/>
      <c r="QGK26" s="238"/>
      <c r="QGL26" s="238"/>
      <c r="QGM26" s="238"/>
      <c r="QGN26" s="238"/>
      <c r="QGO26" s="238"/>
      <c r="QGP26" s="238"/>
      <c r="QGQ26" s="238"/>
      <c r="QGR26" s="238"/>
      <c r="QGS26" s="238"/>
      <c r="QGT26" s="238"/>
      <c r="QGU26" s="238"/>
      <c r="QGV26" s="238"/>
      <c r="QGW26" s="238"/>
      <c r="QGX26" s="238"/>
      <c r="QGY26" s="238"/>
      <c r="QGZ26" s="238"/>
      <c r="QHA26" s="238"/>
      <c r="QHB26" s="238"/>
      <c r="QHC26" s="238"/>
      <c r="QHD26" s="238"/>
      <c r="QHE26" s="238"/>
      <c r="QHF26" s="238"/>
      <c r="QHG26" s="238"/>
      <c r="QHH26" s="238"/>
      <c r="QHI26" s="238"/>
      <c r="QHJ26" s="238"/>
      <c r="QHK26" s="238"/>
      <c r="QHL26" s="238"/>
      <c r="QHM26" s="238"/>
      <c r="QHN26" s="238"/>
      <c r="QHO26" s="238"/>
      <c r="QHP26" s="238"/>
      <c r="QHQ26" s="238"/>
      <c r="QHR26" s="238"/>
      <c r="QHS26" s="238"/>
      <c r="QHT26" s="238"/>
      <c r="QHU26" s="238"/>
      <c r="QHV26" s="238"/>
      <c r="QHW26" s="238"/>
      <c r="QHX26" s="238"/>
      <c r="QHY26" s="238"/>
      <c r="QHZ26" s="238"/>
      <c r="QIA26" s="238"/>
      <c r="QIB26" s="238"/>
      <c r="QIC26" s="238"/>
      <c r="QID26" s="238"/>
      <c r="QIE26" s="238"/>
      <c r="QIF26" s="238"/>
      <c r="QIG26" s="238"/>
      <c r="QIH26" s="238"/>
      <c r="QII26" s="238"/>
      <c r="QIJ26" s="238"/>
      <c r="QIK26" s="238"/>
      <c r="QIL26" s="238"/>
      <c r="QIM26" s="238"/>
      <c r="QIN26" s="238"/>
      <c r="QIO26" s="238"/>
      <c r="QIP26" s="238"/>
      <c r="QIQ26" s="238"/>
      <c r="QIR26" s="238"/>
      <c r="QIS26" s="238"/>
      <c r="QIT26" s="238"/>
      <c r="QIU26" s="238"/>
      <c r="QIV26" s="238"/>
      <c r="QIW26" s="238"/>
      <c r="QIX26" s="238"/>
      <c r="QIY26" s="238"/>
      <c r="QIZ26" s="238"/>
      <c r="QJA26" s="238"/>
      <c r="QJB26" s="238"/>
      <c r="QJC26" s="238"/>
      <c r="QJD26" s="238"/>
      <c r="QJE26" s="238"/>
      <c r="QJF26" s="238"/>
      <c r="QJG26" s="238"/>
      <c r="QJH26" s="238"/>
      <c r="QJI26" s="238"/>
      <c r="QJJ26" s="238"/>
      <c r="QJK26" s="238"/>
      <c r="QJL26" s="238"/>
      <c r="QJM26" s="238"/>
      <c r="QJN26" s="238"/>
      <c r="QJO26" s="238"/>
      <c r="QJP26" s="238"/>
      <c r="QJQ26" s="238"/>
      <c r="QJR26" s="238"/>
      <c r="QJS26" s="238"/>
      <c r="QJT26" s="238"/>
      <c r="QJU26" s="238"/>
      <c r="QJV26" s="238"/>
      <c r="QJW26" s="238"/>
      <c r="QJX26" s="238"/>
      <c r="QJY26" s="238"/>
      <c r="QJZ26" s="238"/>
      <c r="QKA26" s="238"/>
      <c r="QKB26" s="238"/>
      <c r="QKC26" s="238"/>
      <c r="QKD26" s="238"/>
      <c r="QKE26" s="238"/>
      <c r="QKF26" s="238"/>
      <c r="QKG26" s="238"/>
      <c r="QKH26" s="238"/>
      <c r="QKI26" s="238"/>
      <c r="QKJ26" s="238"/>
      <c r="QKK26" s="238"/>
      <c r="QKL26" s="238"/>
      <c r="QKM26" s="238"/>
      <c r="QKN26" s="238"/>
      <c r="QKO26" s="238"/>
      <c r="QKP26" s="238"/>
      <c r="QKQ26" s="238"/>
      <c r="QKR26" s="238"/>
      <c r="QKS26" s="238"/>
      <c r="QKT26" s="238"/>
      <c r="QKU26" s="238"/>
      <c r="QKV26" s="238"/>
      <c r="QKW26" s="238"/>
      <c r="QKX26" s="238"/>
      <c r="QKY26" s="238"/>
      <c r="QKZ26" s="238"/>
      <c r="QLA26" s="238"/>
      <c r="QLB26" s="238"/>
      <c r="QLC26" s="238"/>
      <c r="QLD26" s="238"/>
      <c r="QLE26" s="238"/>
      <c r="QLF26" s="238"/>
      <c r="QLG26" s="238"/>
      <c r="QLH26" s="238"/>
      <c r="QLI26" s="238"/>
      <c r="QLJ26" s="238"/>
      <c r="QLK26" s="238"/>
      <c r="QLL26" s="238"/>
      <c r="QLM26" s="238"/>
      <c r="QLN26" s="238"/>
      <c r="QLO26" s="238"/>
      <c r="QLP26" s="238"/>
      <c r="QLQ26" s="238"/>
      <c r="QLR26" s="238"/>
      <c r="QLS26" s="238"/>
      <c r="QLT26" s="238"/>
      <c r="QLU26" s="238"/>
      <c r="QLV26" s="238"/>
      <c r="QLW26" s="238"/>
      <c r="QLX26" s="238"/>
      <c r="QLY26" s="238"/>
      <c r="QLZ26" s="238"/>
      <c r="QMA26" s="238"/>
      <c r="QMB26" s="238"/>
      <c r="QMC26" s="238"/>
      <c r="QMD26" s="238"/>
      <c r="QME26" s="238"/>
      <c r="QMF26" s="238"/>
      <c r="QMG26" s="238"/>
      <c r="QMH26" s="238"/>
      <c r="QMI26" s="238"/>
      <c r="QMJ26" s="238"/>
      <c r="QMK26" s="238"/>
      <c r="QML26" s="238"/>
      <c r="QMM26" s="238"/>
      <c r="QMN26" s="238"/>
      <c r="QMO26" s="238"/>
      <c r="QMP26" s="238"/>
      <c r="QMQ26" s="238"/>
      <c r="QMR26" s="238"/>
      <c r="QMS26" s="238"/>
      <c r="QMT26" s="238"/>
      <c r="QMU26" s="238"/>
      <c r="QMV26" s="238"/>
      <c r="QMW26" s="238"/>
      <c r="QMX26" s="238"/>
      <c r="QMY26" s="238"/>
      <c r="QMZ26" s="238"/>
      <c r="QNA26" s="238"/>
      <c r="QNB26" s="238"/>
      <c r="QNC26" s="238"/>
      <c r="QND26" s="238"/>
      <c r="QNE26" s="238"/>
      <c r="QNF26" s="238"/>
      <c r="QNG26" s="238"/>
      <c r="QNH26" s="238"/>
      <c r="QNI26" s="238"/>
      <c r="QNJ26" s="238"/>
      <c r="QNK26" s="238"/>
      <c r="QNL26" s="238"/>
      <c r="QNM26" s="238"/>
      <c r="QNN26" s="238"/>
      <c r="QNO26" s="238"/>
      <c r="QNP26" s="238"/>
      <c r="QNQ26" s="238"/>
      <c r="QNR26" s="238"/>
      <c r="QNS26" s="238"/>
      <c r="QNT26" s="238"/>
      <c r="QNU26" s="238"/>
      <c r="QNV26" s="238"/>
      <c r="QNW26" s="238"/>
      <c r="QNX26" s="238"/>
      <c r="QNY26" s="238"/>
      <c r="QNZ26" s="238"/>
      <c r="QOA26" s="238"/>
      <c r="QOB26" s="238"/>
      <c r="QOC26" s="238"/>
      <c r="QOD26" s="238"/>
      <c r="QOE26" s="238"/>
      <c r="QOF26" s="238"/>
      <c r="QOG26" s="238"/>
      <c r="QOH26" s="238"/>
      <c r="QOI26" s="238"/>
      <c r="QOJ26" s="238"/>
      <c r="QOK26" s="238"/>
      <c r="QOL26" s="238"/>
      <c r="QOM26" s="238"/>
      <c r="QON26" s="238"/>
      <c r="QOO26" s="238"/>
      <c r="QOP26" s="238"/>
      <c r="QOQ26" s="238"/>
      <c r="QOR26" s="238"/>
      <c r="QOS26" s="238"/>
      <c r="QOT26" s="238"/>
      <c r="QOU26" s="238"/>
      <c r="QOV26" s="238"/>
      <c r="QOW26" s="238"/>
      <c r="QOX26" s="238"/>
      <c r="QOY26" s="238"/>
      <c r="QOZ26" s="238"/>
      <c r="QPA26" s="238"/>
      <c r="QPB26" s="238"/>
      <c r="QPC26" s="238"/>
      <c r="QPD26" s="238"/>
      <c r="QPE26" s="238"/>
      <c r="QPF26" s="238"/>
      <c r="QPG26" s="238"/>
      <c r="QPH26" s="238"/>
      <c r="QPI26" s="238"/>
      <c r="QPJ26" s="238"/>
      <c r="QPK26" s="238"/>
      <c r="QPL26" s="238"/>
      <c r="QPM26" s="238"/>
      <c r="QPN26" s="238"/>
      <c r="QPO26" s="238"/>
      <c r="QPP26" s="238"/>
      <c r="QPQ26" s="238"/>
      <c r="QPR26" s="238"/>
      <c r="QPS26" s="238"/>
      <c r="QPT26" s="238"/>
      <c r="QPU26" s="238"/>
      <c r="QPV26" s="238"/>
      <c r="QPW26" s="238"/>
      <c r="QPX26" s="238"/>
      <c r="QPY26" s="238"/>
      <c r="QPZ26" s="238"/>
      <c r="QQA26" s="238"/>
      <c r="QQB26" s="238"/>
      <c r="QQC26" s="238"/>
      <c r="QQD26" s="238"/>
      <c r="QQE26" s="238"/>
      <c r="QQF26" s="238"/>
      <c r="QQG26" s="238"/>
      <c r="QQH26" s="238"/>
      <c r="QQI26" s="238"/>
      <c r="QQJ26" s="238"/>
      <c r="QQK26" s="238"/>
      <c r="QQL26" s="238"/>
      <c r="QQM26" s="238"/>
      <c r="QQN26" s="238"/>
      <c r="QQO26" s="238"/>
      <c r="QQP26" s="238"/>
      <c r="QQQ26" s="238"/>
      <c r="QQR26" s="238"/>
      <c r="QQS26" s="238"/>
      <c r="QQT26" s="238"/>
      <c r="QQU26" s="238"/>
      <c r="QQV26" s="238"/>
      <c r="QQW26" s="238"/>
      <c r="QQX26" s="238"/>
      <c r="QQY26" s="238"/>
      <c r="QQZ26" s="238"/>
      <c r="QRA26" s="238"/>
      <c r="QRB26" s="238"/>
      <c r="QRC26" s="238"/>
      <c r="QRD26" s="238"/>
      <c r="QRE26" s="238"/>
      <c r="QRF26" s="238"/>
      <c r="QRG26" s="238"/>
      <c r="QRH26" s="238"/>
      <c r="QRI26" s="238"/>
      <c r="QRJ26" s="238"/>
      <c r="QRK26" s="238"/>
      <c r="QRL26" s="238"/>
      <c r="QRM26" s="238"/>
      <c r="QRN26" s="238"/>
      <c r="QRO26" s="238"/>
      <c r="QRP26" s="238"/>
      <c r="QRQ26" s="238"/>
      <c r="QRR26" s="238"/>
      <c r="QRS26" s="238"/>
      <c r="QRT26" s="238"/>
      <c r="QRU26" s="238"/>
      <c r="QRV26" s="238"/>
      <c r="QRW26" s="238"/>
      <c r="QRX26" s="238"/>
      <c r="QRY26" s="238"/>
      <c r="QRZ26" s="238"/>
      <c r="QSA26" s="238"/>
      <c r="QSB26" s="238"/>
      <c r="QSC26" s="238"/>
      <c r="QSD26" s="238"/>
      <c r="QSE26" s="238"/>
      <c r="QSF26" s="238"/>
      <c r="QSG26" s="238"/>
      <c r="QSH26" s="238"/>
      <c r="QSI26" s="238"/>
      <c r="QSJ26" s="238"/>
      <c r="QSK26" s="238"/>
      <c r="QSL26" s="238"/>
      <c r="QSM26" s="238"/>
      <c r="QSN26" s="238"/>
      <c r="QSO26" s="238"/>
      <c r="QSP26" s="238"/>
      <c r="QSQ26" s="238"/>
      <c r="QSR26" s="238"/>
      <c r="QSS26" s="238"/>
      <c r="QST26" s="238"/>
      <c r="QSU26" s="238"/>
      <c r="QSV26" s="238"/>
      <c r="QSW26" s="238"/>
      <c r="QSX26" s="238"/>
      <c r="QSY26" s="238"/>
      <c r="QSZ26" s="238"/>
      <c r="QTA26" s="238"/>
      <c r="QTB26" s="238"/>
      <c r="QTC26" s="238"/>
      <c r="QTD26" s="238"/>
      <c r="QTE26" s="238"/>
      <c r="QTF26" s="238"/>
      <c r="QTG26" s="238"/>
      <c r="QTH26" s="238"/>
      <c r="QTI26" s="238"/>
      <c r="QTJ26" s="238"/>
      <c r="QTK26" s="238"/>
      <c r="QTL26" s="238"/>
      <c r="QTM26" s="238"/>
      <c r="QTN26" s="238"/>
      <c r="QTO26" s="238"/>
      <c r="QTP26" s="238"/>
      <c r="QTQ26" s="238"/>
      <c r="QTR26" s="238"/>
      <c r="QTS26" s="238"/>
      <c r="QTT26" s="238"/>
      <c r="QTU26" s="238"/>
      <c r="QTV26" s="238"/>
      <c r="QTW26" s="238"/>
      <c r="QTX26" s="238"/>
      <c r="QTY26" s="238"/>
      <c r="QTZ26" s="238"/>
      <c r="QUA26" s="238"/>
      <c r="QUB26" s="238"/>
      <c r="QUC26" s="238"/>
      <c r="QUD26" s="238"/>
      <c r="QUE26" s="238"/>
      <c r="QUF26" s="238"/>
      <c r="QUG26" s="238"/>
      <c r="QUH26" s="238"/>
      <c r="QUI26" s="238"/>
      <c r="QUJ26" s="238"/>
      <c r="QUK26" s="238"/>
      <c r="QUL26" s="238"/>
      <c r="QUM26" s="238"/>
      <c r="QUN26" s="238"/>
      <c r="QUO26" s="238"/>
      <c r="QUP26" s="238"/>
      <c r="QUQ26" s="238"/>
      <c r="QUR26" s="238"/>
      <c r="QUS26" s="238"/>
      <c r="QUT26" s="238"/>
      <c r="QUU26" s="238"/>
      <c r="QUV26" s="238"/>
      <c r="QUW26" s="238"/>
      <c r="QUX26" s="238"/>
      <c r="QUY26" s="238"/>
      <c r="QUZ26" s="238"/>
      <c r="QVA26" s="238"/>
      <c r="QVB26" s="238"/>
      <c r="QVC26" s="238"/>
      <c r="QVD26" s="238"/>
      <c r="QVE26" s="238"/>
      <c r="QVF26" s="238"/>
      <c r="QVG26" s="238"/>
      <c r="QVH26" s="238"/>
      <c r="QVI26" s="238"/>
      <c r="QVJ26" s="238"/>
      <c r="QVK26" s="238"/>
      <c r="QVL26" s="238"/>
      <c r="QVM26" s="238"/>
      <c r="QVN26" s="238"/>
      <c r="QVO26" s="238"/>
      <c r="QVP26" s="238"/>
      <c r="QVQ26" s="238"/>
      <c r="QVR26" s="238"/>
      <c r="QVS26" s="238"/>
      <c r="QVT26" s="238"/>
      <c r="QVU26" s="238"/>
      <c r="QVV26" s="238"/>
      <c r="QVW26" s="238"/>
      <c r="QVX26" s="238"/>
      <c r="QVY26" s="238"/>
      <c r="QVZ26" s="238"/>
      <c r="QWA26" s="238"/>
      <c r="QWB26" s="238"/>
      <c r="QWC26" s="238"/>
      <c r="QWD26" s="238"/>
      <c r="QWE26" s="238"/>
      <c r="QWF26" s="238"/>
      <c r="QWG26" s="238"/>
      <c r="QWH26" s="238"/>
      <c r="QWI26" s="238"/>
      <c r="QWJ26" s="238"/>
      <c r="QWK26" s="238"/>
      <c r="QWL26" s="238"/>
      <c r="QWM26" s="238"/>
      <c r="QWN26" s="238"/>
      <c r="QWO26" s="238"/>
      <c r="QWP26" s="238"/>
      <c r="QWQ26" s="238"/>
      <c r="QWR26" s="238"/>
      <c r="QWS26" s="238"/>
      <c r="QWT26" s="238"/>
      <c r="QWU26" s="238"/>
      <c r="QWV26" s="238"/>
      <c r="QWW26" s="238"/>
      <c r="QWX26" s="238"/>
      <c r="QWY26" s="238"/>
      <c r="QWZ26" s="238"/>
      <c r="QXA26" s="238"/>
      <c r="QXB26" s="238"/>
      <c r="QXC26" s="238"/>
      <c r="QXD26" s="238"/>
      <c r="QXE26" s="238"/>
      <c r="QXF26" s="238"/>
      <c r="QXG26" s="238"/>
      <c r="QXH26" s="238"/>
      <c r="QXI26" s="238"/>
      <c r="QXJ26" s="238"/>
      <c r="QXK26" s="238"/>
      <c r="QXL26" s="238"/>
      <c r="QXM26" s="238"/>
      <c r="QXN26" s="238"/>
      <c r="QXO26" s="238"/>
      <c r="QXP26" s="238"/>
      <c r="QXQ26" s="238"/>
      <c r="QXR26" s="238"/>
      <c r="QXS26" s="238"/>
      <c r="QXT26" s="238"/>
      <c r="QXU26" s="238"/>
      <c r="QXV26" s="238"/>
      <c r="QXW26" s="238"/>
      <c r="QXX26" s="238"/>
      <c r="QXY26" s="238"/>
      <c r="QXZ26" s="238"/>
      <c r="QYA26" s="238"/>
      <c r="QYB26" s="238"/>
      <c r="QYC26" s="238"/>
      <c r="QYD26" s="238"/>
      <c r="QYE26" s="238"/>
      <c r="QYF26" s="238"/>
      <c r="QYG26" s="238"/>
      <c r="QYH26" s="238"/>
      <c r="QYI26" s="238"/>
      <c r="QYJ26" s="238"/>
      <c r="QYK26" s="238"/>
      <c r="QYL26" s="238"/>
      <c r="QYM26" s="238"/>
      <c r="QYN26" s="238"/>
      <c r="QYO26" s="238"/>
      <c r="QYP26" s="238"/>
      <c r="QYQ26" s="238"/>
      <c r="QYR26" s="238"/>
      <c r="QYS26" s="238"/>
      <c r="QYT26" s="238"/>
      <c r="QYU26" s="238"/>
      <c r="QYV26" s="238"/>
      <c r="QYW26" s="238"/>
      <c r="QYX26" s="238"/>
      <c r="QYY26" s="238"/>
      <c r="QYZ26" s="238"/>
      <c r="QZA26" s="238"/>
      <c r="QZB26" s="238"/>
      <c r="QZC26" s="238"/>
      <c r="QZD26" s="238"/>
      <c r="QZE26" s="238"/>
      <c r="QZF26" s="238"/>
      <c r="QZG26" s="238"/>
      <c r="QZH26" s="238"/>
      <c r="QZI26" s="238"/>
      <c r="QZJ26" s="238"/>
      <c r="QZK26" s="238"/>
      <c r="QZL26" s="238"/>
      <c r="QZM26" s="238"/>
      <c r="QZN26" s="238"/>
      <c r="QZO26" s="238"/>
      <c r="QZP26" s="238"/>
      <c r="QZQ26" s="238"/>
      <c r="QZR26" s="238"/>
      <c r="QZS26" s="238"/>
      <c r="QZT26" s="238"/>
      <c r="QZU26" s="238"/>
      <c r="QZV26" s="238"/>
      <c r="QZW26" s="238"/>
      <c r="QZX26" s="238"/>
      <c r="QZY26" s="238"/>
      <c r="QZZ26" s="238"/>
      <c r="RAA26" s="238"/>
      <c r="RAB26" s="238"/>
      <c r="RAC26" s="238"/>
      <c r="RAD26" s="238"/>
      <c r="RAE26" s="238"/>
      <c r="RAF26" s="238"/>
      <c r="RAG26" s="238"/>
      <c r="RAH26" s="238"/>
      <c r="RAI26" s="238"/>
      <c r="RAJ26" s="238"/>
      <c r="RAK26" s="238"/>
      <c r="RAL26" s="238"/>
      <c r="RAM26" s="238"/>
      <c r="RAN26" s="238"/>
      <c r="RAO26" s="238"/>
      <c r="RAP26" s="238"/>
      <c r="RAQ26" s="238"/>
      <c r="RAR26" s="238"/>
      <c r="RAS26" s="238"/>
      <c r="RAT26" s="238"/>
      <c r="RAU26" s="238"/>
      <c r="RAV26" s="238"/>
      <c r="RAW26" s="238"/>
      <c r="RAX26" s="238"/>
      <c r="RAY26" s="238"/>
      <c r="RAZ26" s="238"/>
      <c r="RBA26" s="238"/>
      <c r="RBB26" s="238"/>
      <c r="RBC26" s="238"/>
      <c r="RBD26" s="238"/>
      <c r="RBE26" s="238"/>
      <c r="RBF26" s="238"/>
      <c r="RBG26" s="238"/>
      <c r="RBH26" s="238"/>
      <c r="RBI26" s="238"/>
      <c r="RBJ26" s="238"/>
      <c r="RBK26" s="238"/>
      <c r="RBL26" s="238"/>
      <c r="RBM26" s="238"/>
      <c r="RBN26" s="238"/>
      <c r="RBO26" s="238"/>
      <c r="RBP26" s="238"/>
      <c r="RBQ26" s="238"/>
      <c r="RBR26" s="238"/>
      <c r="RBS26" s="238"/>
      <c r="RBT26" s="238"/>
      <c r="RBU26" s="238"/>
      <c r="RBV26" s="238"/>
      <c r="RBW26" s="238"/>
      <c r="RBX26" s="238"/>
      <c r="RBY26" s="238"/>
      <c r="RBZ26" s="238"/>
      <c r="RCA26" s="238"/>
      <c r="RCB26" s="238"/>
      <c r="RCC26" s="238"/>
      <c r="RCD26" s="238"/>
      <c r="RCE26" s="238"/>
      <c r="RCF26" s="238"/>
      <c r="RCG26" s="238"/>
      <c r="RCH26" s="238"/>
      <c r="RCI26" s="238"/>
      <c r="RCJ26" s="238"/>
      <c r="RCK26" s="238"/>
      <c r="RCL26" s="238"/>
      <c r="RCM26" s="238"/>
      <c r="RCN26" s="238"/>
      <c r="RCO26" s="238"/>
      <c r="RCP26" s="238"/>
      <c r="RCQ26" s="238"/>
      <c r="RCR26" s="238"/>
      <c r="RCS26" s="238"/>
      <c r="RCT26" s="238"/>
      <c r="RCU26" s="238"/>
      <c r="RCV26" s="238"/>
      <c r="RCW26" s="238"/>
      <c r="RCX26" s="238"/>
      <c r="RCY26" s="238"/>
      <c r="RCZ26" s="238"/>
      <c r="RDA26" s="238"/>
      <c r="RDB26" s="238"/>
      <c r="RDC26" s="238"/>
      <c r="RDD26" s="238"/>
      <c r="RDE26" s="238"/>
      <c r="RDF26" s="238"/>
      <c r="RDG26" s="238"/>
      <c r="RDH26" s="238"/>
      <c r="RDI26" s="238"/>
      <c r="RDJ26" s="238"/>
      <c r="RDK26" s="238"/>
      <c r="RDL26" s="238"/>
      <c r="RDM26" s="238"/>
      <c r="RDN26" s="238"/>
      <c r="RDO26" s="238"/>
      <c r="RDP26" s="238"/>
      <c r="RDQ26" s="238"/>
      <c r="RDR26" s="238"/>
      <c r="RDS26" s="238"/>
      <c r="RDT26" s="238"/>
      <c r="RDU26" s="238"/>
      <c r="RDV26" s="238"/>
      <c r="RDW26" s="238"/>
      <c r="RDX26" s="238"/>
      <c r="RDY26" s="238"/>
      <c r="RDZ26" s="238"/>
      <c r="REA26" s="238"/>
      <c r="REB26" s="238"/>
      <c r="REC26" s="238"/>
      <c r="RED26" s="238"/>
      <c r="REE26" s="238"/>
      <c r="REF26" s="238"/>
      <c r="REG26" s="238"/>
      <c r="REH26" s="238"/>
      <c r="REI26" s="238"/>
      <c r="REJ26" s="238"/>
      <c r="REK26" s="238"/>
      <c r="REL26" s="238"/>
      <c r="REM26" s="238"/>
      <c r="REN26" s="238"/>
      <c r="REO26" s="238"/>
      <c r="REP26" s="238"/>
      <c r="REQ26" s="238"/>
      <c r="RER26" s="238"/>
      <c r="RES26" s="238"/>
      <c r="RET26" s="238"/>
      <c r="REU26" s="238"/>
      <c r="REV26" s="238"/>
      <c r="REW26" s="238"/>
      <c r="REX26" s="238"/>
      <c r="REY26" s="238"/>
      <c r="REZ26" s="238"/>
      <c r="RFA26" s="238"/>
      <c r="RFB26" s="238"/>
      <c r="RFC26" s="238"/>
      <c r="RFD26" s="238"/>
      <c r="RFE26" s="238"/>
      <c r="RFF26" s="238"/>
      <c r="RFG26" s="238"/>
      <c r="RFH26" s="238"/>
      <c r="RFI26" s="238"/>
      <c r="RFJ26" s="238"/>
      <c r="RFK26" s="238"/>
      <c r="RFL26" s="238"/>
      <c r="RFM26" s="238"/>
      <c r="RFN26" s="238"/>
      <c r="RFO26" s="238"/>
      <c r="RFP26" s="238"/>
      <c r="RFQ26" s="238"/>
      <c r="RFR26" s="238"/>
      <c r="RFS26" s="238"/>
      <c r="RFT26" s="238"/>
      <c r="RFU26" s="238"/>
      <c r="RFV26" s="238"/>
      <c r="RFW26" s="238"/>
      <c r="RFX26" s="238"/>
      <c r="RFY26" s="238"/>
      <c r="RFZ26" s="238"/>
      <c r="RGA26" s="238"/>
      <c r="RGB26" s="238"/>
      <c r="RGC26" s="238"/>
      <c r="RGD26" s="238"/>
      <c r="RGE26" s="238"/>
      <c r="RGF26" s="238"/>
      <c r="RGG26" s="238"/>
      <c r="RGH26" s="238"/>
      <c r="RGI26" s="238"/>
      <c r="RGJ26" s="238"/>
      <c r="RGK26" s="238"/>
      <c r="RGL26" s="238"/>
      <c r="RGM26" s="238"/>
      <c r="RGN26" s="238"/>
      <c r="RGO26" s="238"/>
      <c r="RGP26" s="238"/>
      <c r="RGQ26" s="238"/>
      <c r="RGR26" s="238"/>
      <c r="RGS26" s="238"/>
      <c r="RGT26" s="238"/>
      <c r="RGU26" s="238"/>
      <c r="RGV26" s="238"/>
      <c r="RGW26" s="238"/>
      <c r="RGX26" s="238"/>
      <c r="RGY26" s="238"/>
      <c r="RGZ26" s="238"/>
      <c r="RHA26" s="238"/>
      <c r="RHB26" s="238"/>
      <c r="RHC26" s="238"/>
      <c r="RHD26" s="238"/>
      <c r="RHE26" s="238"/>
      <c r="RHF26" s="238"/>
      <c r="RHG26" s="238"/>
      <c r="RHH26" s="238"/>
      <c r="RHI26" s="238"/>
      <c r="RHJ26" s="238"/>
      <c r="RHK26" s="238"/>
      <c r="RHL26" s="238"/>
      <c r="RHM26" s="238"/>
      <c r="RHN26" s="238"/>
      <c r="RHO26" s="238"/>
      <c r="RHP26" s="238"/>
      <c r="RHQ26" s="238"/>
      <c r="RHR26" s="238"/>
      <c r="RHS26" s="238"/>
      <c r="RHT26" s="238"/>
      <c r="RHU26" s="238"/>
      <c r="RHV26" s="238"/>
      <c r="RHW26" s="238"/>
      <c r="RHX26" s="238"/>
      <c r="RHY26" s="238"/>
      <c r="RHZ26" s="238"/>
      <c r="RIA26" s="238"/>
      <c r="RIB26" s="238"/>
      <c r="RIC26" s="238"/>
      <c r="RID26" s="238"/>
      <c r="RIE26" s="238"/>
      <c r="RIF26" s="238"/>
      <c r="RIG26" s="238"/>
      <c r="RIH26" s="238"/>
      <c r="RII26" s="238"/>
      <c r="RIJ26" s="238"/>
      <c r="RIK26" s="238"/>
      <c r="RIL26" s="238"/>
      <c r="RIM26" s="238"/>
      <c r="RIN26" s="238"/>
      <c r="RIO26" s="238"/>
      <c r="RIP26" s="238"/>
      <c r="RIQ26" s="238"/>
      <c r="RIR26" s="238"/>
      <c r="RIS26" s="238"/>
      <c r="RIT26" s="238"/>
      <c r="RIU26" s="238"/>
      <c r="RIV26" s="238"/>
      <c r="RIW26" s="238"/>
      <c r="RIX26" s="238"/>
      <c r="RIY26" s="238"/>
      <c r="RIZ26" s="238"/>
      <c r="RJA26" s="238"/>
      <c r="RJB26" s="238"/>
      <c r="RJC26" s="238"/>
      <c r="RJD26" s="238"/>
      <c r="RJE26" s="238"/>
      <c r="RJF26" s="238"/>
      <c r="RJG26" s="238"/>
      <c r="RJH26" s="238"/>
      <c r="RJI26" s="238"/>
      <c r="RJJ26" s="238"/>
      <c r="RJK26" s="238"/>
      <c r="RJL26" s="238"/>
      <c r="RJM26" s="238"/>
      <c r="RJN26" s="238"/>
      <c r="RJO26" s="238"/>
      <c r="RJP26" s="238"/>
      <c r="RJQ26" s="238"/>
      <c r="RJR26" s="238"/>
      <c r="RJS26" s="238"/>
      <c r="RJT26" s="238"/>
      <c r="RJU26" s="238"/>
      <c r="RJV26" s="238"/>
      <c r="RJW26" s="238"/>
      <c r="RJX26" s="238"/>
      <c r="RJY26" s="238"/>
      <c r="RJZ26" s="238"/>
      <c r="RKA26" s="238"/>
      <c r="RKB26" s="238"/>
      <c r="RKC26" s="238"/>
      <c r="RKD26" s="238"/>
      <c r="RKE26" s="238"/>
      <c r="RKF26" s="238"/>
      <c r="RKG26" s="238"/>
      <c r="RKH26" s="238"/>
      <c r="RKI26" s="238"/>
      <c r="RKJ26" s="238"/>
      <c r="RKK26" s="238"/>
      <c r="RKL26" s="238"/>
      <c r="RKM26" s="238"/>
      <c r="RKN26" s="238"/>
      <c r="RKO26" s="238"/>
      <c r="RKP26" s="238"/>
      <c r="RKQ26" s="238"/>
      <c r="RKR26" s="238"/>
      <c r="RKS26" s="238"/>
      <c r="RKT26" s="238"/>
      <c r="RKU26" s="238"/>
      <c r="RKV26" s="238"/>
      <c r="RKW26" s="238"/>
      <c r="RKX26" s="238"/>
      <c r="RKY26" s="238"/>
      <c r="RKZ26" s="238"/>
      <c r="RLA26" s="238"/>
      <c r="RLB26" s="238"/>
      <c r="RLC26" s="238"/>
      <c r="RLD26" s="238"/>
      <c r="RLE26" s="238"/>
      <c r="RLF26" s="238"/>
      <c r="RLG26" s="238"/>
      <c r="RLH26" s="238"/>
      <c r="RLI26" s="238"/>
      <c r="RLJ26" s="238"/>
      <c r="RLK26" s="238"/>
      <c r="RLL26" s="238"/>
      <c r="RLM26" s="238"/>
      <c r="RLN26" s="238"/>
      <c r="RLO26" s="238"/>
      <c r="RLP26" s="238"/>
      <c r="RLQ26" s="238"/>
      <c r="RLR26" s="238"/>
      <c r="RLS26" s="238"/>
      <c r="RLT26" s="238"/>
      <c r="RLU26" s="238"/>
      <c r="RLV26" s="238"/>
      <c r="RLW26" s="238"/>
      <c r="RLX26" s="238"/>
      <c r="RLY26" s="238"/>
      <c r="RLZ26" s="238"/>
      <c r="RMA26" s="238"/>
      <c r="RMB26" s="238"/>
      <c r="RMC26" s="238"/>
      <c r="RMD26" s="238"/>
      <c r="RME26" s="238"/>
      <c r="RMF26" s="238"/>
      <c r="RMG26" s="238"/>
      <c r="RMH26" s="238"/>
      <c r="RMI26" s="238"/>
      <c r="RMJ26" s="238"/>
      <c r="RMK26" s="238"/>
      <c r="RML26" s="238"/>
      <c r="RMM26" s="238"/>
      <c r="RMN26" s="238"/>
      <c r="RMO26" s="238"/>
      <c r="RMP26" s="238"/>
      <c r="RMQ26" s="238"/>
      <c r="RMR26" s="238"/>
      <c r="RMS26" s="238"/>
      <c r="RMT26" s="238"/>
      <c r="RMU26" s="238"/>
      <c r="RMV26" s="238"/>
      <c r="RMW26" s="238"/>
      <c r="RMX26" s="238"/>
      <c r="RMY26" s="238"/>
      <c r="RMZ26" s="238"/>
      <c r="RNA26" s="238"/>
      <c r="RNB26" s="238"/>
      <c r="RNC26" s="238"/>
      <c r="RND26" s="238"/>
      <c r="RNE26" s="238"/>
      <c r="RNF26" s="238"/>
      <c r="RNG26" s="238"/>
      <c r="RNH26" s="238"/>
      <c r="RNI26" s="238"/>
      <c r="RNJ26" s="238"/>
      <c r="RNK26" s="238"/>
      <c r="RNL26" s="238"/>
      <c r="RNM26" s="238"/>
      <c r="RNN26" s="238"/>
      <c r="RNO26" s="238"/>
      <c r="RNP26" s="238"/>
      <c r="RNQ26" s="238"/>
      <c r="RNR26" s="238"/>
      <c r="RNS26" s="238"/>
      <c r="RNT26" s="238"/>
      <c r="RNU26" s="238"/>
      <c r="RNV26" s="238"/>
      <c r="RNW26" s="238"/>
      <c r="RNX26" s="238"/>
      <c r="RNY26" s="238"/>
      <c r="RNZ26" s="238"/>
      <c r="ROA26" s="238"/>
      <c r="ROB26" s="238"/>
      <c r="ROC26" s="238"/>
      <c r="ROD26" s="238"/>
      <c r="ROE26" s="238"/>
      <c r="ROF26" s="238"/>
      <c r="ROG26" s="238"/>
      <c r="ROH26" s="238"/>
      <c r="ROI26" s="238"/>
      <c r="ROJ26" s="238"/>
      <c r="ROK26" s="238"/>
      <c r="ROL26" s="238"/>
      <c r="ROM26" s="238"/>
      <c r="RON26" s="238"/>
      <c r="ROO26" s="238"/>
      <c r="ROP26" s="238"/>
      <c r="ROQ26" s="238"/>
      <c r="ROR26" s="238"/>
      <c r="ROS26" s="238"/>
      <c r="ROT26" s="238"/>
      <c r="ROU26" s="238"/>
      <c r="ROV26" s="238"/>
      <c r="ROW26" s="238"/>
      <c r="ROX26" s="238"/>
      <c r="ROY26" s="238"/>
      <c r="ROZ26" s="238"/>
      <c r="RPA26" s="238"/>
      <c r="RPB26" s="238"/>
      <c r="RPC26" s="238"/>
      <c r="RPD26" s="238"/>
      <c r="RPE26" s="238"/>
      <c r="RPF26" s="238"/>
      <c r="RPG26" s="238"/>
      <c r="RPH26" s="238"/>
      <c r="RPI26" s="238"/>
      <c r="RPJ26" s="238"/>
      <c r="RPK26" s="238"/>
      <c r="RPL26" s="238"/>
      <c r="RPM26" s="238"/>
      <c r="RPN26" s="238"/>
      <c r="RPO26" s="238"/>
      <c r="RPP26" s="238"/>
      <c r="RPQ26" s="238"/>
      <c r="RPR26" s="238"/>
      <c r="RPS26" s="238"/>
      <c r="RPT26" s="238"/>
      <c r="RPU26" s="238"/>
      <c r="RPV26" s="238"/>
      <c r="RPW26" s="238"/>
      <c r="RPX26" s="238"/>
      <c r="RPY26" s="238"/>
      <c r="RPZ26" s="238"/>
      <c r="RQA26" s="238"/>
      <c r="RQB26" s="238"/>
      <c r="RQC26" s="238"/>
      <c r="RQD26" s="238"/>
      <c r="RQE26" s="238"/>
      <c r="RQF26" s="238"/>
      <c r="RQG26" s="238"/>
      <c r="RQH26" s="238"/>
      <c r="RQI26" s="238"/>
      <c r="RQJ26" s="238"/>
      <c r="RQK26" s="238"/>
      <c r="RQL26" s="238"/>
      <c r="RQM26" s="238"/>
      <c r="RQN26" s="238"/>
      <c r="RQO26" s="238"/>
      <c r="RQP26" s="238"/>
      <c r="RQQ26" s="238"/>
      <c r="RQR26" s="238"/>
      <c r="RQS26" s="238"/>
      <c r="RQT26" s="238"/>
      <c r="RQU26" s="238"/>
      <c r="RQV26" s="238"/>
      <c r="RQW26" s="238"/>
      <c r="RQX26" s="238"/>
      <c r="RQY26" s="238"/>
      <c r="RQZ26" s="238"/>
      <c r="RRA26" s="238"/>
      <c r="RRB26" s="238"/>
      <c r="RRC26" s="238"/>
      <c r="RRD26" s="238"/>
      <c r="RRE26" s="238"/>
      <c r="RRF26" s="238"/>
      <c r="RRG26" s="238"/>
      <c r="RRH26" s="238"/>
      <c r="RRI26" s="238"/>
      <c r="RRJ26" s="238"/>
      <c r="RRK26" s="238"/>
      <c r="RRL26" s="238"/>
      <c r="RRM26" s="238"/>
      <c r="RRN26" s="238"/>
      <c r="RRO26" s="238"/>
      <c r="RRP26" s="238"/>
      <c r="RRQ26" s="238"/>
      <c r="RRR26" s="238"/>
      <c r="RRS26" s="238"/>
      <c r="RRT26" s="238"/>
      <c r="RRU26" s="238"/>
      <c r="RRV26" s="238"/>
      <c r="RRW26" s="238"/>
      <c r="RRX26" s="238"/>
      <c r="RRY26" s="238"/>
      <c r="RRZ26" s="238"/>
      <c r="RSA26" s="238"/>
      <c r="RSB26" s="238"/>
      <c r="RSC26" s="238"/>
      <c r="RSD26" s="238"/>
      <c r="RSE26" s="238"/>
      <c r="RSF26" s="238"/>
      <c r="RSG26" s="238"/>
      <c r="RSH26" s="238"/>
      <c r="RSI26" s="238"/>
      <c r="RSJ26" s="238"/>
      <c r="RSK26" s="238"/>
      <c r="RSL26" s="238"/>
      <c r="RSM26" s="238"/>
      <c r="RSN26" s="238"/>
      <c r="RSO26" s="238"/>
      <c r="RSP26" s="238"/>
      <c r="RSQ26" s="238"/>
      <c r="RSR26" s="238"/>
      <c r="RSS26" s="238"/>
      <c r="RST26" s="238"/>
      <c r="RSU26" s="238"/>
      <c r="RSV26" s="238"/>
      <c r="RSW26" s="238"/>
      <c r="RSX26" s="238"/>
      <c r="RSY26" s="238"/>
      <c r="RSZ26" s="238"/>
      <c r="RTA26" s="238"/>
      <c r="RTB26" s="238"/>
      <c r="RTC26" s="238"/>
      <c r="RTD26" s="238"/>
      <c r="RTE26" s="238"/>
      <c r="RTF26" s="238"/>
      <c r="RTG26" s="238"/>
      <c r="RTH26" s="238"/>
      <c r="RTI26" s="238"/>
      <c r="RTJ26" s="238"/>
      <c r="RTK26" s="238"/>
      <c r="RTL26" s="238"/>
      <c r="RTM26" s="238"/>
      <c r="RTN26" s="238"/>
      <c r="RTO26" s="238"/>
      <c r="RTP26" s="238"/>
      <c r="RTQ26" s="238"/>
      <c r="RTR26" s="238"/>
      <c r="RTS26" s="238"/>
      <c r="RTT26" s="238"/>
      <c r="RTU26" s="238"/>
      <c r="RTV26" s="238"/>
      <c r="RTW26" s="238"/>
      <c r="RTX26" s="238"/>
      <c r="RTY26" s="238"/>
      <c r="RTZ26" s="238"/>
      <c r="RUA26" s="238"/>
      <c r="RUB26" s="238"/>
      <c r="RUC26" s="238"/>
      <c r="RUD26" s="238"/>
      <c r="RUE26" s="238"/>
      <c r="RUF26" s="238"/>
      <c r="RUG26" s="238"/>
      <c r="RUH26" s="238"/>
      <c r="RUI26" s="238"/>
      <c r="RUJ26" s="238"/>
      <c r="RUK26" s="238"/>
      <c r="RUL26" s="238"/>
      <c r="RUM26" s="238"/>
      <c r="RUN26" s="238"/>
      <c r="RUO26" s="238"/>
      <c r="RUP26" s="238"/>
      <c r="RUQ26" s="238"/>
      <c r="RUR26" s="238"/>
      <c r="RUS26" s="238"/>
      <c r="RUT26" s="238"/>
      <c r="RUU26" s="238"/>
      <c r="RUV26" s="238"/>
      <c r="RUW26" s="238"/>
      <c r="RUX26" s="238"/>
      <c r="RUY26" s="238"/>
      <c r="RUZ26" s="238"/>
      <c r="RVA26" s="238"/>
      <c r="RVB26" s="238"/>
      <c r="RVC26" s="238"/>
      <c r="RVD26" s="238"/>
      <c r="RVE26" s="238"/>
      <c r="RVF26" s="238"/>
      <c r="RVG26" s="238"/>
      <c r="RVH26" s="238"/>
      <c r="RVI26" s="238"/>
      <c r="RVJ26" s="238"/>
      <c r="RVK26" s="238"/>
      <c r="RVL26" s="238"/>
      <c r="RVM26" s="238"/>
      <c r="RVN26" s="238"/>
      <c r="RVO26" s="238"/>
      <c r="RVP26" s="238"/>
      <c r="RVQ26" s="238"/>
      <c r="RVR26" s="238"/>
      <c r="RVS26" s="238"/>
      <c r="RVT26" s="238"/>
      <c r="RVU26" s="238"/>
      <c r="RVV26" s="238"/>
      <c r="RVW26" s="238"/>
      <c r="RVX26" s="238"/>
      <c r="RVY26" s="238"/>
      <c r="RVZ26" s="238"/>
      <c r="RWA26" s="238"/>
      <c r="RWB26" s="238"/>
      <c r="RWC26" s="238"/>
      <c r="RWD26" s="238"/>
      <c r="RWE26" s="238"/>
      <c r="RWF26" s="238"/>
      <c r="RWG26" s="238"/>
      <c r="RWH26" s="238"/>
      <c r="RWI26" s="238"/>
      <c r="RWJ26" s="238"/>
      <c r="RWK26" s="238"/>
      <c r="RWL26" s="238"/>
      <c r="RWM26" s="238"/>
      <c r="RWN26" s="238"/>
      <c r="RWO26" s="238"/>
      <c r="RWP26" s="238"/>
      <c r="RWQ26" s="238"/>
      <c r="RWR26" s="238"/>
      <c r="RWS26" s="238"/>
      <c r="RWT26" s="238"/>
      <c r="RWU26" s="238"/>
      <c r="RWV26" s="238"/>
      <c r="RWW26" s="238"/>
      <c r="RWX26" s="238"/>
      <c r="RWY26" s="238"/>
      <c r="RWZ26" s="238"/>
      <c r="RXA26" s="238"/>
      <c r="RXB26" s="238"/>
      <c r="RXC26" s="238"/>
      <c r="RXD26" s="238"/>
      <c r="RXE26" s="238"/>
      <c r="RXF26" s="238"/>
      <c r="RXG26" s="238"/>
      <c r="RXH26" s="238"/>
      <c r="RXI26" s="238"/>
      <c r="RXJ26" s="238"/>
      <c r="RXK26" s="238"/>
      <c r="RXL26" s="238"/>
      <c r="RXM26" s="238"/>
      <c r="RXN26" s="238"/>
      <c r="RXO26" s="238"/>
      <c r="RXP26" s="238"/>
      <c r="RXQ26" s="238"/>
      <c r="RXR26" s="238"/>
      <c r="RXS26" s="238"/>
      <c r="RXT26" s="238"/>
      <c r="RXU26" s="238"/>
      <c r="RXV26" s="238"/>
      <c r="RXW26" s="238"/>
      <c r="RXX26" s="238"/>
      <c r="RXY26" s="238"/>
      <c r="RXZ26" s="238"/>
      <c r="RYA26" s="238"/>
      <c r="RYB26" s="238"/>
      <c r="RYC26" s="238"/>
      <c r="RYD26" s="238"/>
      <c r="RYE26" s="238"/>
      <c r="RYF26" s="238"/>
      <c r="RYG26" s="238"/>
      <c r="RYH26" s="238"/>
      <c r="RYI26" s="238"/>
      <c r="RYJ26" s="238"/>
      <c r="RYK26" s="238"/>
      <c r="RYL26" s="238"/>
      <c r="RYM26" s="238"/>
      <c r="RYN26" s="238"/>
      <c r="RYO26" s="238"/>
      <c r="RYP26" s="238"/>
      <c r="RYQ26" s="238"/>
      <c r="RYR26" s="238"/>
      <c r="RYS26" s="238"/>
      <c r="RYT26" s="238"/>
      <c r="RYU26" s="238"/>
      <c r="RYV26" s="238"/>
      <c r="RYW26" s="238"/>
      <c r="RYX26" s="238"/>
      <c r="RYY26" s="238"/>
      <c r="RYZ26" s="238"/>
      <c r="RZA26" s="238"/>
      <c r="RZB26" s="238"/>
      <c r="RZC26" s="238"/>
      <c r="RZD26" s="238"/>
      <c r="RZE26" s="238"/>
      <c r="RZF26" s="238"/>
      <c r="RZG26" s="238"/>
      <c r="RZH26" s="238"/>
      <c r="RZI26" s="238"/>
      <c r="RZJ26" s="238"/>
      <c r="RZK26" s="238"/>
      <c r="RZL26" s="238"/>
      <c r="RZM26" s="238"/>
      <c r="RZN26" s="238"/>
      <c r="RZO26" s="238"/>
      <c r="RZP26" s="238"/>
      <c r="RZQ26" s="238"/>
      <c r="RZR26" s="238"/>
      <c r="RZS26" s="238"/>
      <c r="RZT26" s="238"/>
      <c r="RZU26" s="238"/>
      <c r="RZV26" s="238"/>
      <c r="RZW26" s="238"/>
      <c r="RZX26" s="238"/>
      <c r="RZY26" s="238"/>
      <c r="RZZ26" s="238"/>
      <c r="SAA26" s="238"/>
      <c r="SAB26" s="238"/>
      <c r="SAC26" s="238"/>
      <c r="SAD26" s="238"/>
      <c r="SAE26" s="238"/>
      <c r="SAF26" s="238"/>
      <c r="SAG26" s="238"/>
      <c r="SAH26" s="238"/>
      <c r="SAI26" s="238"/>
      <c r="SAJ26" s="238"/>
      <c r="SAK26" s="238"/>
      <c r="SAL26" s="238"/>
      <c r="SAM26" s="238"/>
      <c r="SAN26" s="238"/>
      <c r="SAO26" s="238"/>
      <c r="SAP26" s="238"/>
      <c r="SAQ26" s="238"/>
      <c r="SAR26" s="238"/>
      <c r="SAS26" s="238"/>
      <c r="SAT26" s="238"/>
      <c r="SAU26" s="238"/>
      <c r="SAV26" s="238"/>
      <c r="SAW26" s="238"/>
      <c r="SAX26" s="238"/>
      <c r="SAY26" s="238"/>
      <c r="SAZ26" s="238"/>
      <c r="SBA26" s="238"/>
      <c r="SBB26" s="238"/>
      <c r="SBC26" s="238"/>
      <c r="SBD26" s="238"/>
      <c r="SBE26" s="238"/>
      <c r="SBF26" s="238"/>
      <c r="SBG26" s="238"/>
      <c r="SBH26" s="238"/>
      <c r="SBI26" s="238"/>
      <c r="SBJ26" s="238"/>
      <c r="SBK26" s="238"/>
      <c r="SBL26" s="238"/>
      <c r="SBM26" s="238"/>
      <c r="SBN26" s="238"/>
      <c r="SBO26" s="238"/>
      <c r="SBP26" s="238"/>
      <c r="SBQ26" s="238"/>
      <c r="SBR26" s="238"/>
      <c r="SBS26" s="238"/>
      <c r="SBT26" s="238"/>
      <c r="SBU26" s="238"/>
      <c r="SBV26" s="238"/>
      <c r="SBW26" s="238"/>
      <c r="SBX26" s="238"/>
      <c r="SBY26" s="238"/>
      <c r="SBZ26" s="238"/>
      <c r="SCA26" s="238"/>
      <c r="SCB26" s="238"/>
      <c r="SCC26" s="238"/>
      <c r="SCD26" s="238"/>
      <c r="SCE26" s="238"/>
      <c r="SCF26" s="238"/>
      <c r="SCG26" s="238"/>
      <c r="SCH26" s="238"/>
      <c r="SCI26" s="238"/>
      <c r="SCJ26" s="238"/>
      <c r="SCK26" s="238"/>
      <c r="SCL26" s="238"/>
      <c r="SCM26" s="238"/>
      <c r="SCN26" s="238"/>
      <c r="SCO26" s="238"/>
      <c r="SCP26" s="238"/>
      <c r="SCQ26" s="238"/>
      <c r="SCR26" s="238"/>
      <c r="SCS26" s="238"/>
      <c r="SCT26" s="238"/>
      <c r="SCU26" s="238"/>
      <c r="SCV26" s="238"/>
      <c r="SCW26" s="238"/>
      <c r="SCX26" s="238"/>
      <c r="SCY26" s="238"/>
      <c r="SCZ26" s="238"/>
      <c r="SDA26" s="238"/>
      <c r="SDB26" s="238"/>
      <c r="SDC26" s="238"/>
      <c r="SDD26" s="238"/>
      <c r="SDE26" s="238"/>
      <c r="SDF26" s="238"/>
      <c r="SDG26" s="238"/>
      <c r="SDH26" s="238"/>
      <c r="SDI26" s="238"/>
      <c r="SDJ26" s="238"/>
      <c r="SDK26" s="238"/>
      <c r="SDL26" s="238"/>
      <c r="SDM26" s="238"/>
      <c r="SDN26" s="238"/>
      <c r="SDO26" s="238"/>
      <c r="SDP26" s="238"/>
      <c r="SDQ26" s="238"/>
      <c r="SDR26" s="238"/>
      <c r="SDS26" s="238"/>
      <c r="SDT26" s="238"/>
      <c r="SDU26" s="238"/>
      <c r="SDV26" s="238"/>
      <c r="SDW26" s="238"/>
      <c r="SDX26" s="238"/>
      <c r="SDY26" s="238"/>
      <c r="SDZ26" s="238"/>
      <c r="SEA26" s="238"/>
      <c r="SEB26" s="238"/>
      <c r="SEC26" s="238"/>
      <c r="SED26" s="238"/>
      <c r="SEE26" s="238"/>
      <c r="SEF26" s="238"/>
      <c r="SEG26" s="238"/>
      <c r="SEH26" s="238"/>
      <c r="SEI26" s="238"/>
      <c r="SEJ26" s="238"/>
      <c r="SEK26" s="238"/>
      <c r="SEL26" s="238"/>
      <c r="SEM26" s="238"/>
      <c r="SEN26" s="238"/>
      <c r="SEO26" s="238"/>
      <c r="SEP26" s="238"/>
      <c r="SEQ26" s="238"/>
      <c r="SER26" s="238"/>
      <c r="SES26" s="238"/>
      <c r="SET26" s="238"/>
      <c r="SEU26" s="238"/>
      <c r="SEV26" s="238"/>
      <c r="SEW26" s="238"/>
      <c r="SEX26" s="238"/>
      <c r="SEY26" s="238"/>
      <c r="SEZ26" s="238"/>
      <c r="SFA26" s="238"/>
      <c r="SFB26" s="238"/>
      <c r="SFC26" s="238"/>
      <c r="SFD26" s="238"/>
      <c r="SFE26" s="238"/>
      <c r="SFF26" s="238"/>
      <c r="SFG26" s="238"/>
      <c r="SFH26" s="238"/>
      <c r="SFI26" s="238"/>
      <c r="SFJ26" s="238"/>
      <c r="SFK26" s="238"/>
      <c r="SFL26" s="238"/>
      <c r="SFM26" s="238"/>
      <c r="SFN26" s="238"/>
      <c r="SFO26" s="238"/>
      <c r="SFP26" s="238"/>
      <c r="SFQ26" s="238"/>
      <c r="SFR26" s="238"/>
      <c r="SFS26" s="238"/>
      <c r="SFT26" s="238"/>
      <c r="SFU26" s="238"/>
      <c r="SFV26" s="238"/>
      <c r="SFW26" s="238"/>
      <c r="SFX26" s="238"/>
      <c r="SFY26" s="238"/>
      <c r="SFZ26" s="238"/>
      <c r="SGA26" s="238"/>
      <c r="SGB26" s="238"/>
      <c r="SGC26" s="238"/>
      <c r="SGD26" s="238"/>
      <c r="SGE26" s="238"/>
      <c r="SGF26" s="238"/>
      <c r="SGG26" s="238"/>
      <c r="SGH26" s="238"/>
      <c r="SGI26" s="238"/>
      <c r="SGJ26" s="238"/>
      <c r="SGK26" s="238"/>
      <c r="SGL26" s="238"/>
      <c r="SGM26" s="238"/>
      <c r="SGN26" s="238"/>
      <c r="SGO26" s="238"/>
      <c r="SGP26" s="238"/>
      <c r="SGQ26" s="238"/>
      <c r="SGR26" s="238"/>
      <c r="SGS26" s="238"/>
      <c r="SGT26" s="238"/>
      <c r="SGU26" s="238"/>
      <c r="SGV26" s="238"/>
      <c r="SGW26" s="238"/>
      <c r="SGX26" s="238"/>
      <c r="SGY26" s="238"/>
      <c r="SGZ26" s="238"/>
      <c r="SHA26" s="238"/>
      <c r="SHB26" s="238"/>
      <c r="SHC26" s="238"/>
      <c r="SHD26" s="238"/>
      <c r="SHE26" s="238"/>
      <c r="SHF26" s="238"/>
      <c r="SHG26" s="238"/>
      <c r="SHH26" s="238"/>
      <c r="SHI26" s="238"/>
      <c r="SHJ26" s="238"/>
      <c r="SHK26" s="238"/>
      <c r="SHL26" s="238"/>
      <c r="SHM26" s="238"/>
      <c r="SHN26" s="238"/>
      <c r="SHO26" s="238"/>
      <c r="SHP26" s="238"/>
      <c r="SHQ26" s="238"/>
      <c r="SHR26" s="238"/>
      <c r="SHS26" s="238"/>
      <c r="SHT26" s="238"/>
      <c r="SHU26" s="238"/>
      <c r="SHV26" s="238"/>
      <c r="SHW26" s="238"/>
      <c r="SHX26" s="238"/>
      <c r="SHY26" s="238"/>
      <c r="SHZ26" s="238"/>
      <c r="SIA26" s="238"/>
      <c r="SIB26" s="238"/>
      <c r="SIC26" s="238"/>
      <c r="SID26" s="238"/>
      <c r="SIE26" s="238"/>
      <c r="SIF26" s="238"/>
      <c r="SIG26" s="238"/>
      <c r="SIH26" s="238"/>
      <c r="SII26" s="238"/>
      <c r="SIJ26" s="238"/>
      <c r="SIK26" s="238"/>
      <c r="SIL26" s="238"/>
      <c r="SIM26" s="238"/>
      <c r="SIN26" s="238"/>
      <c r="SIO26" s="238"/>
      <c r="SIP26" s="238"/>
      <c r="SIQ26" s="238"/>
      <c r="SIR26" s="238"/>
      <c r="SIS26" s="238"/>
      <c r="SIT26" s="238"/>
      <c r="SIU26" s="238"/>
      <c r="SIV26" s="238"/>
      <c r="SIW26" s="238"/>
      <c r="SIX26" s="238"/>
      <c r="SIY26" s="238"/>
      <c r="SIZ26" s="238"/>
      <c r="SJA26" s="238"/>
      <c r="SJB26" s="238"/>
      <c r="SJC26" s="238"/>
      <c r="SJD26" s="238"/>
      <c r="SJE26" s="238"/>
      <c r="SJF26" s="238"/>
      <c r="SJG26" s="238"/>
      <c r="SJH26" s="238"/>
      <c r="SJI26" s="238"/>
      <c r="SJJ26" s="238"/>
      <c r="SJK26" s="238"/>
      <c r="SJL26" s="238"/>
      <c r="SJM26" s="238"/>
      <c r="SJN26" s="238"/>
      <c r="SJO26" s="238"/>
      <c r="SJP26" s="238"/>
      <c r="SJQ26" s="238"/>
      <c r="SJR26" s="238"/>
      <c r="SJS26" s="238"/>
      <c r="SJT26" s="238"/>
      <c r="SJU26" s="238"/>
      <c r="SJV26" s="238"/>
      <c r="SJW26" s="238"/>
      <c r="SJX26" s="238"/>
      <c r="SJY26" s="238"/>
      <c r="SJZ26" s="238"/>
      <c r="SKA26" s="238"/>
      <c r="SKB26" s="238"/>
      <c r="SKC26" s="238"/>
      <c r="SKD26" s="238"/>
      <c r="SKE26" s="238"/>
      <c r="SKF26" s="238"/>
      <c r="SKG26" s="238"/>
      <c r="SKH26" s="238"/>
      <c r="SKI26" s="238"/>
      <c r="SKJ26" s="238"/>
      <c r="SKK26" s="238"/>
      <c r="SKL26" s="238"/>
      <c r="SKM26" s="238"/>
      <c r="SKN26" s="238"/>
      <c r="SKO26" s="238"/>
      <c r="SKP26" s="238"/>
      <c r="SKQ26" s="238"/>
      <c r="SKR26" s="238"/>
      <c r="SKS26" s="238"/>
      <c r="SKT26" s="238"/>
      <c r="SKU26" s="238"/>
      <c r="SKV26" s="238"/>
      <c r="SKW26" s="238"/>
      <c r="SKX26" s="238"/>
      <c r="SKY26" s="238"/>
      <c r="SKZ26" s="238"/>
      <c r="SLA26" s="238"/>
      <c r="SLB26" s="238"/>
      <c r="SLC26" s="238"/>
      <c r="SLD26" s="238"/>
      <c r="SLE26" s="238"/>
      <c r="SLF26" s="238"/>
      <c r="SLG26" s="238"/>
      <c r="SLH26" s="238"/>
      <c r="SLI26" s="238"/>
      <c r="SLJ26" s="238"/>
      <c r="SLK26" s="238"/>
      <c r="SLL26" s="238"/>
      <c r="SLM26" s="238"/>
      <c r="SLN26" s="238"/>
      <c r="SLO26" s="238"/>
      <c r="SLP26" s="238"/>
      <c r="SLQ26" s="238"/>
      <c r="SLR26" s="238"/>
      <c r="SLS26" s="238"/>
      <c r="SLT26" s="238"/>
      <c r="SLU26" s="238"/>
      <c r="SLV26" s="238"/>
      <c r="SLW26" s="238"/>
      <c r="SLX26" s="238"/>
      <c r="SLY26" s="238"/>
      <c r="SLZ26" s="238"/>
      <c r="SMA26" s="238"/>
      <c r="SMB26" s="238"/>
      <c r="SMC26" s="238"/>
      <c r="SMD26" s="238"/>
      <c r="SME26" s="238"/>
      <c r="SMF26" s="238"/>
      <c r="SMG26" s="238"/>
      <c r="SMH26" s="238"/>
      <c r="SMI26" s="238"/>
      <c r="SMJ26" s="238"/>
      <c r="SMK26" s="238"/>
      <c r="SML26" s="238"/>
      <c r="SMM26" s="238"/>
      <c r="SMN26" s="238"/>
      <c r="SMO26" s="238"/>
      <c r="SMP26" s="238"/>
      <c r="SMQ26" s="238"/>
      <c r="SMR26" s="238"/>
      <c r="SMS26" s="238"/>
      <c r="SMT26" s="238"/>
      <c r="SMU26" s="238"/>
      <c r="SMV26" s="238"/>
      <c r="SMW26" s="238"/>
      <c r="SMX26" s="238"/>
      <c r="SMY26" s="238"/>
      <c r="SMZ26" s="238"/>
      <c r="SNA26" s="238"/>
      <c r="SNB26" s="238"/>
      <c r="SNC26" s="238"/>
      <c r="SND26" s="238"/>
      <c r="SNE26" s="238"/>
      <c r="SNF26" s="238"/>
      <c r="SNG26" s="238"/>
      <c r="SNH26" s="238"/>
      <c r="SNI26" s="238"/>
      <c r="SNJ26" s="238"/>
      <c r="SNK26" s="238"/>
      <c r="SNL26" s="238"/>
      <c r="SNM26" s="238"/>
      <c r="SNN26" s="238"/>
      <c r="SNO26" s="238"/>
      <c r="SNP26" s="238"/>
      <c r="SNQ26" s="238"/>
      <c r="SNR26" s="238"/>
      <c r="SNS26" s="238"/>
      <c r="SNT26" s="238"/>
      <c r="SNU26" s="238"/>
      <c r="SNV26" s="238"/>
      <c r="SNW26" s="238"/>
      <c r="SNX26" s="238"/>
      <c r="SNY26" s="238"/>
      <c r="SNZ26" s="238"/>
      <c r="SOA26" s="238"/>
      <c r="SOB26" s="238"/>
      <c r="SOC26" s="238"/>
      <c r="SOD26" s="238"/>
      <c r="SOE26" s="238"/>
      <c r="SOF26" s="238"/>
      <c r="SOG26" s="238"/>
      <c r="SOH26" s="238"/>
      <c r="SOI26" s="238"/>
      <c r="SOJ26" s="238"/>
      <c r="SOK26" s="238"/>
      <c r="SOL26" s="238"/>
      <c r="SOM26" s="238"/>
      <c r="SON26" s="238"/>
      <c r="SOO26" s="238"/>
      <c r="SOP26" s="238"/>
      <c r="SOQ26" s="238"/>
      <c r="SOR26" s="238"/>
      <c r="SOS26" s="238"/>
      <c r="SOT26" s="238"/>
      <c r="SOU26" s="238"/>
      <c r="SOV26" s="238"/>
      <c r="SOW26" s="238"/>
      <c r="SOX26" s="238"/>
      <c r="SOY26" s="238"/>
      <c r="SOZ26" s="238"/>
      <c r="SPA26" s="238"/>
      <c r="SPB26" s="238"/>
      <c r="SPC26" s="238"/>
      <c r="SPD26" s="238"/>
      <c r="SPE26" s="238"/>
      <c r="SPF26" s="238"/>
      <c r="SPG26" s="238"/>
      <c r="SPH26" s="238"/>
      <c r="SPI26" s="238"/>
      <c r="SPJ26" s="238"/>
      <c r="SPK26" s="238"/>
      <c r="SPL26" s="238"/>
      <c r="SPM26" s="238"/>
      <c r="SPN26" s="238"/>
      <c r="SPO26" s="238"/>
      <c r="SPP26" s="238"/>
      <c r="SPQ26" s="238"/>
      <c r="SPR26" s="238"/>
      <c r="SPS26" s="238"/>
      <c r="SPT26" s="238"/>
      <c r="SPU26" s="238"/>
      <c r="SPV26" s="238"/>
      <c r="SPW26" s="238"/>
      <c r="SPX26" s="238"/>
      <c r="SPY26" s="238"/>
      <c r="SPZ26" s="238"/>
      <c r="SQA26" s="238"/>
      <c r="SQB26" s="238"/>
      <c r="SQC26" s="238"/>
      <c r="SQD26" s="238"/>
      <c r="SQE26" s="238"/>
      <c r="SQF26" s="238"/>
      <c r="SQG26" s="238"/>
      <c r="SQH26" s="238"/>
      <c r="SQI26" s="238"/>
      <c r="SQJ26" s="238"/>
      <c r="SQK26" s="238"/>
      <c r="SQL26" s="238"/>
      <c r="SQM26" s="238"/>
      <c r="SQN26" s="238"/>
      <c r="SQO26" s="238"/>
      <c r="SQP26" s="238"/>
      <c r="SQQ26" s="238"/>
      <c r="SQR26" s="238"/>
      <c r="SQS26" s="238"/>
      <c r="SQT26" s="238"/>
      <c r="SQU26" s="238"/>
      <c r="SQV26" s="238"/>
      <c r="SQW26" s="238"/>
      <c r="SQX26" s="238"/>
      <c r="SQY26" s="238"/>
      <c r="SQZ26" s="238"/>
      <c r="SRA26" s="238"/>
      <c r="SRB26" s="238"/>
      <c r="SRC26" s="238"/>
      <c r="SRD26" s="238"/>
      <c r="SRE26" s="238"/>
      <c r="SRF26" s="238"/>
      <c r="SRG26" s="238"/>
      <c r="SRH26" s="238"/>
      <c r="SRI26" s="238"/>
      <c r="SRJ26" s="238"/>
      <c r="SRK26" s="238"/>
      <c r="SRL26" s="238"/>
      <c r="SRM26" s="238"/>
      <c r="SRN26" s="238"/>
      <c r="SRO26" s="238"/>
      <c r="SRP26" s="238"/>
      <c r="SRQ26" s="238"/>
      <c r="SRR26" s="238"/>
      <c r="SRS26" s="238"/>
      <c r="SRT26" s="238"/>
      <c r="SRU26" s="238"/>
      <c r="SRV26" s="238"/>
      <c r="SRW26" s="238"/>
      <c r="SRX26" s="238"/>
      <c r="SRY26" s="238"/>
      <c r="SRZ26" s="238"/>
      <c r="SSA26" s="238"/>
      <c r="SSB26" s="238"/>
      <c r="SSC26" s="238"/>
      <c r="SSD26" s="238"/>
      <c r="SSE26" s="238"/>
      <c r="SSF26" s="238"/>
      <c r="SSG26" s="238"/>
      <c r="SSH26" s="238"/>
      <c r="SSI26" s="238"/>
      <c r="SSJ26" s="238"/>
      <c r="SSK26" s="238"/>
      <c r="SSL26" s="238"/>
      <c r="SSM26" s="238"/>
      <c r="SSN26" s="238"/>
      <c r="SSO26" s="238"/>
      <c r="SSP26" s="238"/>
      <c r="SSQ26" s="238"/>
      <c r="SSR26" s="238"/>
      <c r="SSS26" s="238"/>
      <c r="SST26" s="238"/>
      <c r="SSU26" s="238"/>
      <c r="SSV26" s="238"/>
      <c r="SSW26" s="238"/>
      <c r="SSX26" s="238"/>
      <c r="SSY26" s="238"/>
      <c r="SSZ26" s="238"/>
      <c r="STA26" s="238"/>
      <c r="STB26" s="238"/>
      <c r="STC26" s="238"/>
      <c r="STD26" s="238"/>
      <c r="STE26" s="238"/>
      <c r="STF26" s="238"/>
      <c r="STG26" s="238"/>
      <c r="STH26" s="238"/>
      <c r="STI26" s="238"/>
      <c r="STJ26" s="238"/>
      <c r="STK26" s="238"/>
      <c r="STL26" s="238"/>
      <c r="STM26" s="238"/>
      <c r="STN26" s="238"/>
      <c r="STO26" s="238"/>
      <c r="STP26" s="238"/>
      <c r="STQ26" s="238"/>
      <c r="STR26" s="238"/>
      <c r="STS26" s="238"/>
      <c r="STT26" s="238"/>
      <c r="STU26" s="238"/>
      <c r="STV26" s="238"/>
      <c r="STW26" s="238"/>
      <c r="STX26" s="238"/>
      <c r="STY26" s="238"/>
      <c r="STZ26" s="238"/>
      <c r="SUA26" s="238"/>
      <c r="SUB26" s="238"/>
      <c r="SUC26" s="238"/>
      <c r="SUD26" s="238"/>
      <c r="SUE26" s="238"/>
      <c r="SUF26" s="238"/>
      <c r="SUG26" s="238"/>
      <c r="SUH26" s="238"/>
      <c r="SUI26" s="238"/>
      <c r="SUJ26" s="238"/>
      <c r="SUK26" s="238"/>
      <c r="SUL26" s="238"/>
      <c r="SUM26" s="238"/>
      <c r="SUN26" s="238"/>
      <c r="SUO26" s="238"/>
      <c r="SUP26" s="238"/>
      <c r="SUQ26" s="238"/>
      <c r="SUR26" s="238"/>
      <c r="SUS26" s="238"/>
      <c r="SUT26" s="238"/>
      <c r="SUU26" s="238"/>
      <c r="SUV26" s="238"/>
      <c r="SUW26" s="238"/>
      <c r="SUX26" s="238"/>
      <c r="SUY26" s="238"/>
      <c r="SUZ26" s="238"/>
      <c r="SVA26" s="238"/>
      <c r="SVB26" s="238"/>
      <c r="SVC26" s="238"/>
      <c r="SVD26" s="238"/>
      <c r="SVE26" s="238"/>
      <c r="SVF26" s="238"/>
      <c r="SVG26" s="238"/>
      <c r="SVH26" s="238"/>
      <c r="SVI26" s="238"/>
      <c r="SVJ26" s="238"/>
      <c r="SVK26" s="238"/>
      <c r="SVL26" s="238"/>
      <c r="SVM26" s="238"/>
      <c r="SVN26" s="238"/>
      <c r="SVO26" s="238"/>
      <c r="SVP26" s="238"/>
      <c r="SVQ26" s="238"/>
      <c r="SVR26" s="238"/>
      <c r="SVS26" s="238"/>
      <c r="SVT26" s="238"/>
      <c r="SVU26" s="238"/>
      <c r="SVV26" s="238"/>
      <c r="SVW26" s="238"/>
      <c r="SVX26" s="238"/>
      <c r="SVY26" s="238"/>
      <c r="SVZ26" s="238"/>
      <c r="SWA26" s="238"/>
      <c r="SWB26" s="238"/>
      <c r="SWC26" s="238"/>
      <c r="SWD26" s="238"/>
      <c r="SWE26" s="238"/>
      <c r="SWF26" s="238"/>
      <c r="SWG26" s="238"/>
      <c r="SWH26" s="238"/>
      <c r="SWI26" s="238"/>
      <c r="SWJ26" s="238"/>
      <c r="SWK26" s="238"/>
      <c r="SWL26" s="238"/>
      <c r="SWM26" s="238"/>
      <c r="SWN26" s="238"/>
      <c r="SWO26" s="238"/>
      <c r="SWP26" s="238"/>
      <c r="SWQ26" s="238"/>
      <c r="SWR26" s="238"/>
      <c r="SWS26" s="238"/>
      <c r="SWT26" s="238"/>
      <c r="SWU26" s="238"/>
      <c r="SWV26" s="238"/>
      <c r="SWW26" s="238"/>
      <c r="SWX26" s="238"/>
      <c r="SWY26" s="238"/>
      <c r="SWZ26" s="238"/>
      <c r="SXA26" s="238"/>
      <c r="SXB26" s="238"/>
      <c r="SXC26" s="238"/>
      <c r="SXD26" s="238"/>
      <c r="SXE26" s="238"/>
      <c r="SXF26" s="238"/>
      <c r="SXG26" s="238"/>
      <c r="SXH26" s="238"/>
      <c r="SXI26" s="238"/>
      <c r="SXJ26" s="238"/>
      <c r="SXK26" s="238"/>
      <c r="SXL26" s="238"/>
      <c r="SXM26" s="238"/>
      <c r="SXN26" s="238"/>
      <c r="SXO26" s="238"/>
      <c r="SXP26" s="238"/>
      <c r="SXQ26" s="238"/>
      <c r="SXR26" s="238"/>
      <c r="SXS26" s="238"/>
      <c r="SXT26" s="238"/>
      <c r="SXU26" s="238"/>
      <c r="SXV26" s="238"/>
      <c r="SXW26" s="238"/>
      <c r="SXX26" s="238"/>
      <c r="SXY26" s="238"/>
      <c r="SXZ26" s="238"/>
      <c r="SYA26" s="238"/>
      <c r="SYB26" s="238"/>
      <c r="SYC26" s="238"/>
      <c r="SYD26" s="238"/>
      <c r="SYE26" s="238"/>
      <c r="SYF26" s="238"/>
      <c r="SYG26" s="238"/>
      <c r="SYH26" s="238"/>
      <c r="SYI26" s="238"/>
      <c r="SYJ26" s="238"/>
      <c r="SYK26" s="238"/>
      <c r="SYL26" s="238"/>
      <c r="SYM26" s="238"/>
      <c r="SYN26" s="238"/>
      <c r="SYO26" s="238"/>
      <c r="SYP26" s="238"/>
      <c r="SYQ26" s="238"/>
      <c r="SYR26" s="238"/>
      <c r="SYS26" s="238"/>
      <c r="SYT26" s="238"/>
      <c r="SYU26" s="238"/>
      <c r="SYV26" s="238"/>
      <c r="SYW26" s="238"/>
      <c r="SYX26" s="238"/>
      <c r="SYY26" s="238"/>
      <c r="SYZ26" s="238"/>
      <c r="SZA26" s="238"/>
      <c r="SZB26" s="238"/>
      <c r="SZC26" s="238"/>
      <c r="SZD26" s="238"/>
      <c r="SZE26" s="238"/>
      <c r="SZF26" s="238"/>
      <c r="SZG26" s="238"/>
      <c r="SZH26" s="238"/>
      <c r="SZI26" s="238"/>
      <c r="SZJ26" s="238"/>
      <c r="SZK26" s="238"/>
      <c r="SZL26" s="238"/>
      <c r="SZM26" s="238"/>
      <c r="SZN26" s="238"/>
      <c r="SZO26" s="238"/>
      <c r="SZP26" s="238"/>
      <c r="SZQ26" s="238"/>
      <c r="SZR26" s="238"/>
      <c r="SZS26" s="238"/>
      <c r="SZT26" s="238"/>
      <c r="SZU26" s="238"/>
      <c r="SZV26" s="238"/>
      <c r="SZW26" s="238"/>
      <c r="SZX26" s="238"/>
      <c r="SZY26" s="238"/>
      <c r="SZZ26" s="238"/>
      <c r="TAA26" s="238"/>
      <c r="TAB26" s="238"/>
      <c r="TAC26" s="238"/>
      <c r="TAD26" s="238"/>
      <c r="TAE26" s="238"/>
      <c r="TAF26" s="238"/>
      <c r="TAG26" s="238"/>
      <c r="TAH26" s="238"/>
      <c r="TAI26" s="238"/>
      <c r="TAJ26" s="238"/>
      <c r="TAK26" s="238"/>
      <c r="TAL26" s="238"/>
      <c r="TAM26" s="238"/>
      <c r="TAN26" s="238"/>
      <c r="TAO26" s="238"/>
      <c r="TAP26" s="238"/>
      <c r="TAQ26" s="238"/>
      <c r="TAR26" s="238"/>
      <c r="TAS26" s="238"/>
      <c r="TAT26" s="238"/>
      <c r="TAU26" s="238"/>
      <c r="TAV26" s="238"/>
      <c r="TAW26" s="238"/>
      <c r="TAX26" s="238"/>
      <c r="TAY26" s="238"/>
      <c r="TAZ26" s="238"/>
      <c r="TBA26" s="238"/>
      <c r="TBB26" s="238"/>
      <c r="TBC26" s="238"/>
      <c r="TBD26" s="238"/>
      <c r="TBE26" s="238"/>
      <c r="TBF26" s="238"/>
      <c r="TBG26" s="238"/>
      <c r="TBH26" s="238"/>
      <c r="TBI26" s="238"/>
      <c r="TBJ26" s="238"/>
      <c r="TBK26" s="238"/>
      <c r="TBL26" s="238"/>
      <c r="TBM26" s="238"/>
      <c r="TBN26" s="238"/>
      <c r="TBO26" s="238"/>
      <c r="TBP26" s="238"/>
      <c r="TBQ26" s="238"/>
      <c r="TBR26" s="238"/>
      <c r="TBS26" s="238"/>
      <c r="TBT26" s="238"/>
      <c r="TBU26" s="238"/>
      <c r="TBV26" s="238"/>
      <c r="TBW26" s="238"/>
      <c r="TBX26" s="238"/>
      <c r="TBY26" s="238"/>
      <c r="TBZ26" s="238"/>
      <c r="TCA26" s="238"/>
      <c r="TCB26" s="238"/>
      <c r="TCC26" s="238"/>
      <c r="TCD26" s="238"/>
      <c r="TCE26" s="238"/>
      <c r="TCF26" s="238"/>
      <c r="TCG26" s="238"/>
      <c r="TCH26" s="238"/>
      <c r="TCI26" s="238"/>
      <c r="TCJ26" s="238"/>
      <c r="TCK26" s="238"/>
      <c r="TCL26" s="238"/>
      <c r="TCM26" s="238"/>
      <c r="TCN26" s="238"/>
      <c r="TCO26" s="238"/>
      <c r="TCP26" s="238"/>
      <c r="TCQ26" s="238"/>
      <c r="TCR26" s="238"/>
      <c r="TCS26" s="238"/>
      <c r="TCT26" s="238"/>
      <c r="TCU26" s="238"/>
      <c r="TCV26" s="238"/>
      <c r="TCW26" s="238"/>
      <c r="TCX26" s="238"/>
      <c r="TCY26" s="238"/>
      <c r="TCZ26" s="238"/>
      <c r="TDA26" s="238"/>
      <c r="TDB26" s="238"/>
      <c r="TDC26" s="238"/>
      <c r="TDD26" s="238"/>
      <c r="TDE26" s="238"/>
      <c r="TDF26" s="238"/>
      <c r="TDG26" s="238"/>
      <c r="TDH26" s="238"/>
      <c r="TDI26" s="238"/>
      <c r="TDJ26" s="238"/>
      <c r="TDK26" s="238"/>
      <c r="TDL26" s="238"/>
      <c r="TDM26" s="238"/>
      <c r="TDN26" s="238"/>
      <c r="TDO26" s="238"/>
      <c r="TDP26" s="238"/>
      <c r="TDQ26" s="238"/>
      <c r="TDR26" s="238"/>
      <c r="TDS26" s="238"/>
      <c r="TDT26" s="238"/>
      <c r="TDU26" s="238"/>
      <c r="TDV26" s="238"/>
      <c r="TDW26" s="238"/>
      <c r="TDX26" s="238"/>
      <c r="TDY26" s="238"/>
      <c r="TDZ26" s="238"/>
      <c r="TEA26" s="238"/>
      <c r="TEB26" s="238"/>
      <c r="TEC26" s="238"/>
      <c r="TED26" s="238"/>
      <c r="TEE26" s="238"/>
      <c r="TEF26" s="238"/>
      <c r="TEG26" s="238"/>
      <c r="TEH26" s="238"/>
      <c r="TEI26" s="238"/>
      <c r="TEJ26" s="238"/>
      <c r="TEK26" s="238"/>
      <c r="TEL26" s="238"/>
      <c r="TEM26" s="238"/>
      <c r="TEN26" s="238"/>
      <c r="TEO26" s="238"/>
      <c r="TEP26" s="238"/>
      <c r="TEQ26" s="238"/>
      <c r="TER26" s="238"/>
      <c r="TES26" s="238"/>
      <c r="TET26" s="238"/>
      <c r="TEU26" s="238"/>
      <c r="TEV26" s="238"/>
      <c r="TEW26" s="238"/>
      <c r="TEX26" s="238"/>
      <c r="TEY26" s="238"/>
      <c r="TEZ26" s="238"/>
      <c r="TFA26" s="238"/>
      <c r="TFB26" s="238"/>
      <c r="TFC26" s="238"/>
      <c r="TFD26" s="238"/>
      <c r="TFE26" s="238"/>
      <c r="TFF26" s="238"/>
      <c r="TFG26" s="238"/>
      <c r="TFH26" s="238"/>
      <c r="TFI26" s="238"/>
      <c r="TFJ26" s="238"/>
      <c r="TFK26" s="238"/>
      <c r="TFL26" s="238"/>
      <c r="TFM26" s="238"/>
      <c r="TFN26" s="238"/>
      <c r="TFO26" s="238"/>
      <c r="TFP26" s="238"/>
      <c r="TFQ26" s="238"/>
      <c r="TFR26" s="238"/>
      <c r="TFS26" s="238"/>
      <c r="TFT26" s="238"/>
      <c r="TFU26" s="238"/>
      <c r="TFV26" s="238"/>
      <c r="TFW26" s="238"/>
      <c r="TFX26" s="238"/>
      <c r="TFY26" s="238"/>
      <c r="TFZ26" s="238"/>
      <c r="TGA26" s="238"/>
      <c r="TGB26" s="238"/>
      <c r="TGC26" s="238"/>
      <c r="TGD26" s="238"/>
      <c r="TGE26" s="238"/>
      <c r="TGF26" s="238"/>
      <c r="TGG26" s="238"/>
      <c r="TGH26" s="238"/>
      <c r="TGI26" s="238"/>
      <c r="TGJ26" s="238"/>
      <c r="TGK26" s="238"/>
      <c r="TGL26" s="238"/>
      <c r="TGM26" s="238"/>
      <c r="TGN26" s="238"/>
      <c r="TGO26" s="238"/>
      <c r="TGP26" s="238"/>
      <c r="TGQ26" s="238"/>
      <c r="TGR26" s="238"/>
      <c r="TGS26" s="238"/>
      <c r="TGT26" s="238"/>
      <c r="TGU26" s="238"/>
      <c r="TGV26" s="238"/>
      <c r="TGW26" s="238"/>
      <c r="TGX26" s="238"/>
      <c r="TGY26" s="238"/>
      <c r="TGZ26" s="238"/>
      <c r="THA26" s="238"/>
      <c r="THB26" s="238"/>
      <c r="THC26" s="238"/>
      <c r="THD26" s="238"/>
      <c r="THE26" s="238"/>
      <c r="THF26" s="238"/>
      <c r="THG26" s="238"/>
      <c r="THH26" s="238"/>
      <c r="THI26" s="238"/>
      <c r="THJ26" s="238"/>
      <c r="THK26" s="238"/>
      <c r="THL26" s="238"/>
      <c r="THM26" s="238"/>
      <c r="THN26" s="238"/>
      <c r="THO26" s="238"/>
      <c r="THP26" s="238"/>
      <c r="THQ26" s="238"/>
      <c r="THR26" s="238"/>
      <c r="THS26" s="238"/>
      <c r="THT26" s="238"/>
      <c r="THU26" s="238"/>
      <c r="THV26" s="238"/>
      <c r="THW26" s="238"/>
      <c r="THX26" s="238"/>
      <c r="THY26" s="238"/>
      <c r="THZ26" s="238"/>
      <c r="TIA26" s="238"/>
      <c r="TIB26" s="238"/>
      <c r="TIC26" s="238"/>
      <c r="TID26" s="238"/>
      <c r="TIE26" s="238"/>
      <c r="TIF26" s="238"/>
      <c r="TIG26" s="238"/>
      <c r="TIH26" s="238"/>
      <c r="TII26" s="238"/>
      <c r="TIJ26" s="238"/>
      <c r="TIK26" s="238"/>
      <c r="TIL26" s="238"/>
      <c r="TIM26" s="238"/>
      <c r="TIN26" s="238"/>
      <c r="TIO26" s="238"/>
      <c r="TIP26" s="238"/>
      <c r="TIQ26" s="238"/>
      <c r="TIR26" s="238"/>
      <c r="TIS26" s="238"/>
      <c r="TIT26" s="238"/>
      <c r="TIU26" s="238"/>
      <c r="TIV26" s="238"/>
      <c r="TIW26" s="238"/>
      <c r="TIX26" s="238"/>
      <c r="TIY26" s="238"/>
      <c r="TIZ26" s="238"/>
      <c r="TJA26" s="238"/>
      <c r="TJB26" s="238"/>
      <c r="TJC26" s="238"/>
      <c r="TJD26" s="238"/>
      <c r="TJE26" s="238"/>
      <c r="TJF26" s="238"/>
      <c r="TJG26" s="238"/>
      <c r="TJH26" s="238"/>
      <c r="TJI26" s="238"/>
      <c r="TJJ26" s="238"/>
      <c r="TJK26" s="238"/>
      <c r="TJL26" s="238"/>
      <c r="TJM26" s="238"/>
      <c r="TJN26" s="238"/>
      <c r="TJO26" s="238"/>
      <c r="TJP26" s="238"/>
      <c r="TJQ26" s="238"/>
      <c r="TJR26" s="238"/>
      <c r="TJS26" s="238"/>
      <c r="TJT26" s="238"/>
      <c r="TJU26" s="238"/>
      <c r="TJV26" s="238"/>
      <c r="TJW26" s="238"/>
      <c r="TJX26" s="238"/>
      <c r="TJY26" s="238"/>
      <c r="TJZ26" s="238"/>
      <c r="TKA26" s="238"/>
      <c r="TKB26" s="238"/>
      <c r="TKC26" s="238"/>
      <c r="TKD26" s="238"/>
      <c r="TKE26" s="238"/>
      <c r="TKF26" s="238"/>
      <c r="TKG26" s="238"/>
      <c r="TKH26" s="238"/>
      <c r="TKI26" s="238"/>
      <c r="TKJ26" s="238"/>
      <c r="TKK26" s="238"/>
      <c r="TKL26" s="238"/>
      <c r="TKM26" s="238"/>
      <c r="TKN26" s="238"/>
      <c r="TKO26" s="238"/>
      <c r="TKP26" s="238"/>
      <c r="TKQ26" s="238"/>
      <c r="TKR26" s="238"/>
      <c r="TKS26" s="238"/>
      <c r="TKT26" s="238"/>
      <c r="TKU26" s="238"/>
      <c r="TKV26" s="238"/>
      <c r="TKW26" s="238"/>
      <c r="TKX26" s="238"/>
      <c r="TKY26" s="238"/>
      <c r="TKZ26" s="238"/>
      <c r="TLA26" s="238"/>
      <c r="TLB26" s="238"/>
      <c r="TLC26" s="238"/>
      <c r="TLD26" s="238"/>
      <c r="TLE26" s="238"/>
      <c r="TLF26" s="238"/>
      <c r="TLG26" s="238"/>
      <c r="TLH26" s="238"/>
      <c r="TLI26" s="238"/>
      <c r="TLJ26" s="238"/>
      <c r="TLK26" s="238"/>
      <c r="TLL26" s="238"/>
      <c r="TLM26" s="238"/>
      <c r="TLN26" s="238"/>
      <c r="TLO26" s="238"/>
      <c r="TLP26" s="238"/>
      <c r="TLQ26" s="238"/>
      <c r="TLR26" s="238"/>
      <c r="TLS26" s="238"/>
      <c r="TLT26" s="238"/>
      <c r="TLU26" s="238"/>
      <c r="TLV26" s="238"/>
      <c r="TLW26" s="238"/>
      <c r="TLX26" s="238"/>
      <c r="TLY26" s="238"/>
      <c r="TLZ26" s="238"/>
      <c r="TMA26" s="238"/>
      <c r="TMB26" s="238"/>
      <c r="TMC26" s="238"/>
      <c r="TMD26" s="238"/>
      <c r="TME26" s="238"/>
      <c r="TMF26" s="238"/>
      <c r="TMG26" s="238"/>
      <c r="TMH26" s="238"/>
      <c r="TMI26" s="238"/>
      <c r="TMJ26" s="238"/>
      <c r="TMK26" s="238"/>
      <c r="TML26" s="238"/>
      <c r="TMM26" s="238"/>
      <c r="TMN26" s="238"/>
      <c r="TMO26" s="238"/>
      <c r="TMP26" s="238"/>
      <c r="TMQ26" s="238"/>
      <c r="TMR26" s="238"/>
      <c r="TMS26" s="238"/>
      <c r="TMT26" s="238"/>
      <c r="TMU26" s="238"/>
      <c r="TMV26" s="238"/>
      <c r="TMW26" s="238"/>
      <c r="TMX26" s="238"/>
      <c r="TMY26" s="238"/>
      <c r="TMZ26" s="238"/>
      <c r="TNA26" s="238"/>
      <c r="TNB26" s="238"/>
      <c r="TNC26" s="238"/>
      <c r="TND26" s="238"/>
      <c r="TNE26" s="238"/>
      <c r="TNF26" s="238"/>
      <c r="TNG26" s="238"/>
      <c r="TNH26" s="238"/>
      <c r="TNI26" s="238"/>
      <c r="TNJ26" s="238"/>
      <c r="TNK26" s="238"/>
      <c r="TNL26" s="238"/>
      <c r="TNM26" s="238"/>
      <c r="TNN26" s="238"/>
      <c r="TNO26" s="238"/>
      <c r="TNP26" s="238"/>
      <c r="TNQ26" s="238"/>
      <c r="TNR26" s="238"/>
      <c r="TNS26" s="238"/>
      <c r="TNT26" s="238"/>
      <c r="TNU26" s="238"/>
      <c r="TNV26" s="238"/>
      <c r="TNW26" s="238"/>
      <c r="TNX26" s="238"/>
      <c r="TNY26" s="238"/>
      <c r="TNZ26" s="238"/>
      <c r="TOA26" s="238"/>
      <c r="TOB26" s="238"/>
      <c r="TOC26" s="238"/>
      <c r="TOD26" s="238"/>
      <c r="TOE26" s="238"/>
      <c r="TOF26" s="238"/>
      <c r="TOG26" s="238"/>
      <c r="TOH26" s="238"/>
      <c r="TOI26" s="238"/>
      <c r="TOJ26" s="238"/>
      <c r="TOK26" s="238"/>
      <c r="TOL26" s="238"/>
      <c r="TOM26" s="238"/>
      <c r="TON26" s="238"/>
      <c r="TOO26" s="238"/>
      <c r="TOP26" s="238"/>
      <c r="TOQ26" s="238"/>
      <c r="TOR26" s="238"/>
      <c r="TOS26" s="238"/>
      <c r="TOT26" s="238"/>
      <c r="TOU26" s="238"/>
      <c r="TOV26" s="238"/>
      <c r="TOW26" s="238"/>
      <c r="TOX26" s="238"/>
      <c r="TOY26" s="238"/>
      <c r="TOZ26" s="238"/>
      <c r="TPA26" s="238"/>
      <c r="TPB26" s="238"/>
      <c r="TPC26" s="238"/>
      <c r="TPD26" s="238"/>
      <c r="TPE26" s="238"/>
      <c r="TPF26" s="238"/>
      <c r="TPG26" s="238"/>
      <c r="TPH26" s="238"/>
      <c r="TPI26" s="238"/>
      <c r="TPJ26" s="238"/>
      <c r="TPK26" s="238"/>
      <c r="TPL26" s="238"/>
      <c r="TPM26" s="238"/>
      <c r="TPN26" s="238"/>
      <c r="TPO26" s="238"/>
      <c r="TPP26" s="238"/>
      <c r="TPQ26" s="238"/>
      <c r="TPR26" s="238"/>
      <c r="TPS26" s="238"/>
      <c r="TPT26" s="238"/>
      <c r="TPU26" s="238"/>
      <c r="TPV26" s="238"/>
      <c r="TPW26" s="238"/>
      <c r="TPX26" s="238"/>
      <c r="TPY26" s="238"/>
      <c r="TPZ26" s="238"/>
      <c r="TQA26" s="238"/>
      <c r="TQB26" s="238"/>
      <c r="TQC26" s="238"/>
      <c r="TQD26" s="238"/>
      <c r="TQE26" s="238"/>
      <c r="TQF26" s="238"/>
      <c r="TQG26" s="238"/>
      <c r="TQH26" s="238"/>
      <c r="TQI26" s="238"/>
      <c r="TQJ26" s="238"/>
      <c r="TQK26" s="238"/>
      <c r="TQL26" s="238"/>
      <c r="TQM26" s="238"/>
      <c r="TQN26" s="238"/>
      <c r="TQO26" s="238"/>
      <c r="TQP26" s="238"/>
      <c r="TQQ26" s="238"/>
      <c r="TQR26" s="238"/>
      <c r="TQS26" s="238"/>
      <c r="TQT26" s="238"/>
      <c r="TQU26" s="238"/>
      <c r="TQV26" s="238"/>
      <c r="TQW26" s="238"/>
      <c r="TQX26" s="238"/>
      <c r="TQY26" s="238"/>
      <c r="TQZ26" s="238"/>
      <c r="TRA26" s="238"/>
      <c r="TRB26" s="238"/>
      <c r="TRC26" s="238"/>
      <c r="TRD26" s="238"/>
      <c r="TRE26" s="238"/>
      <c r="TRF26" s="238"/>
      <c r="TRG26" s="238"/>
      <c r="TRH26" s="238"/>
      <c r="TRI26" s="238"/>
      <c r="TRJ26" s="238"/>
      <c r="TRK26" s="238"/>
      <c r="TRL26" s="238"/>
      <c r="TRM26" s="238"/>
      <c r="TRN26" s="238"/>
      <c r="TRO26" s="238"/>
      <c r="TRP26" s="238"/>
      <c r="TRQ26" s="238"/>
      <c r="TRR26" s="238"/>
      <c r="TRS26" s="238"/>
      <c r="TRT26" s="238"/>
      <c r="TRU26" s="238"/>
      <c r="TRV26" s="238"/>
      <c r="TRW26" s="238"/>
      <c r="TRX26" s="238"/>
      <c r="TRY26" s="238"/>
      <c r="TRZ26" s="238"/>
      <c r="TSA26" s="238"/>
      <c r="TSB26" s="238"/>
      <c r="TSC26" s="238"/>
      <c r="TSD26" s="238"/>
      <c r="TSE26" s="238"/>
      <c r="TSF26" s="238"/>
      <c r="TSG26" s="238"/>
      <c r="TSH26" s="238"/>
      <c r="TSI26" s="238"/>
      <c r="TSJ26" s="238"/>
      <c r="TSK26" s="238"/>
      <c r="TSL26" s="238"/>
      <c r="TSM26" s="238"/>
      <c r="TSN26" s="238"/>
      <c r="TSO26" s="238"/>
      <c r="TSP26" s="238"/>
      <c r="TSQ26" s="238"/>
      <c r="TSR26" s="238"/>
      <c r="TSS26" s="238"/>
      <c r="TST26" s="238"/>
      <c r="TSU26" s="238"/>
      <c r="TSV26" s="238"/>
      <c r="TSW26" s="238"/>
      <c r="TSX26" s="238"/>
      <c r="TSY26" s="238"/>
      <c r="TSZ26" s="238"/>
      <c r="TTA26" s="238"/>
      <c r="TTB26" s="238"/>
      <c r="TTC26" s="238"/>
      <c r="TTD26" s="238"/>
      <c r="TTE26" s="238"/>
      <c r="TTF26" s="238"/>
      <c r="TTG26" s="238"/>
      <c r="TTH26" s="238"/>
      <c r="TTI26" s="238"/>
      <c r="TTJ26" s="238"/>
      <c r="TTK26" s="238"/>
      <c r="TTL26" s="238"/>
      <c r="TTM26" s="238"/>
      <c r="TTN26" s="238"/>
      <c r="TTO26" s="238"/>
      <c r="TTP26" s="238"/>
      <c r="TTQ26" s="238"/>
      <c r="TTR26" s="238"/>
      <c r="TTS26" s="238"/>
      <c r="TTT26" s="238"/>
      <c r="TTU26" s="238"/>
      <c r="TTV26" s="238"/>
      <c r="TTW26" s="238"/>
      <c r="TTX26" s="238"/>
      <c r="TTY26" s="238"/>
      <c r="TTZ26" s="238"/>
      <c r="TUA26" s="238"/>
      <c r="TUB26" s="238"/>
      <c r="TUC26" s="238"/>
      <c r="TUD26" s="238"/>
      <c r="TUE26" s="238"/>
      <c r="TUF26" s="238"/>
      <c r="TUG26" s="238"/>
      <c r="TUH26" s="238"/>
      <c r="TUI26" s="238"/>
      <c r="TUJ26" s="238"/>
      <c r="TUK26" s="238"/>
      <c r="TUL26" s="238"/>
      <c r="TUM26" s="238"/>
      <c r="TUN26" s="238"/>
      <c r="TUO26" s="238"/>
      <c r="TUP26" s="238"/>
      <c r="TUQ26" s="238"/>
      <c r="TUR26" s="238"/>
      <c r="TUS26" s="238"/>
      <c r="TUT26" s="238"/>
      <c r="TUU26" s="238"/>
      <c r="TUV26" s="238"/>
      <c r="TUW26" s="238"/>
      <c r="TUX26" s="238"/>
      <c r="TUY26" s="238"/>
      <c r="TUZ26" s="238"/>
      <c r="TVA26" s="238"/>
      <c r="TVB26" s="238"/>
      <c r="TVC26" s="238"/>
      <c r="TVD26" s="238"/>
      <c r="TVE26" s="238"/>
      <c r="TVF26" s="238"/>
      <c r="TVG26" s="238"/>
      <c r="TVH26" s="238"/>
      <c r="TVI26" s="238"/>
      <c r="TVJ26" s="238"/>
      <c r="TVK26" s="238"/>
      <c r="TVL26" s="238"/>
      <c r="TVM26" s="238"/>
      <c r="TVN26" s="238"/>
      <c r="TVO26" s="238"/>
      <c r="TVP26" s="238"/>
      <c r="TVQ26" s="238"/>
      <c r="TVR26" s="238"/>
      <c r="TVS26" s="238"/>
      <c r="TVT26" s="238"/>
      <c r="TVU26" s="238"/>
      <c r="TVV26" s="238"/>
      <c r="TVW26" s="238"/>
      <c r="TVX26" s="238"/>
      <c r="TVY26" s="238"/>
      <c r="TVZ26" s="238"/>
      <c r="TWA26" s="238"/>
      <c r="TWB26" s="238"/>
      <c r="TWC26" s="238"/>
      <c r="TWD26" s="238"/>
      <c r="TWE26" s="238"/>
      <c r="TWF26" s="238"/>
      <c r="TWG26" s="238"/>
      <c r="TWH26" s="238"/>
      <c r="TWI26" s="238"/>
      <c r="TWJ26" s="238"/>
      <c r="TWK26" s="238"/>
      <c r="TWL26" s="238"/>
      <c r="TWM26" s="238"/>
      <c r="TWN26" s="238"/>
      <c r="TWO26" s="238"/>
      <c r="TWP26" s="238"/>
      <c r="TWQ26" s="238"/>
      <c r="TWR26" s="238"/>
      <c r="TWS26" s="238"/>
      <c r="TWT26" s="238"/>
      <c r="TWU26" s="238"/>
      <c r="TWV26" s="238"/>
      <c r="TWW26" s="238"/>
      <c r="TWX26" s="238"/>
      <c r="TWY26" s="238"/>
      <c r="TWZ26" s="238"/>
      <c r="TXA26" s="238"/>
      <c r="TXB26" s="238"/>
      <c r="TXC26" s="238"/>
      <c r="TXD26" s="238"/>
      <c r="TXE26" s="238"/>
      <c r="TXF26" s="238"/>
      <c r="TXG26" s="238"/>
      <c r="TXH26" s="238"/>
      <c r="TXI26" s="238"/>
      <c r="TXJ26" s="238"/>
      <c r="TXK26" s="238"/>
      <c r="TXL26" s="238"/>
      <c r="TXM26" s="238"/>
      <c r="TXN26" s="238"/>
      <c r="TXO26" s="238"/>
      <c r="TXP26" s="238"/>
      <c r="TXQ26" s="238"/>
      <c r="TXR26" s="238"/>
      <c r="TXS26" s="238"/>
      <c r="TXT26" s="238"/>
      <c r="TXU26" s="238"/>
      <c r="TXV26" s="238"/>
      <c r="TXW26" s="238"/>
      <c r="TXX26" s="238"/>
      <c r="TXY26" s="238"/>
      <c r="TXZ26" s="238"/>
      <c r="TYA26" s="238"/>
      <c r="TYB26" s="238"/>
      <c r="TYC26" s="238"/>
      <c r="TYD26" s="238"/>
      <c r="TYE26" s="238"/>
      <c r="TYF26" s="238"/>
      <c r="TYG26" s="238"/>
      <c r="TYH26" s="238"/>
      <c r="TYI26" s="238"/>
      <c r="TYJ26" s="238"/>
      <c r="TYK26" s="238"/>
      <c r="TYL26" s="238"/>
      <c r="TYM26" s="238"/>
      <c r="TYN26" s="238"/>
      <c r="TYO26" s="238"/>
      <c r="TYP26" s="238"/>
      <c r="TYQ26" s="238"/>
      <c r="TYR26" s="238"/>
      <c r="TYS26" s="238"/>
      <c r="TYT26" s="238"/>
      <c r="TYU26" s="238"/>
      <c r="TYV26" s="238"/>
      <c r="TYW26" s="238"/>
      <c r="TYX26" s="238"/>
      <c r="TYY26" s="238"/>
      <c r="TYZ26" s="238"/>
      <c r="TZA26" s="238"/>
      <c r="TZB26" s="238"/>
      <c r="TZC26" s="238"/>
      <c r="TZD26" s="238"/>
      <c r="TZE26" s="238"/>
      <c r="TZF26" s="238"/>
      <c r="TZG26" s="238"/>
      <c r="TZH26" s="238"/>
      <c r="TZI26" s="238"/>
      <c r="TZJ26" s="238"/>
      <c r="TZK26" s="238"/>
      <c r="TZL26" s="238"/>
      <c r="TZM26" s="238"/>
      <c r="TZN26" s="238"/>
      <c r="TZO26" s="238"/>
      <c r="TZP26" s="238"/>
      <c r="TZQ26" s="238"/>
      <c r="TZR26" s="238"/>
      <c r="TZS26" s="238"/>
      <c r="TZT26" s="238"/>
      <c r="TZU26" s="238"/>
      <c r="TZV26" s="238"/>
      <c r="TZW26" s="238"/>
      <c r="TZX26" s="238"/>
      <c r="TZY26" s="238"/>
      <c r="TZZ26" s="238"/>
      <c r="UAA26" s="238"/>
      <c r="UAB26" s="238"/>
      <c r="UAC26" s="238"/>
      <c r="UAD26" s="238"/>
      <c r="UAE26" s="238"/>
      <c r="UAF26" s="238"/>
      <c r="UAG26" s="238"/>
      <c r="UAH26" s="238"/>
      <c r="UAI26" s="238"/>
      <c r="UAJ26" s="238"/>
      <c r="UAK26" s="238"/>
      <c r="UAL26" s="238"/>
      <c r="UAM26" s="238"/>
      <c r="UAN26" s="238"/>
      <c r="UAO26" s="238"/>
      <c r="UAP26" s="238"/>
      <c r="UAQ26" s="238"/>
      <c r="UAR26" s="238"/>
      <c r="UAS26" s="238"/>
      <c r="UAT26" s="238"/>
      <c r="UAU26" s="238"/>
      <c r="UAV26" s="238"/>
      <c r="UAW26" s="238"/>
      <c r="UAX26" s="238"/>
      <c r="UAY26" s="238"/>
      <c r="UAZ26" s="238"/>
      <c r="UBA26" s="238"/>
      <c r="UBB26" s="238"/>
      <c r="UBC26" s="238"/>
      <c r="UBD26" s="238"/>
      <c r="UBE26" s="238"/>
      <c r="UBF26" s="238"/>
      <c r="UBG26" s="238"/>
      <c r="UBH26" s="238"/>
      <c r="UBI26" s="238"/>
      <c r="UBJ26" s="238"/>
      <c r="UBK26" s="238"/>
      <c r="UBL26" s="238"/>
      <c r="UBM26" s="238"/>
      <c r="UBN26" s="238"/>
      <c r="UBO26" s="238"/>
      <c r="UBP26" s="238"/>
      <c r="UBQ26" s="238"/>
      <c r="UBR26" s="238"/>
      <c r="UBS26" s="238"/>
      <c r="UBT26" s="238"/>
      <c r="UBU26" s="238"/>
      <c r="UBV26" s="238"/>
      <c r="UBW26" s="238"/>
      <c r="UBX26" s="238"/>
      <c r="UBY26" s="238"/>
      <c r="UBZ26" s="238"/>
      <c r="UCA26" s="238"/>
      <c r="UCB26" s="238"/>
      <c r="UCC26" s="238"/>
      <c r="UCD26" s="238"/>
      <c r="UCE26" s="238"/>
      <c r="UCF26" s="238"/>
      <c r="UCG26" s="238"/>
      <c r="UCH26" s="238"/>
      <c r="UCI26" s="238"/>
      <c r="UCJ26" s="238"/>
      <c r="UCK26" s="238"/>
      <c r="UCL26" s="238"/>
      <c r="UCM26" s="238"/>
      <c r="UCN26" s="238"/>
      <c r="UCO26" s="238"/>
      <c r="UCP26" s="238"/>
      <c r="UCQ26" s="238"/>
      <c r="UCR26" s="238"/>
      <c r="UCS26" s="238"/>
      <c r="UCT26" s="238"/>
      <c r="UCU26" s="238"/>
      <c r="UCV26" s="238"/>
      <c r="UCW26" s="238"/>
      <c r="UCX26" s="238"/>
      <c r="UCY26" s="238"/>
      <c r="UCZ26" s="238"/>
      <c r="UDA26" s="238"/>
      <c r="UDB26" s="238"/>
      <c r="UDC26" s="238"/>
      <c r="UDD26" s="238"/>
      <c r="UDE26" s="238"/>
      <c r="UDF26" s="238"/>
      <c r="UDG26" s="238"/>
      <c r="UDH26" s="238"/>
      <c r="UDI26" s="238"/>
      <c r="UDJ26" s="238"/>
      <c r="UDK26" s="238"/>
      <c r="UDL26" s="238"/>
      <c r="UDM26" s="238"/>
      <c r="UDN26" s="238"/>
      <c r="UDO26" s="238"/>
      <c r="UDP26" s="238"/>
      <c r="UDQ26" s="238"/>
      <c r="UDR26" s="238"/>
      <c r="UDS26" s="238"/>
      <c r="UDT26" s="238"/>
      <c r="UDU26" s="238"/>
      <c r="UDV26" s="238"/>
      <c r="UDW26" s="238"/>
      <c r="UDX26" s="238"/>
      <c r="UDY26" s="238"/>
      <c r="UDZ26" s="238"/>
      <c r="UEA26" s="238"/>
      <c r="UEB26" s="238"/>
      <c r="UEC26" s="238"/>
      <c r="UED26" s="238"/>
      <c r="UEE26" s="238"/>
      <c r="UEF26" s="238"/>
      <c r="UEG26" s="238"/>
      <c r="UEH26" s="238"/>
      <c r="UEI26" s="238"/>
      <c r="UEJ26" s="238"/>
      <c r="UEK26" s="238"/>
      <c r="UEL26" s="238"/>
      <c r="UEM26" s="238"/>
      <c r="UEN26" s="238"/>
      <c r="UEO26" s="238"/>
      <c r="UEP26" s="238"/>
      <c r="UEQ26" s="238"/>
      <c r="UER26" s="238"/>
      <c r="UES26" s="238"/>
      <c r="UET26" s="238"/>
      <c r="UEU26" s="238"/>
      <c r="UEV26" s="238"/>
      <c r="UEW26" s="238"/>
      <c r="UEX26" s="238"/>
      <c r="UEY26" s="238"/>
      <c r="UEZ26" s="238"/>
      <c r="UFA26" s="238"/>
      <c r="UFB26" s="238"/>
      <c r="UFC26" s="238"/>
      <c r="UFD26" s="238"/>
      <c r="UFE26" s="238"/>
      <c r="UFF26" s="238"/>
      <c r="UFG26" s="238"/>
      <c r="UFH26" s="238"/>
      <c r="UFI26" s="238"/>
      <c r="UFJ26" s="238"/>
      <c r="UFK26" s="238"/>
      <c r="UFL26" s="238"/>
      <c r="UFM26" s="238"/>
      <c r="UFN26" s="238"/>
      <c r="UFO26" s="238"/>
      <c r="UFP26" s="238"/>
      <c r="UFQ26" s="238"/>
      <c r="UFR26" s="238"/>
      <c r="UFS26" s="238"/>
      <c r="UFT26" s="238"/>
      <c r="UFU26" s="238"/>
      <c r="UFV26" s="238"/>
      <c r="UFW26" s="238"/>
      <c r="UFX26" s="238"/>
      <c r="UFY26" s="238"/>
      <c r="UFZ26" s="238"/>
      <c r="UGA26" s="238"/>
      <c r="UGB26" s="238"/>
      <c r="UGC26" s="238"/>
      <c r="UGD26" s="238"/>
      <c r="UGE26" s="238"/>
      <c r="UGF26" s="238"/>
      <c r="UGG26" s="238"/>
      <c r="UGH26" s="238"/>
      <c r="UGI26" s="238"/>
      <c r="UGJ26" s="238"/>
      <c r="UGK26" s="238"/>
      <c r="UGL26" s="238"/>
      <c r="UGM26" s="238"/>
      <c r="UGN26" s="238"/>
      <c r="UGO26" s="238"/>
      <c r="UGP26" s="238"/>
      <c r="UGQ26" s="238"/>
      <c r="UGR26" s="238"/>
      <c r="UGS26" s="238"/>
      <c r="UGT26" s="238"/>
      <c r="UGU26" s="238"/>
      <c r="UGV26" s="238"/>
      <c r="UGW26" s="238"/>
      <c r="UGX26" s="238"/>
      <c r="UGY26" s="238"/>
      <c r="UGZ26" s="238"/>
      <c r="UHA26" s="238"/>
      <c r="UHB26" s="238"/>
      <c r="UHC26" s="238"/>
      <c r="UHD26" s="238"/>
      <c r="UHE26" s="238"/>
      <c r="UHF26" s="238"/>
      <c r="UHG26" s="238"/>
      <c r="UHH26" s="238"/>
      <c r="UHI26" s="238"/>
      <c r="UHJ26" s="238"/>
      <c r="UHK26" s="238"/>
      <c r="UHL26" s="238"/>
      <c r="UHM26" s="238"/>
      <c r="UHN26" s="238"/>
      <c r="UHO26" s="238"/>
      <c r="UHP26" s="238"/>
      <c r="UHQ26" s="238"/>
      <c r="UHR26" s="238"/>
      <c r="UHS26" s="238"/>
      <c r="UHT26" s="238"/>
      <c r="UHU26" s="238"/>
      <c r="UHV26" s="238"/>
      <c r="UHW26" s="238"/>
      <c r="UHX26" s="238"/>
      <c r="UHY26" s="238"/>
      <c r="UHZ26" s="238"/>
      <c r="UIA26" s="238"/>
      <c r="UIB26" s="238"/>
      <c r="UIC26" s="238"/>
      <c r="UID26" s="238"/>
      <c r="UIE26" s="238"/>
      <c r="UIF26" s="238"/>
      <c r="UIG26" s="238"/>
      <c r="UIH26" s="238"/>
      <c r="UII26" s="238"/>
      <c r="UIJ26" s="238"/>
      <c r="UIK26" s="238"/>
      <c r="UIL26" s="238"/>
      <c r="UIM26" s="238"/>
      <c r="UIN26" s="238"/>
      <c r="UIO26" s="238"/>
      <c r="UIP26" s="238"/>
      <c r="UIQ26" s="238"/>
      <c r="UIR26" s="238"/>
      <c r="UIS26" s="238"/>
      <c r="UIT26" s="238"/>
      <c r="UIU26" s="238"/>
      <c r="UIV26" s="238"/>
      <c r="UIW26" s="238"/>
      <c r="UIX26" s="238"/>
      <c r="UIY26" s="238"/>
      <c r="UIZ26" s="238"/>
      <c r="UJA26" s="238"/>
      <c r="UJB26" s="238"/>
      <c r="UJC26" s="238"/>
      <c r="UJD26" s="238"/>
      <c r="UJE26" s="238"/>
      <c r="UJF26" s="238"/>
      <c r="UJG26" s="238"/>
      <c r="UJH26" s="238"/>
      <c r="UJI26" s="238"/>
      <c r="UJJ26" s="238"/>
      <c r="UJK26" s="238"/>
      <c r="UJL26" s="238"/>
      <c r="UJM26" s="238"/>
      <c r="UJN26" s="238"/>
      <c r="UJO26" s="238"/>
      <c r="UJP26" s="238"/>
      <c r="UJQ26" s="238"/>
      <c r="UJR26" s="238"/>
      <c r="UJS26" s="238"/>
      <c r="UJT26" s="238"/>
      <c r="UJU26" s="238"/>
      <c r="UJV26" s="238"/>
      <c r="UJW26" s="238"/>
      <c r="UJX26" s="238"/>
      <c r="UJY26" s="238"/>
      <c r="UJZ26" s="238"/>
      <c r="UKA26" s="238"/>
      <c r="UKB26" s="238"/>
      <c r="UKC26" s="238"/>
      <c r="UKD26" s="238"/>
      <c r="UKE26" s="238"/>
      <c r="UKF26" s="238"/>
      <c r="UKG26" s="238"/>
      <c r="UKH26" s="238"/>
      <c r="UKI26" s="238"/>
      <c r="UKJ26" s="238"/>
      <c r="UKK26" s="238"/>
      <c r="UKL26" s="238"/>
      <c r="UKM26" s="238"/>
      <c r="UKN26" s="238"/>
      <c r="UKO26" s="238"/>
      <c r="UKP26" s="238"/>
      <c r="UKQ26" s="238"/>
      <c r="UKR26" s="238"/>
      <c r="UKS26" s="238"/>
      <c r="UKT26" s="238"/>
      <c r="UKU26" s="238"/>
      <c r="UKV26" s="238"/>
      <c r="UKW26" s="238"/>
      <c r="UKX26" s="238"/>
      <c r="UKY26" s="238"/>
      <c r="UKZ26" s="238"/>
      <c r="ULA26" s="238"/>
      <c r="ULB26" s="238"/>
      <c r="ULC26" s="238"/>
      <c r="ULD26" s="238"/>
      <c r="ULE26" s="238"/>
      <c r="ULF26" s="238"/>
      <c r="ULG26" s="238"/>
      <c r="ULH26" s="238"/>
      <c r="ULI26" s="238"/>
      <c r="ULJ26" s="238"/>
      <c r="ULK26" s="238"/>
      <c r="ULL26" s="238"/>
      <c r="ULM26" s="238"/>
      <c r="ULN26" s="238"/>
      <c r="ULO26" s="238"/>
      <c r="ULP26" s="238"/>
      <c r="ULQ26" s="238"/>
      <c r="ULR26" s="238"/>
      <c r="ULS26" s="238"/>
      <c r="ULT26" s="238"/>
      <c r="ULU26" s="238"/>
      <c r="ULV26" s="238"/>
      <c r="ULW26" s="238"/>
      <c r="ULX26" s="238"/>
      <c r="ULY26" s="238"/>
      <c r="ULZ26" s="238"/>
      <c r="UMA26" s="238"/>
      <c r="UMB26" s="238"/>
      <c r="UMC26" s="238"/>
      <c r="UMD26" s="238"/>
      <c r="UME26" s="238"/>
      <c r="UMF26" s="238"/>
      <c r="UMG26" s="238"/>
      <c r="UMH26" s="238"/>
      <c r="UMI26" s="238"/>
      <c r="UMJ26" s="238"/>
      <c r="UMK26" s="238"/>
      <c r="UML26" s="238"/>
      <c r="UMM26" s="238"/>
      <c r="UMN26" s="238"/>
      <c r="UMO26" s="238"/>
      <c r="UMP26" s="238"/>
      <c r="UMQ26" s="238"/>
      <c r="UMR26" s="238"/>
      <c r="UMS26" s="238"/>
      <c r="UMT26" s="238"/>
      <c r="UMU26" s="238"/>
      <c r="UMV26" s="238"/>
      <c r="UMW26" s="238"/>
      <c r="UMX26" s="238"/>
      <c r="UMY26" s="238"/>
      <c r="UMZ26" s="238"/>
      <c r="UNA26" s="238"/>
      <c r="UNB26" s="238"/>
      <c r="UNC26" s="238"/>
      <c r="UND26" s="238"/>
      <c r="UNE26" s="238"/>
      <c r="UNF26" s="238"/>
      <c r="UNG26" s="238"/>
      <c r="UNH26" s="238"/>
      <c r="UNI26" s="238"/>
      <c r="UNJ26" s="238"/>
      <c r="UNK26" s="238"/>
      <c r="UNL26" s="238"/>
      <c r="UNM26" s="238"/>
      <c r="UNN26" s="238"/>
      <c r="UNO26" s="238"/>
      <c r="UNP26" s="238"/>
      <c r="UNQ26" s="238"/>
      <c r="UNR26" s="238"/>
      <c r="UNS26" s="238"/>
      <c r="UNT26" s="238"/>
      <c r="UNU26" s="238"/>
      <c r="UNV26" s="238"/>
      <c r="UNW26" s="238"/>
      <c r="UNX26" s="238"/>
      <c r="UNY26" s="238"/>
      <c r="UNZ26" s="238"/>
      <c r="UOA26" s="238"/>
      <c r="UOB26" s="238"/>
      <c r="UOC26" s="238"/>
      <c r="UOD26" s="238"/>
      <c r="UOE26" s="238"/>
      <c r="UOF26" s="238"/>
      <c r="UOG26" s="238"/>
      <c r="UOH26" s="238"/>
      <c r="UOI26" s="238"/>
      <c r="UOJ26" s="238"/>
      <c r="UOK26" s="238"/>
      <c r="UOL26" s="238"/>
      <c r="UOM26" s="238"/>
      <c r="UON26" s="238"/>
      <c r="UOO26" s="238"/>
      <c r="UOP26" s="238"/>
      <c r="UOQ26" s="238"/>
      <c r="UOR26" s="238"/>
      <c r="UOS26" s="238"/>
      <c r="UOT26" s="238"/>
      <c r="UOU26" s="238"/>
      <c r="UOV26" s="238"/>
      <c r="UOW26" s="238"/>
      <c r="UOX26" s="238"/>
      <c r="UOY26" s="238"/>
      <c r="UOZ26" s="238"/>
      <c r="UPA26" s="238"/>
      <c r="UPB26" s="238"/>
      <c r="UPC26" s="238"/>
      <c r="UPD26" s="238"/>
      <c r="UPE26" s="238"/>
      <c r="UPF26" s="238"/>
      <c r="UPG26" s="238"/>
      <c r="UPH26" s="238"/>
      <c r="UPI26" s="238"/>
      <c r="UPJ26" s="238"/>
      <c r="UPK26" s="238"/>
      <c r="UPL26" s="238"/>
      <c r="UPM26" s="238"/>
      <c r="UPN26" s="238"/>
      <c r="UPO26" s="238"/>
      <c r="UPP26" s="238"/>
      <c r="UPQ26" s="238"/>
      <c r="UPR26" s="238"/>
      <c r="UPS26" s="238"/>
      <c r="UPT26" s="238"/>
      <c r="UPU26" s="238"/>
      <c r="UPV26" s="238"/>
      <c r="UPW26" s="238"/>
      <c r="UPX26" s="238"/>
      <c r="UPY26" s="238"/>
      <c r="UPZ26" s="238"/>
      <c r="UQA26" s="238"/>
      <c r="UQB26" s="238"/>
      <c r="UQC26" s="238"/>
      <c r="UQD26" s="238"/>
      <c r="UQE26" s="238"/>
      <c r="UQF26" s="238"/>
      <c r="UQG26" s="238"/>
      <c r="UQH26" s="238"/>
      <c r="UQI26" s="238"/>
      <c r="UQJ26" s="238"/>
      <c r="UQK26" s="238"/>
      <c r="UQL26" s="238"/>
      <c r="UQM26" s="238"/>
      <c r="UQN26" s="238"/>
      <c r="UQO26" s="238"/>
      <c r="UQP26" s="238"/>
      <c r="UQQ26" s="238"/>
      <c r="UQR26" s="238"/>
      <c r="UQS26" s="238"/>
      <c r="UQT26" s="238"/>
      <c r="UQU26" s="238"/>
      <c r="UQV26" s="238"/>
      <c r="UQW26" s="238"/>
      <c r="UQX26" s="238"/>
      <c r="UQY26" s="238"/>
      <c r="UQZ26" s="238"/>
      <c r="URA26" s="238"/>
      <c r="URB26" s="238"/>
      <c r="URC26" s="238"/>
      <c r="URD26" s="238"/>
      <c r="URE26" s="238"/>
      <c r="URF26" s="238"/>
      <c r="URG26" s="238"/>
      <c r="URH26" s="238"/>
      <c r="URI26" s="238"/>
      <c r="URJ26" s="238"/>
      <c r="URK26" s="238"/>
      <c r="URL26" s="238"/>
      <c r="URM26" s="238"/>
      <c r="URN26" s="238"/>
      <c r="URO26" s="238"/>
      <c r="URP26" s="238"/>
      <c r="URQ26" s="238"/>
      <c r="URR26" s="238"/>
      <c r="URS26" s="238"/>
      <c r="URT26" s="238"/>
      <c r="URU26" s="238"/>
      <c r="URV26" s="238"/>
      <c r="URW26" s="238"/>
      <c r="URX26" s="238"/>
      <c r="URY26" s="238"/>
      <c r="URZ26" s="238"/>
      <c r="USA26" s="238"/>
      <c r="USB26" s="238"/>
      <c r="USC26" s="238"/>
      <c r="USD26" s="238"/>
      <c r="USE26" s="238"/>
      <c r="USF26" s="238"/>
      <c r="USG26" s="238"/>
      <c r="USH26" s="238"/>
      <c r="USI26" s="238"/>
      <c r="USJ26" s="238"/>
      <c r="USK26" s="238"/>
      <c r="USL26" s="238"/>
      <c r="USM26" s="238"/>
      <c r="USN26" s="238"/>
      <c r="USO26" s="238"/>
      <c r="USP26" s="238"/>
      <c r="USQ26" s="238"/>
      <c r="USR26" s="238"/>
      <c r="USS26" s="238"/>
      <c r="UST26" s="238"/>
      <c r="USU26" s="238"/>
      <c r="USV26" s="238"/>
      <c r="USW26" s="238"/>
      <c r="USX26" s="238"/>
      <c r="USY26" s="238"/>
      <c r="USZ26" s="238"/>
      <c r="UTA26" s="238"/>
      <c r="UTB26" s="238"/>
      <c r="UTC26" s="238"/>
      <c r="UTD26" s="238"/>
      <c r="UTE26" s="238"/>
      <c r="UTF26" s="238"/>
      <c r="UTG26" s="238"/>
      <c r="UTH26" s="238"/>
      <c r="UTI26" s="238"/>
      <c r="UTJ26" s="238"/>
      <c r="UTK26" s="238"/>
      <c r="UTL26" s="238"/>
      <c r="UTM26" s="238"/>
      <c r="UTN26" s="238"/>
      <c r="UTO26" s="238"/>
      <c r="UTP26" s="238"/>
      <c r="UTQ26" s="238"/>
      <c r="UTR26" s="238"/>
      <c r="UTS26" s="238"/>
      <c r="UTT26" s="238"/>
      <c r="UTU26" s="238"/>
      <c r="UTV26" s="238"/>
      <c r="UTW26" s="238"/>
      <c r="UTX26" s="238"/>
      <c r="UTY26" s="238"/>
      <c r="UTZ26" s="238"/>
      <c r="UUA26" s="238"/>
      <c r="UUB26" s="238"/>
      <c r="UUC26" s="238"/>
      <c r="UUD26" s="238"/>
      <c r="UUE26" s="238"/>
      <c r="UUF26" s="238"/>
      <c r="UUG26" s="238"/>
      <c r="UUH26" s="238"/>
      <c r="UUI26" s="238"/>
      <c r="UUJ26" s="238"/>
      <c r="UUK26" s="238"/>
      <c r="UUL26" s="238"/>
      <c r="UUM26" s="238"/>
      <c r="UUN26" s="238"/>
      <c r="UUO26" s="238"/>
      <c r="UUP26" s="238"/>
      <c r="UUQ26" s="238"/>
      <c r="UUR26" s="238"/>
      <c r="UUS26" s="238"/>
      <c r="UUT26" s="238"/>
      <c r="UUU26" s="238"/>
      <c r="UUV26" s="238"/>
      <c r="UUW26" s="238"/>
      <c r="UUX26" s="238"/>
      <c r="UUY26" s="238"/>
      <c r="UUZ26" s="238"/>
      <c r="UVA26" s="238"/>
      <c r="UVB26" s="238"/>
      <c r="UVC26" s="238"/>
      <c r="UVD26" s="238"/>
      <c r="UVE26" s="238"/>
      <c r="UVF26" s="238"/>
      <c r="UVG26" s="238"/>
      <c r="UVH26" s="238"/>
      <c r="UVI26" s="238"/>
      <c r="UVJ26" s="238"/>
      <c r="UVK26" s="238"/>
      <c r="UVL26" s="238"/>
      <c r="UVM26" s="238"/>
      <c r="UVN26" s="238"/>
      <c r="UVO26" s="238"/>
      <c r="UVP26" s="238"/>
      <c r="UVQ26" s="238"/>
      <c r="UVR26" s="238"/>
      <c r="UVS26" s="238"/>
      <c r="UVT26" s="238"/>
      <c r="UVU26" s="238"/>
      <c r="UVV26" s="238"/>
      <c r="UVW26" s="238"/>
      <c r="UVX26" s="238"/>
      <c r="UVY26" s="238"/>
      <c r="UVZ26" s="238"/>
      <c r="UWA26" s="238"/>
      <c r="UWB26" s="238"/>
      <c r="UWC26" s="238"/>
      <c r="UWD26" s="238"/>
      <c r="UWE26" s="238"/>
      <c r="UWF26" s="238"/>
      <c r="UWG26" s="238"/>
      <c r="UWH26" s="238"/>
      <c r="UWI26" s="238"/>
      <c r="UWJ26" s="238"/>
      <c r="UWK26" s="238"/>
      <c r="UWL26" s="238"/>
      <c r="UWM26" s="238"/>
      <c r="UWN26" s="238"/>
      <c r="UWO26" s="238"/>
      <c r="UWP26" s="238"/>
      <c r="UWQ26" s="238"/>
      <c r="UWR26" s="238"/>
      <c r="UWS26" s="238"/>
      <c r="UWT26" s="238"/>
      <c r="UWU26" s="238"/>
      <c r="UWV26" s="238"/>
      <c r="UWW26" s="238"/>
      <c r="UWX26" s="238"/>
      <c r="UWY26" s="238"/>
      <c r="UWZ26" s="238"/>
      <c r="UXA26" s="238"/>
      <c r="UXB26" s="238"/>
      <c r="UXC26" s="238"/>
      <c r="UXD26" s="238"/>
      <c r="UXE26" s="238"/>
      <c r="UXF26" s="238"/>
      <c r="UXG26" s="238"/>
      <c r="UXH26" s="238"/>
      <c r="UXI26" s="238"/>
      <c r="UXJ26" s="238"/>
      <c r="UXK26" s="238"/>
      <c r="UXL26" s="238"/>
      <c r="UXM26" s="238"/>
      <c r="UXN26" s="238"/>
      <c r="UXO26" s="238"/>
      <c r="UXP26" s="238"/>
      <c r="UXQ26" s="238"/>
      <c r="UXR26" s="238"/>
      <c r="UXS26" s="238"/>
      <c r="UXT26" s="238"/>
      <c r="UXU26" s="238"/>
      <c r="UXV26" s="238"/>
      <c r="UXW26" s="238"/>
      <c r="UXX26" s="238"/>
      <c r="UXY26" s="238"/>
      <c r="UXZ26" s="238"/>
      <c r="UYA26" s="238"/>
      <c r="UYB26" s="238"/>
      <c r="UYC26" s="238"/>
      <c r="UYD26" s="238"/>
      <c r="UYE26" s="238"/>
      <c r="UYF26" s="238"/>
      <c r="UYG26" s="238"/>
      <c r="UYH26" s="238"/>
      <c r="UYI26" s="238"/>
      <c r="UYJ26" s="238"/>
      <c r="UYK26" s="238"/>
      <c r="UYL26" s="238"/>
      <c r="UYM26" s="238"/>
      <c r="UYN26" s="238"/>
      <c r="UYO26" s="238"/>
      <c r="UYP26" s="238"/>
      <c r="UYQ26" s="238"/>
      <c r="UYR26" s="238"/>
      <c r="UYS26" s="238"/>
      <c r="UYT26" s="238"/>
      <c r="UYU26" s="238"/>
      <c r="UYV26" s="238"/>
      <c r="UYW26" s="238"/>
      <c r="UYX26" s="238"/>
      <c r="UYY26" s="238"/>
      <c r="UYZ26" s="238"/>
      <c r="UZA26" s="238"/>
      <c r="UZB26" s="238"/>
      <c r="UZC26" s="238"/>
      <c r="UZD26" s="238"/>
      <c r="UZE26" s="238"/>
      <c r="UZF26" s="238"/>
      <c r="UZG26" s="238"/>
      <c r="UZH26" s="238"/>
      <c r="UZI26" s="238"/>
      <c r="UZJ26" s="238"/>
      <c r="UZK26" s="238"/>
      <c r="UZL26" s="238"/>
      <c r="UZM26" s="238"/>
      <c r="UZN26" s="238"/>
      <c r="UZO26" s="238"/>
      <c r="UZP26" s="238"/>
      <c r="UZQ26" s="238"/>
      <c r="UZR26" s="238"/>
      <c r="UZS26" s="238"/>
      <c r="UZT26" s="238"/>
      <c r="UZU26" s="238"/>
      <c r="UZV26" s="238"/>
      <c r="UZW26" s="238"/>
      <c r="UZX26" s="238"/>
      <c r="UZY26" s="238"/>
      <c r="UZZ26" s="238"/>
      <c r="VAA26" s="238"/>
      <c r="VAB26" s="238"/>
      <c r="VAC26" s="238"/>
      <c r="VAD26" s="238"/>
      <c r="VAE26" s="238"/>
      <c r="VAF26" s="238"/>
      <c r="VAG26" s="238"/>
      <c r="VAH26" s="238"/>
      <c r="VAI26" s="238"/>
      <c r="VAJ26" s="238"/>
      <c r="VAK26" s="238"/>
      <c r="VAL26" s="238"/>
      <c r="VAM26" s="238"/>
      <c r="VAN26" s="238"/>
      <c r="VAO26" s="238"/>
      <c r="VAP26" s="238"/>
      <c r="VAQ26" s="238"/>
      <c r="VAR26" s="238"/>
      <c r="VAS26" s="238"/>
      <c r="VAT26" s="238"/>
      <c r="VAU26" s="238"/>
      <c r="VAV26" s="238"/>
      <c r="VAW26" s="238"/>
      <c r="VAX26" s="238"/>
      <c r="VAY26" s="238"/>
      <c r="VAZ26" s="238"/>
      <c r="VBA26" s="238"/>
      <c r="VBB26" s="238"/>
      <c r="VBC26" s="238"/>
      <c r="VBD26" s="238"/>
      <c r="VBE26" s="238"/>
      <c r="VBF26" s="238"/>
      <c r="VBG26" s="238"/>
      <c r="VBH26" s="238"/>
      <c r="VBI26" s="238"/>
      <c r="VBJ26" s="238"/>
      <c r="VBK26" s="238"/>
      <c r="VBL26" s="238"/>
      <c r="VBM26" s="238"/>
      <c r="VBN26" s="238"/>
      <c r="VBO26" s="238"/>
      <c r="VBP26" s="238"/>
      <c r="VBQ26" s="238"/>
      <c r="VBR26" s="238"/>
      <c r="VBS26" s="238"/>
      <c r="VBT26" s="238"/>
      <c r="VBU26" s="238"/>
      <c r="VBV26" s="238"/>
      <c r="VBW26" s="238"/>
      <c r="VBX26" s="238"/>
      <c r="VBY26" s="238"/>
      <c r="VBZ26" s="238"/>
      <c r="VCA26" s="238"/>
      <c r="VCB26" s="238"/>
      <c r="VCC26" s="238"/>
      <c r="VCD26" s="238"/>
      <c r="VCE26" s="238"/>
      <c r="VCF26" s="238"/>
      <c r="VCG26" s="238"/>
      <c r="VCH26" s="238"/>
      <c r="VCI26" s="238"/>
      <c r="VCJ26" s="238"/>
      <c r="VCK26" s="238"/>
      <c r="VCL26" s="238"/>
      <c r="VCM26" s="238"/>
      <c r="VCN26" s="238"/>
      <c r="VCO26" s="238"/>
      <c r="VCP26" s="238"/>
      <c r="VCQ26" s="238"/>
      <c r="VCR26" s="238"/>
      <c r="VCS26" s="238"/>
      <c r="VCT26" s="238"/>
      <c r="VCU26" s="238"/>
      <c r="VCV26" s="238"/>
      <c r="VCW26" s="238"/>
      <c r="VCX26" s="238"/>
      <c r="VCY26" s="238"/>
      <c r="VCZ26" s="238"/>
      <c r="VDA26" s="238"/>
      <c r="VDB26" s="238"/>
      <c r="VDC26" s="238"/>
      <c r="VDD26" s="238"/>
      <c r="VDE26" s="238"/>
      <c r="VDF26" s="238"/>
      <c r="VDG26" s="238"/>
      <c r="VDH26" s="238"/>
      <c r="VDI26" s="238"/>
      <c r="VDJ26" s="238"/>
      <c r="VDK26" s="238"/>
      <c r="VDL26" s="238"/>
      <c r="VDM26" s="238"/>
      <c r="VDN26" s="238"/>
      <c r="VDO26" s="238"/>
      <c r="VDP26" s="238"/>
      <c r="VDQ26" s="238"/>
      <c r="VDR26" s="238"/>
      <c r="VDS26" s="238"/>
      <c r="VDT26" s="238"/>
      <c r="VDU26" s="238"/>
      <c r="VDV26" s="238"/>
      <c r="VDW26" s="238"/>
      <c r="VDX26" s="238"/>
      <c r="VDY26" s="238"/>
      <c r="VDZ26" s="238"/>
      <c r="VEA26" s="238"/>
      <c r="VEB26" s="238"/>
      <c r="VEC26" s="238"/>
      <c r="VED26" s="238"/>
      <c r="VEE26" s="238"/>
      <c r="VEF26" s="238"/>
      <c r="VEG26" s="238"/>
      <c r="VEH26" s="238"/>
      <c r="VEI26" s="238"/>
      <c r="VEJ26" s="238"/>
      <c r="VEK26" s="238"/>
      <c r="VEL26" s="238"/>
      <c r="VEM26" s="238"/>
      <c r="VEN26" s="238"/>
      <c r="VEO26" s="238"/>
      <c r="VEP26" s="238"/>
      <c r="VEQ26" s="238"/>
      <c r="VER26" s="238"/>
      <c r="VES26" s="238"/>
      <c r="VET26" s="238"/>
      <c r="VEU26" s="238"/>
      <c r="VEV26" s="238"/>
      <c r="VEW26" s="238"/>
      <c r="VEX26" s="238"/>
      <c r="VEY26" s="238"/>
      <c r="VEZ26" s="238"/>
      <c r="VFA26" s="238"/>
      <c r="VFB26" s="238"/>
      <c r="VFC26" s="238"/>
      <c r="VFD26" s="238"/>
      <c r="VFE26" s="238"/>
      <c r="VFF26" s="238"/>
      <c r="VFG26" s="238"/>
      <c r="VFH26" s="238"/>
      <c r="VFI26" s="238"/>
      <c r="VFJ26" s="238"/>
      <c r="VFK26" s="238"/>
      <c r="VFL26" s="238"/>
      <c r="VFM26" s="238"/>
      <c r="VFN26" s="238"/>
      <c r="VFO26" s="238"/>
      <c r="VFP26" s="238"/>
      <c r="VFQ26" s="238"/>
      <c r="VFR26" s="238"/>
      <c r="VFS26" s="238"/>
      <c r="VFT26" s="238"/>
      <c r="VFU26" s="238"/>
      <c r="VFV26" s="238"/>
      <c r="VFW26" s="238"/>
      <c r="VFX26" s="238"/>
      <c r="VFY26" s="238"/>
      <c r="VFZ26" s="238"/>
      <c r="VGA26" s="238"/>
      <c r="VGB26" s="238"/>
      <c r="VGC26" s="238"/>
      <c r="VGD26" s="238"/>
      <c r="VGE26" s="238"/>
      <c r="VGF26" s="238"/>
      <c r="VGG26" s="238"/>
      <c r="VGH26" s="238"/>
      <c r="VGI26" s="238"/>
      <c r="VGJ26" s="238"/>
      <c r="VGK26" s="238"/>
      <c r="VGL26" s="238"/>
      <c r="VGM26" s="238"/>
      <c r="VGN26" s="238"/>
      <c r="VGO26" s="238"/>
      <c r="VGP26" s="238"/>
      <c r="VGQ26" s="238"/>
      <c r="VGR26" s="238"/>
      <c r="VGS26" s="238"/>
      <c r="VGT26" s="238"/>
      <c r="VGU26" s="238"/>
      <c r="VGV26" s="238"/>
      <c r="VGW26" s="238"/>
      <c r="VGX26" s="238"/>
      <c r="VGY26" s="238"/>
      <c r="VGZ26" s="238"/>
      <c r="VHA26" s="238"/>
      <c r="VHB26" s="238"/>
      <c r="VHC26" s="238"/>
      <c r="VHD26" s="238"/>
      <c r="VHE26" s="238"/>
      <c r="VHF26" s="238"/>
      <c r="VHG26" s="238"/>
      <c r="VHH26" s="238"/>
      <c r="VHI26" s="238"/>
      <c r="VHJ26" s="238"/>
      <c r="VHK26" s="238"/>
      <c r="VHL26" s="238"/>
      <c r="VHM26" s="238"/>
      <c r="VHN26" s="238"/>
      <c r="VHO26" s="238"/>
      <c r="VHP26" s="238"/>
      <c r="VHQ26" s="238"/>
      <c r="VHR26" s="238"/>
      <c r="VHS26" s="238"/>
      <c r="VHT26" s="238"/>
      <c r="VHU26" s="238"/>
      <c r="VHV26" s="238"/>
      <c r="VHW26" s="238"/>
      <c r="VHX26" s="238"/>
      <c r="VHY26" s="238"/>
      <c r="VHZ26" s="238"/>
      <c r="VIA26" s="238"/>
      <c r="VIB26" s="238"/>
      <c r="VIC26" s="238"/>
      <c r="VID26" s="238"/>
      <c r="VIE26" s="238"/>
      <c r="VIF26" s="238"/>
      <c r="VIG26" s="238"/>
      <c r="VIH26" s="238"/>
      <c r="VII26" s="238"/>
      <c r="VIJ26" s="238"/>
      <c r="VIK26" s="238"/>
      <c r="VIL26" s="238"/>
      <c r="VIM26" s="238"/>
      <c r="VIN26" s="238"/>
      <c r="VIO26" s="238"/>
      <c r="VIP26" s="238"/>
      <c r="VIQ26" s="238"/>
      <c r="VIR26" s="238"/>
      <c r="VIS26" s="238"/>
      <c r="VIT26" s="238"/>
      <c r="VIU26" s="238"/>
      <c r="VIV26" s="238"/>
      <c r="VIW26" s="238"/>
      <c r="VIX26" s="238"/>
      <c r="VIY26" s="238"/>
      <c r="VIZ26" s="238"/>
      <c r="VJA26" s="238"/>
      <c r="VJB26" s="238"/>
      <c r="VJC26" s="238"/>
      <c r="VJD26" s="238"/>
      <c r="VJE26" s="238"/>
      <c r="VJF26" s="238"/>
      <c r="VJG26" s="238"/>
      <c r="VJH26" s="238"/>
      <c r="VJI26" s="238"/>
      <c r="VJJ26" s="238"/>
      <c r="VJK26" s="238"/>
      <c r="VJL26" s="238"/>
      <c r="VJM26" s="238"/>
      <c r="VJN26" s="238"/>
      <c r="VJO26" s="238"/>
      <c r="VJP26" s="238"/>
      <c r="VJQ26" s="238"/>
      <c r="VJR26" s="238"/>
      <c r="VJS26" s="238"/>
      <c r="VJT26" s="238"/>
      <c r="VJU26" s="238"/>
      <c r="VJV26" s="238"/>
      <c r="VJW26" s="238"/>
      <c r="VJX26" s="238"/>
      <c r="VJY26" s="238"/>
      <c r="VJZ26" s="238"/>
      <c r="VKA26" s="238"/>
      <c r="VKB26" s="238"/>
      <c r="VKC26" s="238"/>
      <c r="VKD26" s="238"/>
      <c r="VKE26" s="238"/>
      <c r="VKF26" s="238"/>
      <c r="VKG26" s="238"/>
      <c r="VKH26" s="238"/>
      <c r="VKI26" s="238"/>
      <c r="VKJ26" s="238"/>
      <c r="VKK26" s="238"/>
      <c r="VKL26" s="238"/>
      <c r="VKM26" s="238"/>
      <c r="VKN26" s="238"/>
      <c r="VKO26" s="238"/>
      <c r="VKP26" s="238"/>
      <c r="VKQ26" s="238"/>
      <c r="VKR26" s="238"/>
      <c r="VKS26" s="238"/>
      <c r="VKT26" s="238"/>
      <c r="VKU26" s="238"/>
      <c r="VKV26" s="238"/>
      <c r="VKW26" s="238"/>
      <c r="VKX26" s="238"/>
      <c r="VKY26" s="238"/>
      <c r="VKZ26" s="238"/>
      <c r="VLA26" s="238"/>
      <c r="VLB26" s="238"/>
      <c r="VLC26" s="238"/>
      <c r="VLD26" s="238"/>
      <c r="VLE26" s="238"/>
      <c r="VLF26" s="238"/>
      <c r="VLG26" s="238"/>
      <c r="VLH26" s="238"/>
      <c r="VLI26" s="238"/>
      <c r="VLJ26" s="238"/>
      <c r="VLK26" s="238"/>
      <c r="VLL26" s="238"/>
      <c r="VLM26" s="238"/>
      <c r="VLN26" s="238"/>
      <c r="VLO26" s="238"/>
      <c r="VLP26" s="238"/>
      <c r="VLQ26" s="238"/>
      <c r="VLR26" s="238"/>
      <c r="VLS26" s="238"/>
      <c r="VLT26" s="238"/>
      <c r="VLU26" s="238"/>
      <c r="VLV26" s="238"/>
      <c r="VLW26" s="238"/>
      <c r="VLX26" s="238"/>
      <c r="VLY26" s="238"/>
      <c r="VLZ26" s="238"/>
      <c r="VMA26" s="238"/>
      <c r="VMB26" s="238"/>
      <c r="VMC26" s="238"/>
      <c r="VMD26" s="238"/>
      <c r="VME26" s="238"/>
      <c r="VMF26" s="238"/>
      <c r="VMG26" s="238"/>
      <c r="VMH26" s="238"/>
      <c r="VMI26" s="238"/>
      <c r="VMJ26" s="238"/>
      <c r="VMK26" s="238"/>
      <c r="VML26" s="238"/>
      <c r="VMM26" s="238"/>
      <c r="VMN26" s="238"/>
      <c r="VMO26" s="238"/>
      <c r="VMP26" s="238"/>
      <c r="VMQ26" s="238"/>
      <c r="VMR26" s="238"/>
      <c r="VMS26" s="238"/>
      <c r="VMT26" s="238"/>
      <c r="VMU26" s="238"/>
      <c r="VMV26" s="238"/>
      <c r="VMW26" s="238"/>
      <c r="VMX26" s="238"/>
      <c r="VMY26" s="238"/>
      <c r="VMZ26" s="238"/>
      <c r="VNA26" s="238"/>
      <c r="VNB26" s="238"/>
      <c r="VNC26" s="238"/>
      <c r="VND26" s="238"/>
      <c r="VNE26" s="238"/>
      <c r="VNF26" s="238"/>
      <c r="VNG26" s="238"/>
      <c r="VNH26" s="238"/>
      <c r="VNI26" s="238"/>
      <c r="VNJ26" s="238"/>
      <c r="VNK26" s="238"/>
      <c r="VNL26" s="238"/>
      <c r="VNM26" s="238"/>
      <c r="VNN26" s="238"/>
      <c r="VNO26" s="238"/>
      <c r="VNP26" s="238"/>
      <c r="VNQ26" s="238"/>
      <c r="VNR26" s="238"/>
      <c r="VNS26" s="238"/>
      <c r="VNT26" s="238"/>
      <c r="VNU26" s="238"/>
      <c r="VNV26" s="238"/>
      <c r="VNW26" s="238"/>
      <c r="VNX26" s="238"/>
      <c r="VNY26" s="238"/>
      <c r="VNZ26" s="238"/>
      <c r="VOA26" s="238"/>
      <c r="VOB26" s="238"/>
      <c r="VOC26" s="238"/>
      <c r="VOD26" s="238"/>
      <c r="VOE26" s="238"/>
      <c r="VOF26" s="238"/>
      <c r="VOG26" s="238"/>
      <c r="VOH26" s="238"/>
      <c r="VOI26" s="238"/>
      <c r="VOJ26" s="238"/>
      <c r="VOK26" s="238"/>
      <c r="VOL26" s="238"/>
      <c r="VOM26" s="238"/>
      <c r="VON26" s="238"/>
      <c r="VOO26" s="238"/>
      <c r="VOP26" s="238"/>
      <c r="VOQ26" s="238"/>
      <c r="VOR26" s="238"/>
      <c r="VOS26" s="238"/>
      <c r="VOT26" s="238"/>
      <c r="VOU26" s="238"/>
      <c r="VOV26" s="238"/>
      <c r="VOW26" s="238"/>
      <c r="VOX26" s="238"/>
      <c r="VOY26" s="238"/>
      <c r="VOZ26" s="238"/>
      <c r="VPA26" s="238"/>
      <c r="VPB26" s="238"/>
      <c r="VPC26" s="238"/>
      <c r="VPD26" s="238"/>
      <c r="VPE26" s="238"/>
      <c r="VPF26" s="238"/>
      <c r="VPG26" s="238"/>
      <c r="VPH26" s="238"/>
      <c r="VPI26" s="238"/>
      <c r="VPJ26" s="238"/>
      <c r="VPK26" s="238"/>
      <c r="VPL26" s="238"/>
      <c r="VPM26" s="238"/>
      <c r="VPN26" s="238"/>
      <c r="VPO26" s="238"/>
      <c r="VPP26" s="238"/>
      <c r="VPQ26" s="238"/>
      <c r="VPR26" s="238"/>
      <c r="VPS26" s="238"/>
      <c r="VPT26" s="238"/>
      <c r="VPU26" s="238"/>
      <c r="VPV26" s="238"/>
      <c r="VPW26" s="238"/>
      <c r="VPX26" s="238"/>
      <c r="VPY26" s="238"/>
      <c r="VPZ26" s="238"/>
      <c r="VQA26" s="238"/>
      <c r="VQB26" s="238"/>
      <c r="VQC26" s="238"/>
      <c r="VQD26" s="238"/>
      <c r="VQE26" s="238"/>
      <c r="VQF26" s="238"/>
      <c r="VQG26" s="238"/>
      <c r="VQH26" s="238"/>
      <c r="VQI26" s="238"/>
      <c r="VQJ26" s="238"/>
      <c r="VQK26" s="238"/>
      <c r="VQL26" s="238"/>
      <c r="VQM26" s="238"/>
      <c r="VQN26" s="238"/>
      <c r="VQO26" s="238"/>
      <c r="VQP26" s="238"/>
      <c r="VQQ26" s="238"/>
      <c r="VQR26" s="238"/>
      <c r="VQS26" s="238"/>
      <c r="VQT26" s="238"/>
      <c r="VQU26" s="238"/>
      <c r="VQV26" s="238"/>
      <c r="VQW26" s="238"/>
      <c r="VQX26" s="238"/>
      <c r="VQY26" s="238"/>
      <c r="VQZ26" s="238"/>
      <c r="VRA26" s="238"/>
      <c r="VRB26" s="238"/>
      <c r="VRC26" s="238"/>
      <c r="VRD26" s="238"/>
      <c r="VRE26" s="238"/>
      <c r="VRF26" s="238"/>
      <c r="VRG26" s="238"/>
      <c r="VRH26" s="238"/>
      <c r="VRI26" s="238"/>
      <c r="VRJ26" s="238"/>
      <c r="VRK26" s="238"/>
      <c r="VRL26" s="238"/>
      <c r="VRM26" s="238"/>
      <c r="VRN26" s="238"/>
      <c r="VRO26" s="238"/>
      <c r="VRP26" s="238"/>
      <c r="VRQ26" s="238"/>
      <c r="VRR26" s="238"/>
      <c r="VRS26" s="238"/>
      <c r="VRT26" s="238"/>
      <c r="VRU26" s="238"/>
      <c r="VRV26" s="238"/>
      <c r="VRW26" s="238"/>
      <c r="VRX26" s="238"/>
      <c r="VRY26" s="238"/>
      <c r="VRZ26" s="238"/>
      <c r="VSA26" s="238"/>
      <c r="VSB26" s="238"/>
      <c r="VSC26" s="238"/>
      <c r="VSD26" s="238"/>
      <c r="VSE26" s="238"/>
      <c r="VSF26" s="238"/>
      <c r="VSG26" s="238"/>
      <c r="VSH26" s="238"/>
      <c r="VSI26" s="238"/>
      <c r="VSJ26" s="238"/>
      <c r="VSK26" s="238"/>
      <c r="VSL26" s="238"/>
      <c r="VSM26" s="238"/>
      <c r="VSN26" s="238"/>
      <c r="VSO26" s="238"/>
      <c r="VSP26" s="238"/>
      <c r="VSQ26" s="238"/>
      <c r="VSR26" s="238"/>
      <c r="VSS26" s="238"/>
      <c r="VST26" s="238"/>
      <c r="VSU26" s="238"/>
      <c r="VSV26" s="238"/>
      <c r="VSW26" s="238"/>
      <c r="VSX26" s="238"/>
      <c r="VSY26" s="238"/>
      <c r="VSZ26" s="238"/>
      <c r="VTA26" s="238"/>
      <c r="VTB26" s="238"/>
      <c r="VTC26" s="238"/>
      <c r="VTD26" s="238"/>
      <c r="VTE26" s="238"/>
      <c r="VTF26" s="238"/>
      <c r="VTG26" s="238"/>
      <c r="VTH26" s="238"/>
      <c r="VTI26" s="238"/>
      <c r="VTJ26" s="238"/>
      <c r="VTK26" s="238"/>
      <c r="VTL26" s="238"/>
      <c r="VTM26" s="238"/>
      <c r="VTN26" s="238"/>
      <c r="VTO26" s="238"/>
      <c r="VTP26" s="238"/>
      <c r="VTQ26" s="238"/>
      <c r="VTR26" s="238"/>
      <c r="VTS26" s="238"/>
      <c r="VTT26" s="238"/>
      <c r="VTU26" s="238"/>
      <c r="VTV26" s="238"/>
      <c r="VTW26" s="238"/>
      <c r="VTX26" s="238"/>
      <c r="VTY26" s="238"/>
      <c r="VTZ26" s="238"/>
      <c r="VUA26" s="238"/>
      <c r="VUB26" s="238"/>
      <c r="VUC26" s="238"/>
      <c r="VUD26" s="238"/>
      <c r="VUE26" s="238"/>
      <c r="VUF26" s="238"/>
      <c r="VUG26" s="238"/>
      <c r="VUH26" s="238"/>
      <c r="VUI26" s="238"/>
      <c r="VUJ26" s="238"/>
      <c r="VUK26" s="238"/>
      <c r="VUL26" s="238"/>
      <c r="VUM26" s="238"/>
      <c r="VUN26" s="238"/>
      <c r="VUO26" s="238"/>
      <c r="VUP26" s="238"/>
      <c r="VUQ26" s="238"/>
      <c r="VUR26" s="238"/>
      <c r="VUS26" s="238"/>
      <c r="VUT26" s="238"/>
      <c r="VUU26" s="238"/>
      <c r="VUV26" s="238"/>
      <c r="VUW26" s="238"/>
      <c r="VUX26" s="238"/>
      <c r="VUY26" s="238"/>
      <c r="VUZ26" s="238"/>
      <c r="VVA26" s="238"/>
      <c r="VVB26" s="238"/>
      <c r="VVC26" s="238"/>
      <c r="VVD26" s="238"/>
      <c r="VVE26" s="238"/>
      <c r="VVF26" s="238"/>
      <c r="VVG26" s="238"/>
      <c r="VVH26" s="238"/>
      <c r="VVI26" s="238"/>
      <c r="VVJ26" s="238"/>
      <c r="VVK26" s="238"/>
      <c r="VVL26" s="238"/>
      <c r="VVM26" s="238"/>
      <c r="VVN26" s="238"/>
      <c r="VVO26" s="238"/>
      <c r="VVP26" s="238"/>
      <c r="VVQ26" s="238"/>
      <c r="VVR26" s="238"/>
      <c r="VVS26" s="238"/>
      <c r="VVT26" s="238"/>
      <c r="VVU26" s="238"/>
      <c r="VVV26" s="238"/>
      <c r="VVW26" s="238"/>
      <c r="VVX26" s="238"/>
      <c r="VVY26" s="238"/>
      <c r="VVZ26" s="238"/>
      <c r="VWA26" s="238"/>
      <c r="VWB26" s="238"/>
      <c r="VWC26" s="238"/>
      <c r="VWD26" s="238"/>
      <c r="VWE26" s="238"/>
      <c r="VWF26" s="238"/>
      <c r="VWG26" s="238"/>
      <c r="VWH26" s="238"/>
      <c r="VWI26" s="238"/>
      <c r="VWJ26" s="238"/>
      <c r="VWK26" s="238"/>
      <c r="VWL26" s="238"/>
      <c r="VWM26" s="238"/>
      <c r="VWN26" s="238"/>
      <c r="VWO26" s="238"/>
      <c r="VWP26" s="238"/>
      <c r="VWQ26" s="238"/>
      <c r="VWR26" s="238"/>
      <c r="VWS26" s="238"/>
      <c r="VWT26" s="238"/>
      <c r="VWU26" s="238"/>
      <c r="VWV26" s="238"/>
      <c r="VWW26" s="238"/>
      <c r="VWX26" s="238"/>
      <c r="VWY26" s="238"/>
      <c r="VWZ26" s="238"/>
      <c r="VXA26" s="238"/>
      <c r="VXB26" s="238"/>
      <c r="VXC26" s="238"/>
      <c r="VXD26" s="238"/>
      <c r="VXE26" s="238"/>
      <c r="VXF26" s="238"/>
      <c r="VXG26" s="238"/>
      <c r="VXH26" s="238"/>
      <c r="VXI26" s="238"/>
      <c r="VXJ26" s="238"/>
      <c r="VXK26" s="238"/>
      <c r="VXL26" s="238"/>
      <c r="VXM26" s="238"/>
      <c r="VXN26" s="238"/>
      <c r="VXO26" s="238"/>
      <c r="VXP26" s="238"/>
      <c r="VXQ26" s="238"/>
      <c r="VXR26" s="238"/>
      <c r="VXS26" s="238"/>
      <c r="VXT26" s="238"/>
      <c r="VXU26" s="238"/>
      <c r="VXV26" s="238"/>
      <c r="VXW26" s="238"/>
      <c r="VXX26" s="238"/>
      <c r="VXY26" s="238"/>
      <c r="VXZ26" s="238"/>
      <c r="VYA26" s="238"/>
      <c r="VYB26" s="238"/>
      <c r="VYC26" s="238"/>
      <c r="VYD26" s="238"/>
      <c r="VYE26" s="238"/>
      <c r="VYF26" s="238"/>
      <c r="VYG26" s="238"/>
      <c r="VYH26" s="238"/>
      <c r="VYI26" s="238"/>
      <c r="VYJ26" s="238"/>
      <c r="VYK26" s="238"/>
      <c r="VYL26" s="238"/>
      <c r="VYM26" s="238"/>
      <c r="VYN26" s="238"/>
      <c r="VYO26" s="238"/>
      <c r="VYP26" s="238"/>
      <c r="VYQ26" s="238"/>
      <c r="VYR26" s="238"/>
      <c r="VYS26" s="238"/>
      <c r="VYT26" s="238"/>
      <c r="VYU26" s="238"/>
      <c r="VYV26" s="238"/>
      <c r="VYW26" s="238"/>
      <c r="VYX26" s="238"/>
      <c r="VYY26" s="238"/>
      <c r="VYZ26" s="238"/>
      <c r="VZA26" s="238"/>
      <c r="VZB26" s="238"/>
      <c r="VZC26" s="238"/>
      <c r="VZD26" s="238"/>
      <c r="VZE26" s="238"/>
      <c r="VZF26" s="238"/>
      <c r="VZG26" s="238"/>
      <c r="VZH26" s="238"/>
      <c r="VZI26" s="238"/>
      <c r="VZJ26" s="238"/>
      <c r="VZK26" s="238"/>
      <c r="VZL26" s="238"/>
      <c r="VZM26" s="238"/>
      <c r="VZN26" s="238"/>
      <c r="VZO26" s="238"/>
      <c r="VZP26" s="238"/>
      <c r="VZQ26" s="238"/>
      <c r="VZR26" s="238"/>
      <c r="VZS26" s="238"/>
      <c r="VZT26" s="238"/>
      <c r="VZU26" s="238"/>
      <c r="VZV26" s="238"/>
      <c r="VZW26" s="238"/>
      <c r="VZX26" s="238"/>
      <c r="VZY26" s="238"/>
      <c r="VZZ26" s="238"/>
      <c r="WAA26" s="238"/>
      <c r="WAB26" s="238"/>
      <c r="WAC26" s="238"/>
      <c r="WAD26" s="238"/>
      <c r="WAE26" s="238"/>
      <c r="WAF26" s="238"/>
      <c r="WAG26" s="238"/>
      <c r="WAH26" s="238"/>
      <c r="WAI26" s="238"/>
      <c r="WAJ26" s="238"/>
      <c r="WAK26" s="238"/>
      <c r="WAL26" s="238"/>
      <c r="WAM26" s="238"/>
      <c r="WAN26" s="238"/>
      <c r="WAO26" s="238"/>
      <c r="WAP26" s="238"/>
      <c r="WAQ26" s="238"/>
      <c r="WAR26" s="238"/>
      <c r="WAS26" s="238"/>
      <c r="WAT26" s="238"/>
      <c r="WAU26" s="238"/>
      <c r="WAV26" s="238"/>
      <c r="WAW26" s="238"/>
      <c r="WAX26" s="238"/>
      <c r="WAY26" s="238"/>
      <c r="WAZ26" s="238"/>
      <c r="WBA26" s="238"/>
      <c r="WBB26" s="238"/>
      <c r="WBC26" s="238"/>
      <c r="WBD26" s="238"/>
      <c r="WBE26" s="238"/>
      <c r="WBF26" s="238"/>
      <c r="WBG26" s="238"/>
      <c r="WBH26" s="238"/>
      <c r="WBI26" s="238"/>
      <c r="WBJ26" s="238"/>
      <c r="WBK26" s="238"/>
      <c r="WBL26" s="238"/>
      <c r="WBM26" s="238"/>
      <c r="WBN26" s="238"/>
      <c r="WBO26" s="238"/>
      <c r="WBP26" s="238"/>
      <c r="WBQ26" s="238"/>
      <c r="WBR26" s="238"/>
      <c r="WBS26" s="238"/>
      <c r="WBT26" s="238"/>
      <c r="WBU26" s="238"/>
      <c r="WBV26" s="238"/>
      <c r="WBW26" s="238"/>
      <c r="WBX26" s="238"/>
      <c r="WBY26" s="238"/>
      <c r="WBZ26" s="238"/>
      <c r="WCA26" s="238"/>
      <c r="WCB26" s="238"/>
      <c r="WCC26" s="238"/>
      <c r="WCD26" s="238"/>
      <c r="WCE26" s="238"/>
      <c r="WCF26" s="238"/>
      <c r="WCG26" s="238"/>
      <c r="WCH26" s="238"/>
      <c r="WCI26" s="238"/>
      <c r="WCJ26" s="238"/>
      <c r="WCK26" s="238"/>
      <c r="WCL26" s="238"/>
      <c r="WCM26" s="238"/>
      <c r="WCN26" s="238"/>
      <c r="WCO26" s="238"/>
      <c r="WCP26" s="238"/>
      <c r="WCQ26" s="238"/>
      <c r="WCR26" s="238"/>
      <c r="WCS26" s="238"/>
      <c r="WCT26" s="238"/>
      <c r="WCU26" s="238"/>
      <c r="WCV26" s="238"/>
      <c r="WCW26" s="238"/>
      <c r="WCX26" s="238"/>
      <c r="WCY26" s="238"/>
      <c r="WCZ26" s="238"/>
      <c r="WDA26" s="238"/>
      <c r="WDB26" s="238"/>
      <c r="WDC26" s="238"/>
      <c r="WDD26" s="238"/>
      <c r="WDE26" s="238"/>
      <c r="WDF26" s="238"/>
      <c r="WDG26" s="238"/>
      <c r="WDH26" s="238"/>
      <c r="WDI26" s="238"/>
      <c r="WDJ26" s="238"/>
      <c r="WDK26" s="238"/>
      <c r="WDL26" s="238"/>
      <c r="WDM26" s="238"/>
      <c r="WDN26" s="238"/>
      <c r="WDO26" s="238"/>
      <c r="WDP26" s="238"/>
      <c r="WDQ26" s="238"/>
      <c r="WDR26" s="238"/>
      <c r="WDS26" s="238"/>
      <c r="WDT26" s="238"/>
      <c r="WDU26" s="238"/>
      <c r="WDV26" s="238"/>
      <c r="WDW26" s="238"/>
      <c r="WDX26" s="238"/>
      <c r="WDY26" s="238"/>
      <c r="WDZ26" s="238"/>
      <c r="WEA26" s="238"/>
      <c r="WEB26" s="238"/>
      <c r="WEC26" s="238"/>
      <c r="WED26" s="238"/>
      <c r="WEE26" s="238"/>
      <c r="WEF26" s="238"/>
      <c r="WEG26" s="238"/>
      <c r="WEH26" s="238"/>
      <c r="WEI26" s="238"/>
      <c r="WEJ26" s="238"/>
      <c r="WEK26" s="238"/>
      <c r="WEL26" s="238"/>
      <c r="WEM26" s="238"/>
      <c r="WEN26" s="238"/>
      <c r="WEO26" s="238"/>
      <c r="WEP26" s="238"/>
      <c r="WEQ26" s="238"/>
      <c r="WER26" s="238"/>
      <c r="WES26" s="238"/>
      <c r="WET26" s="238"/>
      <c r="WEU26" s="238"/>
      <c r="WEV26" s="238"/>
      <c r="WEW26" s="238"/>
      <c r="WEX26" s="238"/>
      <c r="WEY26" s="238"/>
      <c r="WEZ26" s="238"/>
      <c r="WFA26" s="238"/>
      <c r="WFB26" s="238"/>
      <c r="WFC26" s="238"/>
      <c r="WFD26" s="238"/>
      <c r="WFE26" s="238"/>
      <c r="WFF26" s="238"/>
      <c r="WFG26" s="238"/>
      <c r="WFH26" s="238"/>
      <c r="WFI26" s="238"/>
      <c r="WFJ26" s="238"/>
      <c r="WFK26" s="238"/>
      <c r="WFL26" s="238"/>
      <c r="WFM26" s="238"/>
      <c r="WFN26" s="238"/>
      <c r="WFO26" s="238"/>
      <c r="WFP26" s="238"/>
      <c r="WFQ26" s="238"/>
      <c r="WFR26" s="238"/>
      <c r="WFS26" s="238"/>
      <c r="WFT26" s="238"/>
      <c r="WFU26" s="238"/>
      <c r="WFV26" s="238"/>
      <c r="WFW26" s="238"/>
      <c r="WFX26" s="238"/>
      <c r="WFY26" s="238"/>
      <c r="WFZ26" s="238"/>
      <c r="WGA26" s="238"/>
      <c r="WGB26" s="238"/>
      <c r="WGC26" s="238"/>
      <c r="WGD26" s="238"/>
      <c r="WGE26" s="238"/>
      <c r="WGF26" s="238"/>
      <c r="WGG26" s="238"/>
      <c r="WGH26" s="238"/>
      <c r="WGI26" s="238"/>
      <c r="WGJ26" s="238"/>
      <c r="WGK26" s="238"/>
      <c r="WGL26" s="238"/>
      <c r="WGM26" s="238"/>
      <c r="WGN26" s="238"/>
      <c r="WGO26" s="238"/>
      <c r="WGP26" s="238"/>
      <c r="WGQ26" s="238"/>
      <c r="WGR26" s="238"/>
      <c r="WGS26" s="238"/>
      <c r="WGT26" s="238"/>
      <c r="WGU26" s="238"/>
      <c r="WGV26" s="238"/>
      <c r="WGW26" s="238"/>
      <c r="WGX26" s="238"/>
      <c r="WGY26" s="238"/>
      <c r="WGZ26" s="238"/>
      <c r="WHA26" s="238"/>
      <c r="WHB26" s="238"/>
      <c r="WHC26" s="238"/>
      <c r="WHD26" s="238"/>
      <c r="WHE26" s="238"/>
      <c r="WHF26" s="238"/>
      <c r="WHG26" s="238"/>
      <c r="WHH26" s="238"/>
      <c r="WHI26" s="238"/>
      <c r="WHJ26" s="238"/>
      <c r="WHK26" s="238"/>
      <c r="WHL26" s="238"/>
      <c r="WHM26" s="238"/>
      <c r="WHN26" s="238"/>
      <c r="WHO26" s="238"/>
      <c r="WHP26" s="238"/>
      <c r="WHQ26" s="238"/>
      <c r="WHR26" s="238"/>
      <c r="WHS26" s="238"/>
      <c r="WHT26" s="238"/>
      <c r="WHU26" s="238"/>
      <c r="WHV26" s="238"/>
      <c r="WHW26" s="238"/>
      <c r="WHX26" s="238"/>
      <c r="WHY26" s="238"/>
      <c r="WHZ26" s="238"/>
      <c r="WIA26" s="238"/>
      <c r="WIB26" s="238"/>
      <c r="WIC26" s="238"/>
      <c r="WID26" s="238"/>
      <c r="WIE26" s="238"/>
      <c r="WIF26" s="238"/>
      <c r="WIG26" s="238"/>
      <c r="WIH26" s="238"/>
      <c r="WII26" s="238"/>
      <c r="WIJ26" s="238"/>
      <c r="WIK26" s="238"/>
      <c r="WIL26" s="238"/>
      <c r="WIM26" s="238"/>
      <c r="WIN26" s="238"/>
      <c r="WIO26" s="238"/>
      <c r="WIP26" s="238"/>
      <c r="WIQ26" s="238"/>
      <c r="WIR26" s="238"/>
      <c r="WIS26" s="238"/>
      <c r="WIT26" s="238"/>
      <c r="WIU26" s="238"/>
      <c r="WIV26" s="238"/>
      <c r="WIW26" s="238"/>
      <c r="WIX26" s="238"/>
      <c r="WIY26" s="238"/>
      <c r="WIZ26" s="238"/>
      <c r="WJA26" s="238"/>
      <c r="WJB26" s="238"/>
      <c r="WJC26" s="238"/>
      <c r="WJD26" s="238"/>
      <c r="WJE26" s="238"/>
      <c r="WJF26" s="238"/>
      <c r="WJG26" s="238"/>
      <c r="WJH26" s="238"/>
      <c r="WJI26" s="238"/>
      <c r="WJJ26" s="238"/>
      <c r="WJK26" s="238"/>
      <c r="WJL26" s="238"/>
      <c r="WJM26" s="238"/>
      <c r="WJN26" s="238"/>
      <c r="WJO26" s="238"/>
      <c r="WJP26" s="238"/>
      <c r="WJQ26" s="238"/>
      <c r="WJR26" s="238"/>
      <c r="WJS26" s="238"/>
      <c r="WJT26" s="238"/>
      <c r="WJU26" s="238"/>
      <c r="WJV26" s="238"/>
      <c r="WJW26" s="238"/>
      <c r="WJX26" s="238"/>
      <c r="WJY26" s="238"/>
      <c r="WJZ26" s="238"/>
      <c r="WKA26" s="238"/>
      <c r="WKB26" s="238"/>
      <c r="WKC26" s="238"/>
      <c r="WKD26" s="238"/>
      <c r="WKE26" s="238"/>
      <c r="WKF26" s="238"/>
      <c r="WKG26" s="238"/>
      <c r="WKH26" s="238"/>
      <c r="WKI26" s="238"/>
      <c r="WKJ26" s="238"/>
      <c r="WKK26" s="238"/>
      <c r="WKL26" s="238"/>
      <c r="WKM26" s="238"/>
      <c r="WKN26" s="238"/>
      <c r="WKO26" s="238"/>
      <c r="WKP26" s="238"/>
      <c r="WKQ26" s="238"/>
      <c r="WKR26" s="238"/>
      <c r="WKS26" s="238"/>
      <c r="WKT26" s="238"/>
      <c r="WKU26" s="238"/>
      <c r="WKV26" s="238"/>
      <c r="WKW26" s="238"/>
      <c r="WKX26" s="238"/>
      <c r="WKY26" s="238"/>
      <c r="WKZ26" s="238"/>
      <c r="WLA26" s="238"/>
      <c r="WLB26" s="238"/>
      <c r="WLC26" s="238"/>
      <c r="WLD26" s="238"/>
      <c r="WLE26" s="238"/>
      <c r="WLF26" s="238"/>
      <c r="WLG26" s="238"/>
      <c r="WLH26" s="238"/>
      <c r="WLI26" s="238"/>
      <c r="WLJ26" s="238"/>
      <c r="WLK26" s="238"/>
      <c r="WLL26" s="238"/>
      <c r="WLM26" s="238"/>
      <c r="WLN26" s="238"/>
      <c r="WLO26" s="238"/>
      <c r="WLP26" s="238"/>
      <c r="WLQ26" s="238"/>
      <c r="WLR26" s="238"/>
      <c r="WLS26" s="238"/>
      <c r="WLT26" s="238"/>
      <c r="WLU26" s="238"/>
      <c r="WLV26" s="238"/>
      <c r="WLW26" s="238"/>
      <c r="WLX26" s="238"/>
      <c r="WLY26" s="238"/>
      <c r="WLZ26" s="238"/>
      <c r="WMA26" s="238"/>
      <c r="WMB26" s="238"/>
      <c r="WMC26" s="238"/>
      <c r="WMD26" s="238"/>
      <c r="WME26" s="238"/>
      <c r="WMF26" s="238"/>
      <c r="WMG26" s="238"/>
      <c r="WMH26" s="238"/>
      <c r="WMI26" s="238"/>
      <c r="WMJ26" s="238"/>
      <c r="WMK26" s="238"/>
      <c r="WML26" s="238"/>
      <c r="WMM26" s="238"/>
      <c r="WMN26" s="238"/>
      <c r="WMO26" s="238"/>
      <c r="WMP26" s="238"/>
      <c r="WMQ26" s="238"/>
      <c r="WMR26" s="238"/>
      <c r="WMS26" s="238"/>
      <c r="WMT26" s="238"/>
      <c r="WMU26" s="238"/>
      <c r="WMV26" s="238"/>
      <c r="WMW26" s="238"/>
      <c r="WMX26" s="238"/>
      <c r="WMY26" s="238"/>
      <c r="WMZ26" s="238"/>
      <c r="WNA26" s="238"/>
      <c r="WNB26" s="238"/>
      <c r="WNC26" s="238"/>
      <c r="WND26" s="238"/>
      <c r="WNE26" s="238"/>
      <c r="WNF26" s="238"/>
      <c r="WNG26" s="238"/>
      <c r="WNH26" s="238"/>
      <c r="WNI26" s="238"/>
      <c r="WNJ26" s="238"/>
      <c r="WNK26" s="238"/>
      <c r="WNL26" s="238"/>
      <c r="WNM26" s="238"/>
      <c r="WNN26" s="238"/>
      <c r="WNO26" s="238"/>
      <c r="WNP26" s="238"/>
      <c r="WNQ26" s="238"/>
      <c r="WNR26" s="238"/>
      <c r="WNS26" s="238"/>
      <c r="WNT26" s="238"/>
      <c r="WNU26" s="238"/>
      <c r="WNV26" s="238"/>
      <c r="WNW26" s="238"/>
      <c r="WNX26" s="238"/>
      <c r="WNY26" s="238"/>
      <c r="WNZ26" s="238"/>
      <c r="WOA26" s="238"/>
      <c r="WOB26" s="238"/>
      <c r="WOC26" s="238"/>
      <c r="WOD26" s="238"/>
      <c r="WOE26" s="238"/>
      <c r="WOF26" s="238"/>
      <c r="WOG26" s="238"/>
      <c r="WOH26" s="238"/>
      <c r="WOI26" s="238"/>
      <c r="WOJ26" s="238"/>
      <c r="WOK26" s="238"/>
      <c r="WOL26" s="238"/>
      <c r="WOM26" s="238"/>
      <c r="WON26" s="238"/>
      <c r="WOO26" s="238"/>
      <c r="WOP26" s="238"/>
      <c r="WOQ26" s="238"/>
      <c r="WOR26" s="238"/>
      <c r="WOS26" s="238"/>
      <c r="WOT26" s="238"/>
      <c r="WOU26" s="238"/>
      <c r="WOV26" s="238"/>
      <c r="WOW26" s="238"/>
      <c r="WOX26" s="238"/>
      <c r="WOY26" s="238"/>
      <c r="WOZ26" s="238"/>
      <c r="WPA26" s="238"/>
      <c r="WPB26" s="238"/>
      <c r="WPC26" s="238"/>
      <c r="WPD26" s="238"/>
      <c r="WPE26" s="238"/>
      <c r="WPF26" s="238"/>
      <c r="WPG26" s="238"/>
      <c r="WPH26" s="238"/>
      <c r="WPI26" s="238"/>
      <c r="WPJ26" s="238"/>
      <c r="WPK26" s="238"/>
      <c r="WPL26" s="238"/>
      <c r="WPM26" s="238"/>
      <c r="WPN26" s="238"/>
      <c r="WPO26" s="238"/>
      <c r="WPP26" s="238"/>
      <c r="WPQ26" s="238"/>
      <c r="WPR26" s="238"/>
      <c r="WPS26" s="238"/>
      <c r="WPT26" s="238"/>
      <c r="WPU26" s="238"/>
      <c r="WPV26" s="238"/>
      <c r="WPW26" s="238"/>
      <c r="WPX26" s="238"/>
      <c r="WPY26" s="238"/>
      <c r="WPZ26" s="238"/>
      <c r="WQA26" s="238"/>
      <c r="WQB26" s="238"/>
      <c r="WQC26" s="238"/>
      <c r="WQD26" s="238"/>
      <c r="WQE26" s="238"/>
      <c r="WQF26" s="238"/>
      <c r="WQG26" s="238"/>
      <c r="WQH26" s="238"/>
      <c r="WQI26" s="238"/>
      <c r="WQJ26" s="238"/>
      <c r="WQK26" s="238"/>
      <c r="WQL26" s="238"/>
      <c r="WQM26" s="238"/>
      <c r="WQN26" s="238"/>
      <c r="WQO26" s="238"/>
      <c r="WQP26" s="238"/>
      <c r="WQQ26" s="238"/>
      <c r="WQR26" s="238"/>
      <c r="WQS26" s="238"/>
      <c r="WQT26" s="238"/>
      <c r="WQU26" s="238"/>
      <c r="WQV26" s="238"/>
      <c r="WQW26" s="238"/>
      <c r="WQX26" s="238"/>
      <c r="WQY26" s="238"/>
      <c r="WQZ26" s="238"/>
      <c r="WRA26" s="238"/>
      <c r="WRB26" s="238"/>
      <c r="WRC26" s="238"/>
      <c r="WRD26" s="238"/>
      <c r="WRE26" s="238"/>
      <c r="WRF26" s="238"/>
      <c r="WRG26" s="238"/>
      <c r="WRH26" s="238"/>
      <c r="WRI26" s="238"/>
      <c r="WRJ26" s="238"/>
      <c r="WRK26" s="238"/>
      <c r="WRL26" s="238"/>
      <c r="WRM26" s="238"/>
      <c r="WRN26" s="238"/>
      <c r="WRO26" s="238"/>
      <c r="WRP26" s="238"/>
      <c r="WRQ26" s="238"/>
      <c r="WRR26" s="238"/>
      <c r="WRS26" s="238"/>
      <c r="WRT26" s="238"/>
      <c r="WRU26" s="238"/>
      <c r="WRV26" s="238"/>
      <c r="WRW26" s="238"/>
      <c r="WRX26" s="238"/>
      <c r="WRY26" s="238"/>
      <c r="WRZ26" s="238"/>
      <c r="WSA26" s="238"/>
      <c r="WSB26" s="238"/>
      <c r="WSC26" s="238"/>
      <c r="WSD26" s="238"/>
      <c r="WSE26" s="238"/>
      <c r="WSF26" s="238"/>
      <c r="WSG26" s="238"/>
      <c r="WSH26" s="238"/>
      <c r="WSI26" s="238"/>
      <c r="WSJ26" s="238"/>
      <c r="WSK26" s="238"/>
      <c r="WSL26" s="238"/>
      <c r="WSM26" s="238"/>
      <c r="WSN26" s="238"/>
      <c r="WSO26" s="238"/>
      <c r="WSP26" s="238"/>
      <c r="WSQ26" s="238"/>
      <c r="WSR26" s="238"/>
      <c r="WSS26" s="238"/>
      <c r="WST26" s="238"/>
      <c r="WSU26" s="238"/>
      <c r="WSV26" s="238"/>
      <c r="WSW26" s="238"/>
      <c r="WSX26" s="238"/>
      <c r="WSY26" s="238"/>
      <c r="WSZ26" s="238"/>
      <c r="WTA26" s="238"/>
      <c r="WTB26" s="238"/>
      <c r="WTC26" s="238"/>
      <c r="WTD26" s="238"/>
      <c r="WTE26" s="238"/>
      <c r="WTF26" s="238"/>
      <c r="WTG26" s="238"/>
      <c r="WTH26" s="238"/>
      <c r="WTI26" s="238"/>
      <c r="WTJ26" s="238"/>
      <c r="WTK26" s="238"/>
      <c r="WTL26" s="238"/>
      <c r="WTM26" s="238"/>
      <c r="WTN26" s="238"/>
      <c r="WTO26" s="238"/>
      <c r="WTP26" s="238"/>
      <c r="WTQ26" s="238"/>
      <c r="WTR26" s="238"/>
      <c r="WTS26" s="238"/>
      <c r="WTT26" s="238"/>
      <c r="WTU26" s="238"/>
      <c r="WTV26" s="238"/>
      <c r="WTW26" s="238"/>
      <c r="WTX26" s="238"/>
      <c r="WTY26" s="238"/>
      <c r="WTZ26" s="238"/>
      <c r="WUA26" s="238"/>
      <c r="WUB26" s="238"/>
      <c r="WUC26" s="238"/>
      <c r="WUD26" s="238"/>
      <c r="WUE26" s="238"/>
      <c r="WUF26" s="238"/>
      <c r="WUG26" s="238"/>
      <c r="WUH26" s="238"/>
      <c r="WUI26" s="238"/>
      <c r="WUJ26" s="238"/>
      <c r="WUK26" s="238"/>
      <c r="WUL26" s="238"/>
      <c r="WUM26" s="238"/>
      <c r="WUN26" s="238"/>
      <c r="WUO26" s="238"/>
      <c r="WUP26" s="238"/>
      <c r="WUQ26" s="238"/>
      <c r="WUR26" s="238"/>
      <c r="WUS26" s="238"/>
      <c r="WUT26" s="238"/>
      <c r="WUU26" s="238"/>
      <c r="WUV26" s="238"/>
      <c r="WUW26" s="238"/>
      <c r="WUX26" s="238"/>
      <c r="WUY26" s="238"/>
      <c r="WUZ26" s="238"/>
      <c r="WVA26" s="238"/>
      <c r="WVB26" s="238"/>
      <c r="WVC26" s="238"/>
      <c r="WVD26" s="238"/>
      <c r="WVE26" s="238"/>
      <c r="WVF26" s="238"/>
      <c r="WVG26" s="238"/>
      <c r="WVH26" s="238"/>
      <c r="WVI26" s="238"/>
      <c r="WVJ26" s="238"/>
      <c r="WVK26" s="238"/>
      <c r="WVL26" s="238"/>
      <c r="WVM26" s="238"/>
      <c r="WVN26" s="238"/>
      <c r="WVO26" s="238"/>
      <c r="WVP26" s="238"/>
      <c r="WVQ26" s="238"/>
      <c r="WVR26" s="238"/>
      <c r="WVS26" s="238"/>
      <c r="WVT26" s="238"/>
      <c r="WVU26" s="238"/>
      <c r="WVV26" s="238"/>
      <c r="WVW26" s="238"/>
      <c r="WVX26" s="238"/>
      <c r="WVY26" s="238"/>
      <c r="WVZ26" s="238"/>
      <c r="WWA26" s="238"/>
      <c r="WWB26" s="238"/>
      <c r="WWC26" s="238"/>
      <c r="WWD26" s="238"/>
      <c r="WWE26" s="238"/>
      <c r="WWF26" s="238"/>
      <c r="WWG26" s="238"/>
      <c r="WWH26" s="238"/>
      <c r="WWI26" s="238"/>
      <c r="WWJ26" s="238"/>
      <c r="WWK26" s="238"/>
      <c r="WWL26" s="238"/>
      <c r="WWM26" s="238"/>
      <c r="WWN26" s="238"/>
      <c r="WWO26" s="238"/>
      <c r="WWP26" s="238"/>
      <c r="WWQ26" s="238"/>
      <c r="WWR26" s="238"/>
      <c r="WWS26" s="238"/>
      <c r="WWT26" s="238"/>
      <c r="WWU26" s="238"/>
      <c r="WWV26" s="238"/>
      <c r="WWW26" s="238"/>
      <c r="WWX26" s="238"/>
      <c r="WWY26" s="238"/>
      <c r="WWZ26" s="238"/>
      <c r="WXA26" s="238"/>
      <c r="WXB26" s="238"/>
      <c r="WXC26" s="238"/>
      <c r="WXD26" s="238"/>
      <c r="WXE26" s="238"/>
      <c r="WXF26" s="238"/>
      <c r="WXG26" s="238"/>
      <c r="WXH26" s="238"/>
      <c r="WXI26" s="238"/>
      <c r="WXJ26" s="238"/>
      <c r="WXK26" s="238"/>
      <c r="WXL26" s="238"/>
      <c r="WXM26" s="238"/>
      <c r="WXN26" s="238"/>
      <c r="WXO26" s="238"/>
      <c r="WXP26" s="238"/>
      <c r="WXQ26" s="238"/>
      <c r="WXR26" s="238"/>
      <c r="WXS26" s="238"/>
      <c r="WXT26" s="238"/>
      <c r="WXU26" s="238"/>
      <c r="WXV26" s="238"/>
      <c r="WXW26" s="238"/>
      <c r="WXX26" s="238"/>
      <c r="WXY26" s="238"/>
      <c r="WXZ26" s="238"/>
      <c r="WYA26" s="238"/>
      <c r="WYB26" s="238"/>
      <c r="WYC26" s="238"/>
      <c r="WYD26" s="238"/>
      <c r="WYE26" s="238"/>
      <c r="WYF26" s="238"/>
      <c r="WYG26" s="238"/>
      <c r="WYH26" s="238"/>
      <c r="WYI26" s="238"/>
      <c r="WYJ26" s="238"/>
      <c r="WYK26" s="238"/>
      <c r="WYL26" s="238"/>
      <c r="WYM26" s="238"/>
      <c r="WYN26" s="238"/>
      <c r="WYO26" s="238"/>
      <c r="WYP26" s="238"/>
      <c r="WYQ26" s="238"/>
      <c r="WYR26" s="238"/>
      <c r="WYS26" s="238"/>
      <c r="WYT26" s="238"/>
      <c r="WYU26" s="238"/>
      <c r="WYV26" s="238"/>
      <c r="WYW26" s="238"/>
      <c r="WYX26" s="238"/>
      <c r="WYY26" s="238"/>
      <c r="WYZ26" s="238"/>
      <c r="WZA26" s="238"/>
      <c r="WZB26" s="238"/>
      <c r="WZC26" s="238"/>
      <c r="WZD26" s="238"/>
      <c r="WZE26" s="238"/>
      <c r="WZF26" s="238"/>
      <c r="WZG26" s="238"/>
      <c r="WZH26" s="238"/>
      <c r="WZI26" s="238"/>
      <c r="WZJ26" s="238"/>
      <c r="WZK26" s="238"/>
      <c r="WZL26" s="238"/>
      <c r="WZM26" s="238"/>
      <c r="WZN26" s="238"/>
      <c r="WZO26" s="238"/>
      <c r="WZP26" s="238"/>
      <c r="WZQ26" s="238"/>
      <c r="WZR26" s="238"/>
      <c r="WZS26" s="238"/>
      <c r="WZT26" s="238"/>
      <c r="WZU26" s="238"/>
      <c r="WZV26" s="238"/>
      <c r="WZW26" s="238"/>
      <c r="WZX26" s="238"/>
      <c r="WZY26" s="238"/>
      <c r="WZZ26" s="238"/>
      <c r="XAA26" s="238"/>
      <c r="XAB26" s="238"/>
      <c r="XAC26" s="238"/>
      <c r="XAD26" s="238"/>
      <c r="XAE26" s="238"/>
      <c r="XAF26" s="238"/>
      <c r="XAG26" s="238"/>
      <c r="XAH26" s="238"/>
      <c r="XAI26" s="238"/>
      <c r="XAJ26" s="238"/>
      <c r="XAK26" s="238"/>
      <c r="XAL26" s="238"/>
      <c r="XAM26" s="238"/>
      <c r="XAN26" s="238"/>
      <c r="XAO26" s="238"/>
      <c r="XAP26" s="238"/>
      <c r="XAQ26" s="238"/>
      <c r="XAR26" s="238"/>
      <c r="XAS26" s="238"/>
      <c r="XAT26" s="238"/>
      <c r="XAU26" s="238"/>
      <c r="XAV26" s="238"/>
      <c r="XAW26" s="238"/>
      <c r="XAX26" s="238"/>
      <c r="XAY26" s="238"/>
      <c r="XAZ26" s="238"/>
      <c r="XBA26" s="238"/>
      <c r="XBB26" s="238"/>
      <c r="XBC26" s="238"/>
      <c r="XBD26" s="238"/>
      <c r="XBE26" s="238"/>
      <c r="XBF26" s="238"/>
      <c r="XBG26" s="238"/>
      <c r="XBH26" s="238"/>
      <c r="XBI26" s="238"/>
      <c r="XBJ26" s="238"/>
      <c r="XBK26" s="238"/>
      <c r="XBL26" s="238"/>
      <c r="XBM26" s="238"/>
      <c r="XBN26" s="238"/>
      <c r="XBO26" s="238"/>
      <c r="XBP26" s="238"/>
      <c r="XBQ26" s="238"/>
      <c r="XBR26" s="238"/>
      <c r="XBS26" s="238"/>
      <c r="XBT26" s="238"/>
      <c r="XBU26" s="238"/>
      <c r="XBV26" s="238"/>
      <c r="XBW26" s="238"/>
      <c r="XBX26" s="238"/>
      <c r="XBY26" s="238"/>
      <c r="XBZ26" s="238"/>
      <c r="XCA26" s="238"/>
      <c r="XCB26" s="238"/>
      <c r="XCC26" s="238"/>
      <c r="XCD26" s="238"/>
      <c r="XCE26" s="238"/>
      <c r="XCF26" s="238"/>
      <c r="XCG26" s="238"/>
      <c r="XCH26" s="238"/>
      <c r="XCI26" s="238"/>
      <c r="XCJ26" s="238"/>
      <c r="XCK26" s="238"/>
      <c r="XCL26" s="238"/>
      <c r="XCM26" s="238"/>
      <c r="XCN26" s="238"/>
      <c r="XCO26" s="238"/>
      <c r="XCP26" s="238"/>
      <c r="XCQ26" s="238"/>
      <c r="XCR26" s="238"/>
      <c r="XCS26" s="238"/>
      <c r="XCT26" s="238"/>
      <c r="XCU26" s="238"/>
      <c r="XCV26" s="238"/>
      <c r="XCW26" s="238"/>
      <c r="XCX26" s="238"/>
      <c r="XCY26" s="238"/>
      <c r="XCZ26" s="238"/>
      <c r="XDA26" s="238"/>
      <c r="XDB26" s="238"/>
      <c r="XDC26" s="238"/>
      <c r="XDD26" s="238"/>
      <c r="XDE26" s="238"/>
      <c r="XDF26" s="238"/>
      <c r="XDG26" s="238"/>
      <c r="XDH26" s="238"/>
      <c r="XDI26" s="238"/>
      <c r="XDJ26" s="238"/>
      <c r="XDK26" s="238"/>
      <c r="XDL26" s="238"/>
      <c r="XDM26" s="238"/>
      <c r="XDN26" s="238"/>
      <c r="XDO26" s="238"/>
      <c r="XDP26" s="238"/>
      <c r="XDQ26" s="238"/>
      <c r="XDR26" s="238"/>
      <c r="XDS26" s="238"/>
      <c r="XDT26" s="238"/>
      <c r="XDU26" s="238"/>
      <c r="XDV26" s="238"/>
      <c r="XDW26" s="238"/>
      <c r="XDX26" s="238"/>
      <c r="XDY26" s="238"/>
      <c r="XDZ26" s="238"/>
      <c r="XEA26" s="238"/>
      <c r="XEB26" s="238"/>
      <c r="XEC26" s="238"/>
      <c r="XED26" s="238"/>
      <c r="XEE26" s="238"/>
      <c r="XEF26" s="238"/>
      <c r="XEG26" s="238"/>
      <c r="XEH26" s="238"/>
      <c r="XEI26" s="238"/>
      <c r="XEJ26" s="238"/>
      <c r="XEK26" s="238"/>
      <c r="XEL26" s="238"/>
      <c r="XEM26" s="238"/>
      <c r="XEN26" s="238"/>
      <c r="XEO26" s="238"/>
      <c r="XEP26" s="238"/>
      <c r="XEQ26" s="238"/>
      <c r="XER26" s="238"/>
      <c r="XES26" s="238"/>
      <c r="XET26" s="238"/>
      <c r="XEU26" s="238"/>
      <c r="XEV26" s="238"/>
      <c r="XEW26" s="238"/>
      <c r="XEX26" s="238"/>
      <c r="XEY26" s="238"/>
      <c r="XEZ26" s="238"/>
      <c r="XFA26" s="238"/>
      <c r="XFB26" s="238"/>
      <c r="XFC26" s="238"/>
    </row>
    <row r="27" spans="1:16383" x14ac:dyDescent="1.1000000000000001">
      <c r="A27" s="516"/>
      <c r="B27" s="514"/>
      <c r="C27" s="514"/>
      <c r="D27" s="514"/>
      <c r="E27" s="514"/>
      <c r="F27" s="514"/>
      <c r="G27" s="514"/>
      <c r="H27" s="514"/>
      <c r="I27" s="514"/>
      <c r="J27" s="515"/>
    </row>
    <row r="28" spans="1:16383" x14ac:dyDescent="1.1000000000000001">
      <c r="A28" s="516"/>
      <c r="B28" s="514"/>
      <c r="C28" s="514"/>
      <c r="D28" s="514"/>
      <c r="E28" s="514"/>
      <c r="F28" s="514"/>
      <c r="G28" s="514"/>
      <c r="H28" s="514"/>
      <c r="I28" s="514"/>
      <c r="J28" s="515"/>
    </row>
    <row r="29" spans="1:16383" x14ac:dyDescent="1.1000000000000001">
      <c r="A29" s="516"/>
      <c r="B29" s="514"/>
      <c r="C29" s="514"/>
      <c r="D29" s="514"/>
      <c r="E29" s="514"/>
      <c r="F29" s="514"/>
      <c r="G29" s="514"/>
      <c r="H29" s="514"/>
      <c r="I29" s="514"/>
      <c r="J29" s="515"/>
    </row>
    <row r="30" spans="1:16383" x14ac:dyDescent="1.1000000000000001">
      <c r="A30" s="516"/>
      <c r="B30" s="514"/>
      <c r="C30" s="514"/>
      <c r="D30" s="514"/>
      <c r="E30" s="514"/>
      <c r="F30" s="514"/>
      <c r="G30" s="514"/>
      <c r="H30" s="514"/>
      <c r="I30" s="514"/>
      <c r="J30" s="515"/>
    </row>
    <row r="31" spans="1:16383" x14ac:dyDescent="1.1000000000000001">
      <c r="A31" s="516"/>
      <c r="B31" s="514"/>
      <c r="C31" s="514"/>
      <c r="D31" s="514"/>
      <c r="E31" s="514"/>
      <c r="F31" s="514"/>
      <c r="G31" s="514"/>
      <c r="H31" s="514"/>
      <c r="I31" s="514"/>
      <c r="J31" s="515"/>
    </row>
    <row r="32" spans="1:16383" x14ac:dyDescent="1.1000000000000001">
      <c r="A32" s="516"/>
      <c r="B32" s="514"/>
      <c r="C32" s="514"/>
      <c r="D32" s="514"/>
      <c r="E32" s="514"/>
      <c r="F32" s="514"/>
      <c r="G32" s="514"/>
      <c r="H32" s="514"/>
      <c r="I32" s="514"/>
      <c r="J32" s="515"/>
    </row>
    <row r="33" spans="1:10" ht="20.25" thickBot="1" x14ac:dyDescent="1.1499999999999999">
      <c r="A33" s="517"/>
      <c r="B33" s="518"/>
      <c r="C33" s="518"/>
      <c r="D33" s="518"/>
      <c r="E33" s="518"/>
      <c r="F33" s="518"/>
      <c r="G33" s="518"/>
      <c r="H33" s="518"/>
      <c r="I33" s="518"/>
      <c r="J33" s="519"/>
    </row>
  </sheetData>
  <sheetProtection insertRows="0" deleteRows="0"/>
  <dataValidations count="2">
    <dataValidation type="textLength" operator="lessThanOrEqual" allowBlank="1" showInputMessage="1" showErrorMessage="1" sqref="A4:A33" xr:uid="{00000000-0002-0000-4A00-000000000000}">
      <formula1>15</formula1>
    </dataValidation>
    <dataValidation type="textLength" operator="lessThanOrEqual" allowBlank="1" showInputMessage="1" showErrorMessage="1" sqref="B4:B33 F4:F33" xr:uid="{00000000-0002-0000-4A00-000001000000}">
      <formula1>100</formula1>
    </dataValidation>
  </dataValidations>
  <hyperlinks>
    <hyperlink ref="C1" location="Menu!A1" display="MENU" xr:uid="{00000000-0004-0000-4A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1729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228600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4A00-000002000000}">
          <x14:formula1>
            <xm:f>'House Banks'!$B$4:$B$39</xm:f>
          </x14:formula1>
          <xm:sqref>E4:E33</xm:sqref>
        </x14:dataValidation>
        <x14:dataValidation type="list" allowBlank="1" showInputMessage="1" showErrorMessage="1" xr:uid="{00000000-0002-0000-4A00-000003000000}">
          <x14:formula1>
            <xm:f>Values!$N$24:$N$26</xm:f>
          </x14:formula1>
          <xm:sqref>C4:C33</xm:sqref>
        </x14:dataValidation>
        <x14:dataValidation type="list" allowBlank="1" showInputMessage="1" showErrorMessage="1" xr:uid="{00000000-0002-0000-4A00-000004000000}">
          <x14:formula1>
            <xm:f>Values!$N$28:$N$29</xm:f>
          </x14:formula1>
          <xm:sqref>D4:D33</xm:sqref>
        </x14:dataValidation>
        <x14:dataValidation type="list" allowBlank="1" showInputMessage="1" showErrorMessage="1" xr:uid="{00000000-0002-0000-4A00-000005000000}">
          <x14:formula1>
            <xm:f>Values!$N$3:$N$4</xm:f>
          </x14:formula1>
          <xm:sqref>G4:J33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3"/>
  <dimension ref="A1:C10"/>
  <sheetViews>
    <sheetView workbookViewId="0">
      <pane ySplit="2" topLeftCell="A3" activePane="bottomLeft" state="frozen"/>
      <selection activeCell="G29" sqref="G29"/>
      <selection pane="bottomLeft" activeCell="B1" sqref="B1"/>
    </sheetView>
  </sheetViews>
  <sheetFormatPr defaultColWidth="9.19921875" defaultRowHeight="19.899999999999999" x14ac:dyDescent="1.1000000000000001"/>
  <cols>
    <col min="1" max="1" width="17.19921875" style="38" customWidth="1"/>
    <col min="2" max="2" width="30.19921875" style="38" customWidth="1"/>
    <col min="3" max="3" width="16.53125" style="38" customWidth="1"/>
    <col min="4" max="16384" width="9.19921875" style="38"/>
  </cols>
  <sheetData>
    <row r="1" spans="1:3" s="81" customFormat="1" ht="30.75" customHeight="1" thickBot="1" x14ac:dyDescent="0.5">
      <c r="A1" s="210" t="s">
        <v>156</v>
      </c>
      <c r="B1" s="843" t="s">
        <v>35</v>
      </c>
      <c r="C1" s="111" t="s">
        <v>205</v>
      </c>
    </row>
    <row r="2" spans="1:3" s="82" customFormat="1" x14ac:dyDescent="1.1000000000000001">
      <c r="A2" s="204" t="s">
        <v>1376</v>
      </c>
      <c r="B2" s="206" t="s">
        <v>841</v>
      </c>
    </row>
    <row r="3" spans="1:3" s="82" customFormat="1" ht="20.25" thickBot="1" x14ac:dyDescent="1.1499999999999999">
      <c r="A3" s="207" t="s">
        <v>844</v>
      </c>
      <c r="B3" s="209" t="s">
        <v>288</v>
      </c>
    </row>
    <row r="4" spans="1:3" ht="15" customHeight="1" thickBot="1" x14ac:dyDescent="1.1499999999999999">
      <c r="A4" s="607"/>
      <c r="B4" s="608"/>
    </row>
    <row r="5" spans="1:3" ht="15" customHeight="1" x14ac:dyDescent="1.1000000000000001">
      <c r="A5" s="609"/>
      <c r="B5" s="608"/>
    </row>
    <row r="6" spans="1:3" ht="15" customHeight="1" x14ac:dyDescent="1.1000000000000001">
      <c r="A6" s="609"/>
      <c r="B6" s="610"/>
    </row>
    <row r="7" spans="1:3" ht="15" customHeight="1" x14ac:dyDescent="1.1000000000000001">
      <c r="A7" s="609"/>
      <c r="B7" s="610"/>
    </row>
    <row r="8" spans="1:3" ht="15" customHeight="1" x14ac:dyDescent="1.1000000000000001">
      <c r="A8" s="609"/>
      <c r="B8" s="610"/>
    </row>
    <row r="9" spans="1:3" ht="15" customHeight="1" x14ac:dyDescent="1.1000000000000001">
      <c r="A9" s="609"/>
      <c r="B9" s="610"/>
    </row>
    <row r="10" spans="1:3" ht="15" customHeight="1" thickBot="1" x14ac:dyDescent="1.1499999999999999">
      <c r="A10" s="611"/>
      <c r="B10" s="612"/>
    </row>
  </sheetData>
  <sheetProtection insertRows="0" deleteRows="0"/>
  <dataValidations count="1">
    <dataValidation type="textLength" operator="lessThanOrEqual" allowBlank="1" showInputMessage="1" showErrorMessage="1" sqref="A4:A10" xr:uid="{00000000-0002-0000-4B00-000000000000}">
      <formula1>30</formula1>
    </dataValidation>
  </dataValidations>
  <hyperlinks>
    <hyperlink ref="B1" location="Menu!A1" display="MENU" xr:uid="{00000000-0004-0000-4B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80705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4B00-000001000000}">
          <x14:formula1>
            <xm:f>Values!$AM$1:$AM$1000</xm:f>
          </x14:formula1>
          <xm:sqref>B4:B10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4"/>
  <dimension ref="A1:P14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18.46484375" style="41" customWidth="1"/>
    <col min="2" max="2" width="15.46484375" style="41" customWidth="1"/>
    <col min="3" max="3" width="16.53125" style="41" customWidth="1"/>
    <col min="4" max="4" width="12.53125" style="41" bestFit="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493" t="s">
        <v>106</v>
      </c>
      <c r="B1" s="843" t="s">
        <v>35</v>
      </c>
      <c r="C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  <c r="D2" s="613"/>
    </row>
    <row r="3" spans="1:16" s="82" customFormat="1" ht="20.25" thickBot="1" x14ac:dyDescent="1.1499999999999999">
      <c r="A3" s="156" t="s">
        <v>1377</v>
      </c>
      <c r="B3" s="893" t="s">
        <v>1378</v>
      </c>
      <c r="C3" s="613"/>
      <c r="D3" s="613"/>
    </row>
    <row r="4" spans="1:16" x14ac:dyDescent="1.1499999999999999">
      <c r="A4" s="614"/>
      <c r="B4" s="615"/>
    </row>
    <row r="5" spans="1:16" x14ac:dyDescent="1.1499999999999999">
      <c r="A5" s="616"/>
      <c r="B5" s="539"/>
    </row>
    <row r="6" spans="1:16" x14ac:dyDescent="1.1499999999999999">
      <c r="A6" s="616"/>
      <c r="B6" s="539"/>
    </row>
    <row r="7" spans="1:16" x14ac:dyDescent="1.1499999999999999">
      <c r="A7" s="616"/>
      <c r="B7" s="539"/>
    </row>
    <row r="8" spans="1:16" x14ac:dyDescent="1.1499999999999999">
      <c r="A8" s="616"/>
      <c r="B8" s="539"/>
    </row>
    <row r="9" spans="1:16" x14ac:dyDescent="1.1499999999999999">
      <c r="A9" s="616"/>
      <c r="B9" s="539"/>
    </row>
    <row r="10" spans="1:16" x14ac:dyDescent="1.1499999999999999">
      <c r="A10" s="616"/>
      <c r="B10" s="539"/>
    </row>
    <row r="11" spans="1:16" x14ac:dyDescent="1.1499999999999999">
      <c r="A11" s="616"/>
      <c r="B11" s="539"/>
    </row>
    <row r="12" spans="1:16" x14ac:dyDescent="1.1499999999999999">
      <c r="A12" s="616"/>
      <c r="B12" s="539"/>
    </row>
    <row r="13" spans="1:16" x14ac:dyDescent="1.1499999999999999">
      <c r="A13" s="616"/>
      <c r="B13" s="539"/>
    </row>
    <row r="14" spans="1:16" ht="21.4" thickBot="1" x14ac:dyDescent="1.2">
      <c r="A14" s="617"/>
      <c r="B14" s="618"/>
    </row>
  </sheetData>
  <sheetProtection insertRows="0" deleteRows="0"/>
  <dataValidations count="2">
    <dataValidation type="textLength" operator="lessThanOrEqual" allowBlank="1" showInputMessage="1" showErrorMessage="1" sqref="A4:A14" xr:uid="{00000000-0002-0000-4C00-000000000000}">
      <formula1>20</formula1>
    </dataValidation>
    <dataValidation type="textLength" operator="lessThanOrEqual" allowBlank="1" showInputMessage="1" showErrorMessage="1" sqref="B4:B14" xr:uid="{00000000-0002-0000-4C00-000001000000}">
      <formula1>256000</formula1>
    </dataValidation>
  </dataValidations>
  <hyperlinks>
    <hyperlink ref="B1" location="Menu!A1" display="MENU" xr:uid="{00000000-0004-0000-4C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79681" r:id="rId3" name="Drop Down 1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5"/>
  <dimension ref="A1:P14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18.46484375" style="41" customWidth="1"/>
    <col min="2" max="2" width="19.53125" style="41" customWidth="1"/>
    <col min="3" max="3" width="16.53125" style="41" customWidth="1"/>
    <col min="4" max="4" width="12.53125" style="41" bestFit="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493" t="s">
        <v>111</v>
      </c>
      <c r="B1" s="843" t="s">
        <v>35</v>
      </c>
      <c r="C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  <c r="D2" s="613"/>
    </row>
    <row r="3" spans="1:16" s="82" customFormat="1" ht="20.25" thickBot="1" x14ac:dyDescent="1.1499999999999999">
      <c r="A3" s="156" t="s">
        <v>1377</v>
      </c>
      <c r="B3" s="893" t="s">
        <v>1378</v>
      </c>
      <c r="C3" s="613"/>
      <c r="D3" s="613"/>
    </row>
    <row r="4" spans="1:16" x14ac:dyDescent="1.1499999999999999">
      <c r="A4" s="614"/>
      <c r="B4" s="615"/>
    </row>
    <row r="5" spans="1:16" x14ac:dyDescent="1.1499999999999999">
      <c r="A5" s="616"/>
      <c r="B5" s="539"/>
    </row>
    <row r="6" spans="1:16" x14ac:dyDescent="1.1499999999999999">
      <c r="A6" s="616"/>
      <c r="B6" s="539"/>
    </row>
    <row r="7" spans="1:16" x14ac:dyDescent="1.1499999999999999">
      <c r="A7" s="616"/>
      <c r="B7" s="539"/>
    </row>
    <row r="8" spans="1:16" x14ac:dyDescent="1.1499999999999999">
      <c r="A8" s="616"/>
      <c r="B8" s="539"/>
    </row>
    <row r="9" spans="1:16" x14ac:dyDescent="1.1499999999999999">
      <c r="A9" s="616"/>
      <c r="B9" s="539"/>
    </row>
    <row r="10" spans="1:16" x14ac:dyDescent="1.1499999999999999">
      <c r="A10" s="616"/>
      <c r="B10" s="539"/>
    </row>
    <row r="11" spans="1:16" x14ac:dyDescent="1.1499999999999999">
      <c r="A11" s="616"/>
      <c r="B11" s="539"/>
    </row>
    <row r="12" spans="1:16" x14ac:dyDescent="1.1499999999999999">
      <c r="A12" s="616"/>
      <c r="B12" s="539"/>
    </row>
    <row r="13" spans="1:16" x14ac:dyDescent="1.1499999999999999">
      <c r="A13" s="616"/>
      <c r="B13" s="539"/>
    </row>
    <row r="14" spans="1:16" ht="21.4" thickBot="1" x14ac:dyDescent="1.2">
      <c r="A14" s="617"/>
      <c r="B14" s="618"/>
    </row>
  </sheetData>
  <sheetProtection insertRows="0" deleteRows="0"/>
  <dataValidations count="2">
    <dataValidation type="textLength" operator="lessThanOrEqual" allowBlank="1" showInputMessage="1" showErrorMessage="1" sqref="B4:B14" xr:uid="{00000000-0002-0000-4D00-000000000000}">
      <formula1>256000</formula1>
    </dataValidation>
    <dataValidation type="textLength" operator="lessThanOrEqual" allowBlank="1" showInputMessage="1" showErrorMessage="1" sqref="A4:A14" xr:uid="{00000000-0002-0000-4D00-000001000000}">
      <formula1>20</formula1>
    </dataValidation>
  </dataValidations>
  <hyperlinks>
    <hyperlink ref="B1" location="Menu!A1" display="MENU" xr:uid="{00000000-0004-0000-4D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78657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185738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6"/>
  <dimension ref="A1:P14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19.53125" style="41" bestFit="1" customWidth="1"/>
    <col min="2" max="2" width="28.53125" style="41" bestFit="1" customWidth="1"/>
    <col min="3" max="3" width="16.53125" style="41" customWidth="1"/>
    <col min="4" max="4" width="12.53125" style="41" bestFit="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493" t="s">
        <v>1379</v>
      </c>
      <c r="B1" s="843" t="s">
        <v>35</v>
      </c>
      <c r="C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  <c r="D2" s="613"/>
    </row>
    <row r="3" spans="1:16" s="82" customFormat="1" ht="20.25" thickBot="1" x14ac:dyDescent="1.1499999999999999">
      <c r="A3" s="156" t="s">
        <v>1377</v>
      </c>
      <c r="B3" s="893" t="s">
        <v>1378</v>
      </c>
      <c r="C3" s="613"/>
      <c r="D3" s="613"/>
    </row>
    <row r="4" spans="1:16" x14ac:dyDescent="1.1499999999999999">
      <c r="A4" s="619"/>
      <c r="B4" s="620"/>
    </row>
    <row r="5" spans="1:16" x14ac:dyDescent="1.1499999999999999">
      <c r="A5" s="621"/>
      <c r="B5" s="622"/>
    </row>
    <row r="6" spans="1:16" x14ac:dyDescent="1.1499999999999999">
      <c r="A6" s="621"/>
      <c r="B6" s="622"/>
    </row>
    <row r="7" spans="1:16" x14ac:dyDescent="1.1499999999999999">
      <c r="A7" s="621"/>
      <c r="B7" s="622"/>
    </row>
    <row r="8" spans="1:16" x14ac:dyDescent="1.1499999999999999">
      <c r="A8" s="621"/>
      <c r="B8" s="622"/>
    </row>
    <row r="9" spans="1:16" x14ac:dyDescent="1.1499999999999999">
      <c r="A9" s="621"/>
      <c r="B9" s="622"/>
    </row>
    <row r="10" spans="1:16" x14ac:dyDescent="1.1499999999999999">
      <c r="A10" s="621"/>
      <c r="B10" s="622"/>
    </row>
    <row r="11" spans="1:16" x14ac:dyDescent="1.1499999999999999">
      <c r="A11" s="621"/>
      <c r="B11" s="622"/>
    </row>
    <row r="12" spans="1:16" x14ac:dyDescent="1.1499999999999999">
      <c r="A12" s="621"/>
      <c r="B12" s="622"/>
    </row>
    <row r="13" spans="1:16" x14ac:dyDescent="1.1499999999999999">
      <c r="A13" s="621"/>
      <c r="B13" s="622"/>
    </row>
    <row r="14" spans="1:16" ht="21.4" thickBot="1" x14ac:dyDescent="1.2">
      <c r="A14" s="623"/>
      <c r="B14" s="624"/>
    </row>
  </sheetData>
  <sheetProtection insertRows="0" deleteRows="0"/>
  <dataValidations count="2">
    <dataValidation type="textLength" operator="lessThanOrEqual" allowBlank="1" showInputMessage="1" showErrorMessage="1" sqref="A4:A14" xr:uid="{00000000-0002-0000-4E00-000000000000}">
      <formula1>20</formula1>
    </dataValidation>
    <dataValidation type="textLength" operator="lessThanOrEqual" allowBlank="1" showInputMessage="1" showErrorMessage="1" sqref="B4:B14" xr:uid="{00000000-0002-0000-4E00-000001000000}">
      <formula1>256000</formula1>
    </dataValidation>
  </dataValidations>
  <hyperlinks>
    <hyperlink ref="B1" location="Menu!A1" display="MENU" xr:uid="{00000000-0004-0000-4E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77633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223838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77"/>
  <dimension ref="A1:P14"/>
  <sheetViews>
    <sheetView workbookViewId="0">
      <pane ySplit="3" topLeftCell="A4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23.796875" style="41" bestFit="1" customWidth="1"/>
    <col min="2" max="2" width="22.53125" style="41" customWidth="1"/>
    <col min="3" max="3" width="16.53125" style="41" customWidth="1"/>
    <col min="4" max="4" width="12.53125" style="41" bestFit="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493" t="s">
        <v>1380</v>
      </c>
      <c r="B1" s="843" t="s">
        <v>35</v>
      </c>
      <c r="C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  <c r="D2" s="613"/>
    </row>
    <row r="3" spans="1:16" s="82" customFormat="1" ht="20.25" thickBot="1" x14ac:dyDescent="1.1499999999999999">
      <c r="A3" s="156" t="s">
        <v>1377</v>
      </c>
      <c r="B3" s="893" t="s">
        <v>1378</v>
      </c>
      <c r="C3" s="613"/>
      <c r="D3" s="613"/>
    </row>
    <row r="4" spans="1:16" x14ac:dyDescent="1.1499999999999999">
      <c r="A4" s="619" t="s">
        <v>1351</v>
      </c>
      <c r="B4" s="620"/>
    </row>
    <row r="5" spans="1:16" x14ac:dyDescent="1.1499999999999999">
      <c r="A5" s="621"/>
      <c r="B5" s="622"/>
    </row>
    <row r="6" spans="1:16" x14ac:dyDescent="1.1499999999999999">
      <c r="A6" s="621"/>
      <c r="B6" s="622"/>
    </row>
    <row r="7" spans="1:16" x14ac:dyDescent="1.1499999999999999">
      <c r="A7" s="621"/>
      <c r="B7" s="622"/>
    </row>
    <row r="8" spans="1:16" x14ac:dyDescent="1.1499999999999999">
      <c r="A8" s="621"/>
      <c r="B8" s="622"/>
    </row>
    <row r="9" spans="1:16" x14ac:dyDescent="1.1499999999999999">
      <c r="A9" s="621"/>
      <c r="B9" s="622"/>
    </row>
    <row r="10" spans="1:16" x14ac:dyDescent="1.1499999999999999">
      <c r="A10" s="621"/>
      <c r="B10" s="622"/>
    </row>
    <row r="11" spans="1:16" x14ac:dyDescent="1.1499999999999999">
      <c r="A11" s="621"/>
      <c r="B11" s="622"/>
    </row>
    <row r="12" spans="1:16" x14ac:dyDescent="1.1499999999999999">
      <c r="A12" s="621"/>
      <c r="B12" s="622"/>
    </row>
    <row r="13" spans="1:16" x14ac:dyDescent="1.1499999999999999">
      <c r="A13" s="621"/>
      <c r="B13" s="622"/>
    </row>
    <row r="14" spans="1:16" ht="21.4" thickBot="1" x14ac:dyDescent="1.2">
      <c r="A14" s="623"/>
      <c r="B14" s="624"/>
    </row>
  </sheetData>
  <sheetProtection insertRows="0" deleteRows="0"/>
  <dataValidations count="2">
    <dataValidation type="textLength" operator="lessThanOrEqual" allowBlank="1" showInputMessage="1" showErrorMessage="1" sqref="B4:B14" xr:uid="{00000000-0002-0000-4F00-000000000000}">
      <formula1>256000</formula1>
    </dataValidation>
    <dataValidation type="textLength" operator="lessThanOrEqual" allowBlank="1" showInputMessage="1" showErrorMessage="1" sqref="A4:A14" xr:uid="{00000000-0002-0000-4F00-000001000000}">
      <formula1>20</formula1>
    </dataValidation>
  </dataValidations>
  <hyperlinks>
    <hyperlink ref="B1" location="Menu!A1" display="MENU" xr:uid="{00000000-0004-0000-4F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76609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78"/>
  <dimension ref="A1:P14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18.46484375" style="41" customWidth="1"/>
    <col min="2" max="2" width="41.46484375" style="41" customWidth="1"/>
    <col min="3" max="4" width="16.53125" style="4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493" t="s">
        <v>1381</v>
      </c>
      <c r="B1" s="625"/>
      <c r="C1" s="843" t="s">
        <v>35</v>
      </c>
      <c r="D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</row>
    <row r="3" spans="1:16" s="82" customFormat="1" ht="20.25" thickBot="1" x14ac:dyDescent="1.1499999999999999">
      <c r="A3" s="156" t="s">
        <v>1377</v>
      </c>
      <c r="B3" s="893" t="s">
        <v>1382</v>
      </c>
      <c r="C3" s="613"/>
    </row>
    <row r="4" spans="1:16" x14ac:dyDescent="1.1499999999999999">
      <c r="A4" s="614"/>
      <c r="B4" s="539"/>
    </row>
    <row r="5" spans="1:16" x14ac:dyDescent="1.1499999999999999">
      <c r="A5" s="616"/>
      <c r="B5" s="539"/>
    </row>
    <row r="6" spans="1:16" x14ac:dyDescent="1.1499999999999999">
      <c r="A6" s="616"/>
      <c r="B6" s="539"/>
    </row>
    <row r="7" spans="1:16" x14ac:dyDescent="1.1499999999999999">
      <c r="A7" s="616"/>
      <c r="B7" s="539"/>
    </row>
    <row r="8" spans="1:16" x14ac:dyDescent="1.1499999999999999">
      <c r="A8" s="616"/>
      <c r="B8" s="539"/>
    </row>
    <row r="9" spans="1:16" x14ac:dyDescent="1.1499999999999999">
      <c r="A9" s="616"/>
      <c r="B9" s="539"/>
    </row>
    <row r="10" spans="1:16" x14ac:dyDescent="1.1499999999999999">
      <c r="A10" s="616"/>
      <c r="B10" s="539"/>
    </row>
    <row r="11" spans="1:16" x14ac:dyDescent="1.1499999999999999">
      <c r="A11" s="616"/>
      <c r="B11" s="539"/>
    </row>
    <row r="12" spans="1:16" x14ac:dyDescent="1.1499999999999999">
      <c r="A12" s="616"/>
      <c r="B12" s="539"/>
    </row>
    <row r="13" spans="1:16" x14ac:dyDescent="1.1499999999999999">
      <c r="A13" s="616"/>
      <c r="B13" s="539"/>
    </row>
    <row r="14" spans="1:16" ht="21.4" thickBot="1" x14ac:dyDescent="1.2">
      <c r="A14" s="617"/>
      <c r="B14" s="618"/>
    </row>
  </sheetData>
  <sheetProtection insertRows="0" deleteRows="0"/>
  <dataValidations count="2">
    <dataValidation type="textLength" operator="lessThanOrEqual" allowBlank="1" showInputMessage="1" showErrorMessage="1" sqref="A4:A14" xr:uid="{00000000-0002-0000-5000-000000000000}">
      <formula1>20</formula1>
    </dataValidation>
    <dataValidation type="textLength" operator="lessThanOrEqual" allowBlank="1" showInputMessage="1" showErrorMessage="1" sqref="B4:B14" xr:uid="{00000000-0002-0000-5000-000001000000}">
      <formula1>254</formula1>
    </dataValidation>
  </dataValidations>
  <hyperlinks>
    <hyperlink ref="C1" location="Menu!A1" display="MENU" xr:uid="{00000000-0004-0000-50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79"/>
  <dimension ref="A1:P14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18.46484375" style="41" customWidth="1"/>
    <col min="2" max="2" width="41.46484375" style="41" customWidth="1"/>
    <col min="3" max="4" width="16.53125" style="4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493" t="s">
        <v>125</v>
      </c>
      <c r="B1" s="626"/>
      <c r="C1" s="843" t="s">
        <v>35</v>
      </c>
      <c r="D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</row>
    <row r="3" spans="1:16" s="82" customFormat="1" ht="20.25" thickBot="1" x14ac:dyDescent="1.1499999999999999">
      <c r="A3" s="156" t="s">
        <v>1377</v>
      </c>
      <c r="B3" s="893" t="s">
        <v>1383</v>
      </c>
      <c r="C3" s="613"/>
    </row>
    <row r="4" spans="1:16" x14ac:dyDescent="1.1499999999999999">
      <c r="A4" s="619"/>
      <c r="B4" s="620"/>
    </row>
    <row r="5" spans="1:16" x14ac:dyDescent="1.1499999999999999">
      <c r="A5" s="621"/>
      <c r="B5" s="622"/>
    </row>
    <row r="6" spans="1:16" x14ac:dyDescent="1.1499999999999999">
      <c r="A6" s="621"/>
      <c r="B6" s="622"/>
    </row>
    <row r="7" spans="1:16" x14ac:dyDescent="1.1499999999999999">
      <c r="A7" s="621"/>
      <c r="B7" s="622"/>
    </row>
    <row r="8" spans="1:16" x14ac:dyDescent="1.1499999999999999">
      <c r="A8" s="621"/>
      <c r="B8" s="622"/>
    </row>
    <row r="9" spans="1:16" x14ac:dyDescent="1.1499999999999999">
      <c r="A9" s="621"/>
      <c r="B9" s="622"/>
    </row>
    <row r="10" spans="1:16" x14ac:dyDescent="1.1499999999999999">
      <c r="A10" s="621"/>
      <c r="B10" s="622"/>
    </row>
    <row r="11" spans="1:16" x14ac:dyDescent="1.1499999999999999">
      <c r="A11" s="621"/>
      <c r="B11" s="622"/>
    </row>
    <row r="12" spans="1:16" x14ac:dyDescent="1.1499999999999999">
      <c r="A12" s="621"/>
      <c r="B12" s="622"/>
    </row>
    <row r="13" spans="1:16" x14ac:dyDescent="1.1499999999999999">
      <c r="A13" s="621"/>
      <c r="B13" s="622"/>
    </row>
    <row r="14" spans="1:16" ht="21.4" thickBot="1" x14ac:dyDescent="1.2">
      <c r="A14" s="623"/>
      <c r="B14" s="624"/>
    </row>
  </sheetData>
  <sheetProtection insertRows="0" deleteRows="0"/>
  <dataValidations count="2">
    <dataValidation type="textLength" operator="lessThanOrEqual" allowBlank="1" showInputMessage="1" showErrorMessage="1" sqref="B4:B14" xr:uid="{00000000-0002-0000-5100-000000000000}">
      <formula1>200</formula1>
    </dataValidation>
    <dataValidation type="textLength" operator="lessThanOrEqual" allowBlank="1" showInputMessage="1" showErrorMessage="1" sqref="A4:A14" xr:uid="{00000000-0002-0000-5100-000001000000}">
      <formula1>20</formula1>
    </dataValidation>
  </dataValidations>
  <hyperlinks>
    <hyperlink ref="C1" location="Menu!A1" display="MENU" xr:uid="{00000000-0004-0000-51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2465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0"/>
  <dimension ref="A1:P14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18.46484375" style="41" customWidth="1"/>
    <col min="2" max="2" width="41.46484375" style="41" customWidth="1"/>
    <col min="3" max="4" width="16.53125" style="4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1348" t="s">
        <v>163</v>
      </c>
      <c r="B1" s="1349"/>
      <c r="C1" s="843" t="s">
        <v>35</v>
      </c>
      <c r="D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</row>
    <row r="3" spans="1:16" s="82" customFormat="1" ht="20.25" thickBot="1" x14ac:dyDescent="1.1499999999999999">
      <c r="A3" s="156" t="s">
        <v>1377</v>
      </c>
      <c r="B3" s="893" t="s">
        <v>1384</v>
      </c>
      <c r="C3" s="613"/>
    </row>
    <row r="4" spans="1:16" x14ac:dyDescent="1.1499999999999999">
      <c r="A4" s="627" t="s">
        <v>1342</v>
      </c>
      <c r="B4" s="628" t="s">
        <v>1385</v>
      </c>
    </row>
    <row r="5" spans="1:16" x14ac:dyDescent="1.1499999999999999">
      <c r="A5" s="629"/>
      <c r="B5" s="630"/>
    </row>
    <row r="6" spans="1:16" x14ac:dyDescent="1.1499999999999999">
      <c r="A6" s="629"/>
      <c r="B6" s="630"/>
    </row>
    <row r="7" spans="1:16" x14ac:dyDescent="1.1499999999999999">
      <c r="A7" s="629"/>
      <c r="B7" s="630"/>
    </row>
    <row r="8" spans="1:16" x14ac:dyDescent="1.1499999999999999">
      <c r="A8" s="629"/>
      <c r="B8" s="630"/>
    </row>
    <row r="9" spans="1:16" x14ac:dyDescent="1.1499999999999999">
      <c r="A9" s="629"/>
      <c r="B9" s="630"/>
    </row>
    <row r="10" spans="1:16" x14ac:dyDescent="1.1499999999999999">
      <c r="A10" s="629"/>
      <c r="B10" s="630"/>
    </row>
    <row r="11" spans="1:16" x14ac:dyDescent="1.1499999999999999">
      <c r="A11" s="629"/>
      <c r="B11" s="630"/>
    </row>
    <row r="12" spans="1:16" x14ac:dyDescent="1.1499999999999999">
      <c r="A12" s="629"/>
      <c r="B12" s="630"/>
    </row>
    <row r="13" spans="1:16" x14ac:dyDescent="1.1499999999999999">
      <c r="A13" s="629"/>
      <c r="B13" s="630"/>
    </row>
    <row r="14" spans="1:16" ht="21.4" thickBot="1" x14ac:dyDescent="1.2">
      <c r="A14" s="631"/>
      <c r="B14" s="632"/>
    </row>
  </sheetData>
  <sheetProtection insertRows="0" deleteRows="0"/>
  <mergeCells count="1">
    <mergeCell ref="A1:B1"/>
  </mergeCells>
  <dataValidations count="2">
    <dataValidation type="textLength" operator="lessThanOrEqual" allowBlank="1" showInputMessage="1" showErrorMessage="1" sqref="A4:A14" xr:uid="{00000000-0002-0000-5200-000000000000}">
      <formula1>20</formula1>
    </dataValidation>
    <dataValidation type="textLength" operator="lessThanOrEqual" allowBlank="1" showInputMessage="1" showErrorMessage="1" sqref="B4:B14" xr:uid="{00000000-0002-0000-5200-000001000000}">
      <formula1>100</formula1>
    </dataValidation>
  </dataValidations>
  <hyperlinks>
    <hyperlink ref="C1" location="Menu!A1" display="MENU" xr:uid="{00000000-0004-0000-52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185738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1"/>
  <dimension ref="A1:P14"/>
  <sheetViews>
    <sheetView workbookViewId="0">
      <pane ySplit="3" topLeftCell="A4" activePane="bottomLeft" state="frozen"/>
      <selection activeCell="G29" sqref="G29"/>
      <selection pane="bottomLeft" activeCell="D13" sqref="D13"/>
    </sheetView>
  </sheetViews>
  <sheetFormatPr defaultColWidth="9.19921875" defaultRowHeight="21" x14ac:dyDescent="1.1499999999999999"/>
  <cols>
    <col min="1" max="1" width="18.46484375" style="41" customWidth="1"/>
    <col min="2" max="2" width="41.46484375" style="41" customWidth="1"/>
    <col min="3" max="4" width="16.53125" style="4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1348" t="s">
        <v>169</v>
      </c>
      <c r="B1" s="1349"/>
      <c r="C1" s="843" t="s">
        <v>35</v>
      </c>
      <c r="D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</row>
    <row r="3" spans="1:16" s="82" customFormat="1" ht="20.25" thickBot="1" x14ac:dyDescent="1.1499999999999999">
      <c r="A3" s="156" t="s">
        <v>1377</v>
      </c>
      <c r="B3" s="893" t="s">
        <v>1378</v>
      </c>
      <c r="C3" s="613"/>
    </row>
    <row r="4" spans="1:16" x14ac:dyDescent="1.1499999999999999">
      <c r="A4" s="633"/>
      <c r="B4" s="634"/>
    </row>
    <row r="5" spans="1:16" x14ac:dyDescent="1.1499999999999999">
      <c r="A5" s="635"/>
      <c r="B5" s="636"/>
    </row>
    <row r="6" spans="1:16" x14ac:dyDescent="1.1499999999999999">
      <c r="A6" s="635"/>
      <c r="B6" s="636"/>
    </row>
    <row r="7" spans="1:16" x14ac:dyDescent="1.1499999999999999">
      <c r="A7" s="635"/>
      <c r="B7" s="636"/>
    </row>
    <row r="8" spans="1:16" x14ac:dyDescent="1.1499999999999999">
      <c r="A8" s="635"/>
      <c r="B8" s="636"/>
    </row>
    <row r="9" spans="1:16" x14ac:dyDescent="1.1499999999999999">
      <c r="A9" s="635"/>
      <c r="B9" s="636"/>
    </row>
    <row r="10" spans="1:16" x14ac:dyDescent="1.1499999999999999">
      <c r="A10" s="635"/>
      <c r="B10" s="636"/>
    </row>
    <row r="11" spans="1:16" x14ac:dyDescent="1.1499999999999999">
      <c r="A11" s="635"/>
      <c r="B11" s="636"/>
    </row>
    <row r="12" spans="1:16" x14ac:dyDescent="1.1499999999999999">
      <c r="A12" s="635"/>
      <c r="B12" s="636"/>
    </row>
    <row r="13" spans="1:16" x14ac:dyDescent="1.1499999999999999">
      <c r="A13" s="635"/>
      <c r="B13" s="636"/>
    </row>
    <row r="14" spans="1:16" ht="21.4" thickBot="1" x14ac:dyDescent="1.2">
      <c r="A14" s="637"/>
      <c r="B14" s="638"/>
    </row>
  </sheetData>
  <sheetProtection insertRows="0" deleteRows="0"/>
  <mergeCells count="1">
    <mergeCell ref="A1:B1"/>
  </mergeCells>
  <dataValidations count="2">
    <dataValidation type="textLength" operator="lessThanOrEqual" allowBlank="1" showInputMessage="1" showErrorMessage="1" sqref="B8:B14 B4:B6" xr:uid="{00000000-0002-0000-5300-000000000000}">
      <formula1>256000</formula1>
    </dataValidation>
    <dataValidation type="textLength" operator="lessThanOrEqual" allowBlank="1" showInputMessage="1" showErrorMessage="1" sqref="A4:A14 B7" xr:uid="{00000000-0002-0000-5300-000001000000}">
      <formula1>20</formula1>
    </dataValidation>
  </dataValidations>
  <hyperlinks>
    <hyperlink ref="C1" location="Menu!A1" display="MENU" xr:uid="{00000000-0004-0000-53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2"/>
  <dimension ref="A1:P14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18.46484375" style="41" customWidth="1"/>
    <col min="2" max="2" width="41.46484375" style="41" customWidth="1"/>
    <col min="3" max="4" width="16.53125" style="41" customWidth="1"/>
    <col min="5" max="5" width="11.53125" style="41" bestFit="1" customWidth="1"/>
    <col min="6" max="6" width="9.19921875" style="41"/>
    <col min="7" max="7" width="7.53125" style="41" customWidth="1"/>
    <col min="8" max="16384" width="9.19921875" style="41"/>
  </cols>
  <sheetData>
    <row r="1" spans="1:16" s="81" customFormat="1" ht="30.75" customHeight="1" thickBot="1" x14ac:dyDescent="1.1499999999999999">
      <c r="A1" s="1348" t="s">
        <v>166</v>
      </c>
      <c r="B1" s="1349"/>
      <c r="C1" s="843" t="s">
        <v>35</v>
      </c>
      <c r="D1" s="111" t="s">
        <v>205</v>
      </c>
      <c r="M1" s="82"/>
      <c r="N1" s="51"/>
      <c r="O1" s="51"/>
      <c r="P1" s="51"/>
    </row>
    <row r="2" spans="1:16" s="82" customFormat="1" ht="20.25" customHeight="1" x14ac:dyDescent="1.1000000000000001">
      <c r="A2" s="142" t="s">
        <v>272</v>
      </c>
      <c r="B2" s="857" t="s">
        <v>871</v>
      </c>
      <c r="C2" s="613"/>
    </row>
    <row r="3" spans="1:16" s="82" customFormat="1" ht="20.25" thickBot="1" x14ac:dyDescent="1.1499999999999999">
      <c r="A3" s="156" t="s">
        <v>1377</v>
      </c>
      <c r="B3" s="893" t="s">
        <v>1384</v>
      </c>
      <c r="C3" s="613"/>
    </row>
    <row r="4" spans="1:16" x14ac:dyDescent="1.1499999999999999">
      <c r="A4" s="627" t="s">
        <v>1386</v>
      </c>
      <c r="B4" s="628" t="s">
        <v>1387</v>
      </c>
    </row>
    <row r="5" spans="1:16" x14ac:dyDescent="1.1499999999999999">
      <c r="A5" s="629"/>
      <c r="B5" s="630"/>
    </row>
    <row r="6" spans="1:16" x14ac:dyDescent="1.1499999999999999">
      <c r="A6" s="629"/>
      <c r="B6" s="630"/>
    </row>
    <row r="7" spans="1:16" x14ac:dyDescent="1.1499999999999999">
      <c r="A7" s="629"/>
      <c r="B7" s="630"/>
    </row>
    <row r="8" spans="1:16" x14ac:dyDescent="1.1499999999999999">
      <c r="A8" s="629"/>
      <c r="B8" s="630"/>
    </row>
    <row r="9" spans="1:16" x14ac:dyDescent="1.1499999999999999">
      <c r="A9" s="629"/>
      <c r="B9" s="630"/>
    </row>
    <row r="10" spans="1:16" x14ac:dyDescent="1.1499999999999999">
      <c r="A10" s="629"/>
      <c r="B10" s="630"/>
    </row>
    <row r="11" spans="1:16" x14ac:dyDescent="1.1499999999999999">
      <c r="A11" s="629"/>
      <c r="B11" s="630"/>
    </row>
    <row r="12" spans="1:16" x14ac:dyDescent="1.1499999999999999">
      <c r="A12" s="629"/>
      <c r="B12" s="630"/>
    </row>
    <row r="13" spans="1:16" x14ac:dyDescent="1.1499999999999999">
      <c r="A13" s="629"/>
      <c r="B13" s="630"/>
    </row>
    <row r="14" spans="1:16" ht="21.4" thickBot="1" x14ac:dyDescent="1.2">
      <c r="A14" s="631"/>
      <c r="B14" s="632"/>
    </row>
  </sheetData>
  <sheetProtection insertRows="0" deleteRows="0"/>
  <mergeCells count="1">
    <mergeCell ref="A1:B1"/>
  </mergeCells>
  <dataValidations count="2">
    <dataValidation type="textLength" operator="lessThanOrEqual" allowBlank="1" showInputMessage="1" showErrorMessage="1" sqref="B4:B14" xr:uid="{00000000-0002-0000-5400-000000000000}">
      <formula1>100</formula1>
    </dataValidation>
    <dataValidation type="textLength" operator="lessThanOrEqual" allowBlank="1" showInputMessage="1" showErrorMessage="1" sqref="A4:A14" xr:uid="{00000000-0002-0000-5400-000001000000}">
      <formula1>20</formula1>
    </dataValidation>
  </dataValidations>
  <hyperlinks>
    <hyperlink ref="C1" location="Menu!A1" display="MENU" xr:uid="{00000000-0004-0000-54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5537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31"/>
  <dimension ref="A1:S23"/>
  <sheetViews>
    <sheetView workbookViewId="0">
      <pane ySplit="3" topLeftCell="A4" activePane="bottomLeft" state="frozen"/>
      <selection activeCell="G29" sqref="G29"/>
      <selection pane="bottomLeft" activeCell="A5" sqref="A5"/>
    </sheetView>
  </sheetViews>
  <sheetFormatPr defaultColWidth="9.19921875" defaultRowHeight="21" x14ac:dyDescent="1.1499999999999999"/>
  <cols>
    <col min="1" max="1" width="15.19921875" style="41" customWidth="1"/>
    <col min="2" max="2" width="16.796875" style="41" customWidth="1"/>
    <col min="3" max="3" width="17.46484375" style="41" customWidth="1"/>
    <col min="4" max="4" width="26.46484375" style="41" customWidth="1"/>
    <col min="5" max="5" width="19.53125" style="41" customWidth="1"/>
    <col min="6" max="6" width="23.53125" style="41" customWidth="1"/>
    <col min="7" max="7" width="22.19921875" style="41" customWidth="1"/>
    <col min="8" max="8" width="29.53125" style="41" customWidth="1"/>
    <col min="9" max="10" width="16.46484375" style="41" customWidth="1"/>
    <col min="11" max="11" width="31.46484375" style="41" bestFit="1" customWidth="1"/>
    <col min="12" max="13" width="29.19921875" style="41" customWidth="1"/>
    <col min="14" max="14" width="21.19921875" style="41" bestFit="1" customWidth="1"/>
    <col min="15" max="15" width="29.19921875" style="41" customWidth="1"/>
    <col min="16" max="16" width="29.19921875" style="656" customWidth="1"/>
    <col min="17" max="17" width="22.19921875" style="41" customWidth="1"/>
    <col min="18" max="18" width="18" style="91" customWidth="1"/>
    <col min="19" max="19" width="16.19921875" style="41" customWidth="1"/>
    <col min="20" max="16384" width="9.19921875" style="41"/>
  </cols>
  <sheetData>
    <row r="1" spans="1:19" s="81" customFormat="1" ht="30.75" customHeight="1" thickBot="1" x14ac:dyDescent="0.5">
      <c r="A1" s="210" t="s">
        <v>160</v>
      </c>
      <c r="B1" s="843" t="s">
        <v>35</v>
      </c>
      <c r="C1" s="111" t="s">
        <v>205</v>
      </c>
      <c r="D1" s="148"/>
      <c r="E1" s="148"/>
      <c r="F1" s="148"/>
      <c r="G1" s="148"/>
      <c r="H1" s="148"/>
      <c r="I1" s="148"/>
      <c r="J1" s="148"/>
      <c r="K1" s="297"/>
      <c r="L1" s="138"/>
      <c r="M1" s="138"/>
      <c r="N1" s="138"/>
      <c r="O1" s="138"/>
      <c r="P1" s="639"/>
      <c r="Q1" s="297"/>
      <c r="R1" s="297"/>
      <c r="S1" s="297"/>
    </row>
    <row r="2" spans="1:19" s="82" customFormat="1" ht="20.25" customHeight="1" x14ac:dyDescent="1.1000000000000001">
      <c r="A2" s="204" t="s">
        <v>1388</v>
      </c>
      <c r="B2" s="205" t="s">
        <v>1389</v>
      </c>
      <c r="C2" s="205" t="s">
        <v>1390</v>
      </c>
      <c r="D2" s="205" t="s">
        <v>1391</v>
      </c>
      <c r="E2" s="205" t="s">
        <v>1392</v>
      </c>
      <c r="F2" s="205" t="s">
        <v>1393</v>
      </c>
      <c r="G2" s="932" t="s">
        <v>297</v>
      </c>
      <c r="H2" s="205" t="s">
        <v>296</v>
      </c>
      <c r="I2" s="205" t="s">
        <v>1394</v>
      </c>
      <c r="J2" s="205" t="s">
        <v>1395</v>
      </c>
      <c r="K2" s="205" t="s">
        <v>1396</v>
      </c>
      <c r="L2" s="205" t="s">
        <v>1397</v>
      </c>
      <c r="M2" s="205" t="s">
        <v>1398</v>
      </c>
      <c r="N2" s="205" t="s">
        <v>1399</v>
      </c>
      <c r="O2" s="205" t="s">
        <v>1400</v>
      </c>
      <c r="P2" s="933" t="s">
        <v>1401</v>
      </c>
      <c r="Q2" s="934" t="s">
        <v>1402</v>
      </c>
      <c r="R2" s="934" t="s">
        <v>1403</v>
      </c>
      <c r="S2" s="934" t="s">
        <v>1404</v>
      </c>
    </row>
    <row r="3" spans="1:19" s="82" customFormat="1" ht="17.25" customHeight="1" thickBot="1" x14ac:dyDescent="1.1499999999999999">
      <c r="A3" s="207" t="s">
        <v>1405</v>
      </c>
      <c r="B3" s="208" t="s">
        <v>1405</v>
      </c>
      <c r="C3" s="208" t="s">
        <v>1405</v>
      </c>
      <c r="D3" s="208" t="s">
        <v>1406</v>
      </c>
      <c r="E3" s="208" t="s">
        <v>1407</v>
      </c>
      <c r="F3" s="208" t="s">
        <v>288</v>
      </c>
      <c r="G3" s="935" t="s">
        <v>288</v>
      </c>
      <c r="H3" s="935" t="s">
        <v>288</v>
      </c>
      <c r="I3" s="208" t="s">
        <v>1407</v>
      </c>
      <c r="J3" s="208" t="s">
        <v>1407</v>
      </c>
      <c r="K3" s="208" t="s">
        <v>1408</v>
      </c>
      <c r="L3" s="208" t="s">
        <v>1408</v>
      </c>
      <c r="M3" s="208" t="s">
        <v>1408</v>
      </c>
      <c r="N3" s="208" t="s">
        <v>1407</v>
      </c>
      <c r="O3" s="208" t="s">
        <v>1408</v>
      </c>
      <c r="P3" s="936" t="s">
        <v>1409</v>
      </c>
      <c r="Q3" s="937" t="s">
        <v>288</v>
      </c>
      <c r="R3" s="937" t="s">
        <v>288</v>
      </c>
      <c r="S3" s="937" t="s">
        <v>288</v>
      </c>
    </row>
    <row r="4" spans="1:19" x14ac:dyDescent="1.1499999999999999">
      <c r="A4" s="640" t="s">
        <v>1351</v>
      </c>
      <c r="B4" s="641"/>
      <c r="C4" s="641"/>
      <c r="D4" s="642" t="str">
        <f>_xlfn.CONCAT(A4, " ",C4)</f>
        <v xml:space="preserve">NA </v>
      </c>
      <c r="E4" s="641"/>
      <c r="F4" s="643"/>
      <c r="G4" s="643"/>
      <c r="H4" s="643"/>
      <c r="I4" s="641"/>
      <c r="J4" s="641"/>
      <c r="K4" s="644"/>
      <c r="L4" s="641"/>
      <c r="M4" s="645"/>
      <c r="N4" s="646"/>
      <c r="O4" s="645"/>
      <c r="P4" s="647"/>
      <c r="Q4" s="648"/>
      <c r="R4" s="645"/>
      <c r="S4" s="645"/>
    </row>
    <row r="5" spans="1:19" x14ac:dyDescent="1.1499999999999999">
      <c r="A5" s="649"/>
      <c r="B5" s="643"/>
      <c r="C5" s="643"/>
      <c r="D5" s="642" t="str">
        <f t="shared" ref="D5:D23" si="0">_xlfn.CONCAT(A5, " ",C5)</f>
        <v xml:space="preserve"> </v>
      </c>
      <c r="E5" s="643"/>
      <c r="F5" s="643"/>
      <c r="G5" s="643"/>
      <c r="H5" s="643"/>
      <c r="I5" s="643"/>
      <c r="J5" s="643"/>
      <c r="K5" s="643"/>
      <c r="L5" s="643"/>
      <c r="M5" s="643"/>
      <c r="N5" s="643"/>
      <c r="O5" s="643"/>
      <c r="P5" s="650"/>
      <c r="Q5" s="651"/>
      <c r="R5" s="643"/>
      <c r="S5" s="643"/>
    </row>
    <row r="6" spans="1:19" x14ac:dyDescent="1.1499999999999999">
      <c r="A6" s="649"/>
      <c r="B6" s="643"/>
      <c r="C6" s="643"/>
      <c r="D6" s="642" t="str">
        <f t="shared" si="0"/>
        <v xml:space="preserve"> </v>
      </c>
      <c r="E6" s="643"/>
      <c r="F6" s="643"/>
      <c r="G6" s="643"/>
      <c r="H6" s="643"/>
      <c r="I6" s="643"/>
      <c r="J6" s="643"/>
      <c r="K6" s="643"/>
      <c r="L6" s="643"/>
      <c r="M6" s="643"/>
      <c r="N6" s="643"/>
      <c r="O6" s="643"/>
      <c r="P6" s="650"/>
      <c r="Q6" s="651"/>
      <c r="R6" s="643"/>
      <c r="S6" s="643"/>
    </row>
    <row r="7" spans="1:19" x14ac:dyDescent="1.1499999999999999">
      <c r="A7" s="649"/>
      <c r="B7" s="643"/>
      <c r="C7" s="643"/>
      <c r="D7" s="642" t="str">
        <f t="shared" si="0"/>
        <v xml:space="preserve"> </v>
      </c>
      <c r="E7" s="643"/>
      <c r="F7" s="643"/>
      <c r="G7" s="643"/>
      <c r="H7" s="643"/>
      <c r="I7" s="643"/>
      <c r="J7" s="643"/>
      <c r="K7" s="643"/>
      <c r="L7" s="643"/>
      <c r="M7" s="643"/>
      <c r="N7" s="643"/>
      <c r="O7" s="643"/>
      <c r="P7" s="650"/>
      <c r="Q7" s="651"/>
      <c r="R7" s="643"/>
      <c r="S7" s="643"/>
    </row>
    <row r="8" spans="1:19" x14ac:dyDescent="1.1499999999999999">
      <c r="A8" s="649"/>
      <c r="B8" s="643"/>
      <c r="C8" s="643"/>
      <c r="D8" s="642" t="str">
        <f t="shared" si="0"/>
        <v xml:space="preserve"> </v>
      </c>
      <c r="E8" s="643"/>
      <c r="F8" s="643"/>
      <c r="G8" s="643"/>
      <c r="H8" s="643"/>
      <c r="I8" s="643"/>
      <c r="J8" s="643"/>
      <c r="K8" s="643"/>
      <c r="L8" s="643"/>
      <c r="M8" s="643"/>
      <c r="N8" s="643"/>
      <c r="O8" s="643"/>
      <c r="P8" s="650"/>
      <c r="Q8" s="651"/>
      <c r="R8" s="643"/>
      <c r="S8" s="643"/>
    </row>
    <row r="9" spans="1:19" x14ac:dyDescent="1.1499999999999999">
      <c r="A9" s="649"/>
      <c r="B9" s="643"/>
      <c r="C9" s="643"/>
      <c r="D9" s="642" t="str">
        <f t="shared" si="0"/>
        <v xml:space="preserve"> </v>
      </c>
      <c r="E9" s="643"/>
      <c r="F9" s="643"/>
      <c r="G9" s="643"/>
      <c r="H9" s="643"/>
      <c r="I9" s="643"/>
      <c r="J9" s="643"/>
      <c r="K9" s="643"/>
      <c r="L9" s="643"/>
      <c r="M9" s="643"/>
      <c r="N9" s="643"/>
      <c r="O9" s="643"/>
      <c r="P9" s="650"/>
      <c r="Q9" s="651"/>
      <c r="R9" s="643"/>
      <c r="S9" s="643"/>
    </row>
    <row r="10" spans="1:19" x14ac:dyDescent="1.1499999999999999">
      <c r="A10" s="649"/>
      <c r="B10" s="643"/>
      <c r="C10" s="643"/>
      <c r="D10" s="642" t="str">
        <f t="shared" si="0"/>
        <v xml:space="preserve"> </v>
      </c>
      <c r="E10" s="643"/>
      <c r="F10" s="643"/>
      <c r="G10" s="643"/>
      <c r="H10" s="643"/>
      <c r="I10" s="643"/>
      <c r="J10" s="643"/>
      <c r="K10" s="643"/>
      <c r="L10" s="643"/>
      <c r="M10" s="643"/>
      <c r="N10" s="643"/>
      <c r="O10" s="643"/>
      <c r="P10" s="650"/>
      <c r="Q10" s="651"/>
      <c r="R10" s="643"/>
      <c r="S10" s="643"/>
    </row>
    <row r="11" spans="1:19" x14ac:dyDescent="1.1499999999999999">
      <c r="A11" s="649"/>
      <c r="B11" s="643"/>
      <c r="C11" s="643"/>
      <c r="D11" s="642" t="str">
        <f t="shared" si="0"/>
        <v xml:space="preserve"> </v>
      </c>
      <c r="E11" s="643"/>
      <c r="F11" s="643"/>
      <c r="G11" s="643"/>
      <c r="H11" s="643"/>
      <c r="I11" s="643"/>
      <c r="J11" s="643"/>
      <c r="K11" s="643"/>
      <c r="L11" s="643"/>
      <c r="M11" s="643"/>
      <c r="N11" s="643"/>
      <c r="O11" s="643"/>
      <c r="P11" s="650"/>
      <c r="Q11" s="651"/>
      <c r="R11" s="643"/>
      <c r="S11" s="643"/>
    </row>
    <row r="12" spans="1:19" x14ac:dyDescent="1.1499999999999999">
      <c r="A12" s="649"/>
      <c r="B12" s="643"/>
      <c r="C12" s="643"/>
      <c r="D12" s="642" t="str">
        <f t="shared" si="0"/>
        <v xml:space="preserve"> </v>
      </c>
      <c r="E12" s="643"/>
      <c r="F12" s="643"/>
      <c r="G12" s="643"/>
      <c r="H12" s="643"/>
      <c r="I12" s="643"/>
      <c r="J12" s="643"/>
      <c r="K12" s="643"/>
      <c r="L12" s="643"/>
      <c r="M12" s="643"/>
      <c r="N12" s="643"/>
      <c r="O12" s="643"/>
      <c r="P12" s="650"/>
      <c r="Q12" s="651"/>
      <c r="R12" s="643"/>
      <c r="S12" s="643"/>
    </row>
    <row r="13" spans="1:19" x14ac:dyDescent="1.1499999999999999">
      <c r="A13" s="649"/>
      <c r="B13" s="643"/>
      <c r="C13" s="643"/>
      <c r="D13" s="642" t="str">
        <f t="shared" si="0"/>
        <v xml:space="preserve"> </v>
      </c>
      <c r="E13" s="643"/>
      <c r="F13" s="643"/>
      <c r="G13" s="643"/>
      <c r="H13" s="643"/>
      <c r="I13" s="643"/>
      <c r="J13" s="643"/>
      <c r="K13" s="643"/>
      <c r="L13" s="643"/>
      <c r="M13" s="643"/>
      <c r="N13" s="643"/>
      <c r="O13" s="643"/>
      <c r="P13" s="650"/>
      <c r="Q13" s="651"/>
      <c r="R13" s="643"/>
      <c r="S13" s="643"/>
    </row>
    <row r="14" spans="1:19" x14ac:dyDescent="1.1499999999999999">
      <c r="A14" s="649"/>
      <c r="B14" s="643"/>
      <c r="C14" s="643"/>
      <c r="D14" s="642" t="str">
        <f t="shared" si="0"/>
        <v xml:space="preserve"> </v>
      </c>
      <c r="E14" s="643"/>
      <c r="F14" s="643"/>
      <c r="G14" s="643"/>
      <c r="H14" s="643"/>
      <c r="I14" s="643"/>
      <c r="J14" s="643"/>
      <c r="K14" s="643"/>
      <c r="L14" s="643"/>
      <c r="M14" s="643"/>
      <c r="N14" s="643"/>
      <c r="O14" s="643"/>
      <c r="P14" s="650"/>
      <c r="Q14" s="651"/>
      <c r="R14" s="643"/>
      <c r="S14" s="643"/>
    </row>
    <row r="15" spans="1:19" x14ac:dyDescent="1.1499999999999999">
      <c r="A15" s="649"/>
      <c r="B15" s="643"/>
      <c r="C15" s="643"/>
      <c r="D15" s="642" t="str">
        <f t="shared" si="0"/>
        <v xml:space="preserve"> </v>
      </c>
      <c r="E15" s="643"/>
      <c r="F15" s="643"/>
      <c r="G15" s="643"/>
      <c r="H15" s="643"/>
      <c r="I15" s="643"/>
      <c r="J15" s="643"/>
      <c r="K15" s="643"/>
      <c r="L15" s="643"/>
      <c r="M15" s="643"/>
      <c r="N15" s="643"/>
      <c r="O15" s="643"/>
      <c r="P15" s="650"/>
      <c r="Q15" s="651"/>
      <c r="R15" s="643"/>
      <c r="S15" s="643"/>
    </row>
    <row r="16" spans="1:19" x14ac:dyDescent="1.1499999999999999">
      <c r="A16" s="649"/>
      <c r="B16" s="643"/>
      <c r="C16" s="643"/>
      <c r="D16" s="642" t="str">
        <f t="shared" si="0"/>
        <v xml:space="preserve"> </v>
      </c>
      <c r="E16" s="643"/>
      <c r="F16" s="643"/>
      <c r="G16" s="643"/>
      <c r="H16" s="643"/>
      <c r="I16" s="643"/>
      <c r="J16" s="643"/>
      <c r="K16" s="643"/>
      <c r="L16" s="643"/>
      <c r="M16" s="643"/>
      <c r="N16" s="643"/>
      <c r="O16" s="643"/>
      <c r="P16" s="650"/>
      <c r="Q16" s="651"/>
      <c r="R16" s="643"/>
      <c r="S16" s="643"/>
    </row>
    <row r="17" spans="1:19" x14ac:dyDescent="1.1499999999999999">
      <c r="A17" s="649"/>
      <c r="B17" s="643"/>
      <c r="C17" s="643"/>
      <c r="D17" s="642" t="str">
        <f t="shared" si="0"/>
        <v xml:space="preserve"> </v>
      </c>
      <c r="E17" s="643"/>
      <c r="F17" s="643"/>
      <c r="G17" s="643"/>
      <c r="H17" s="643"/>
      <c r="I17" s="643"/>
      <c r="J17" s="643"/>
      <c r="K17" s="643"/>
      <c r="L17" s="643"/>
      <c r="M17" s="643"/>
      <c r="N17" s="643"/>
      <c r="O17" s="643"/>
      <c r="P17" s="650"/>
      <c r="Q17" s="651"/>
      <c r="R17" s="643"/>
      <c r="S17" s="643"/>
    </row>
    <row r="18" spans="1:19" x14ac:dyDescent="1.1499999999999999">
      <c r="A18" s="649"/>
      <c r="B18" s="643"/>
      <c r="C18" s="643"/>
      <c r="D18" s="642" t="str">
        <f t="shared" si="0"/>
        <v xml:space="preserve"> </v>
      </c>
      <c r="E18" s="643"/>
      <c r="F18" s="643"/>
      <c r="G18" s="643"/>
      <c r="H18" s="643"/>
      <c r="I18" s="643"/>
      <c r="J18" s="643"/>
      <c r="K18" s="643"/>
      <c r="L18" s="643"/>
      <c r="M18" s="643"/>
      <c r="N18" s="643"/>
      <c r="O18" s="643"/>
      <c r="P18" s="650"/>
      <c r="Q18" s="651"/>
      <c r="R18" s="643"/>
      <c r="S18" s="643"/>
    </row>
    <row r="19" spans="1:19" x14ac:dyDescent="1.1499999999999999">
      <c r="A19" s="649"/>
      <c r="B19" s="643"/>
      <c r="C19" s="643"/>
      <c r="D19" s="642" t="str">
        <f t="shared" si="0"/>
        <v xml:space="preserve"> </v>
      </c>
      <c r="E19" s="643"/>
      <c r="F19" s="643"/>
      <c r="G19" s="643"/>
      <c r="H19" s="643"/>
      <c r="I19" s="643"/>
      <c r="J19" s="643"/>
      <c r="K19" s="643"/>
      <c r="L19" s="643"/>
      <c r="M19" s="643"/>
      <c r="N19" s="643"/>
      <c r="O19" s="643"/>
      <c r="P19" s="650"/>
      <c r="Q19" s="651"/>
      <c r="R19" s="643"/>
      <c r="S19" s="643"/>
    </row>
    <row r="20" spans="1:19" x14ac:dyDescent="1.1499999999999999">
      <c r="A20" s="649"/>
      <c r="B20" s="643"/>
      <c r="C20" s="643"/>
      <c r="D20" s="642" t="str">
        <f t="shared" si="0"/>
        <v xml:space="preserve"> </v>
      </c>
      <c r="E20" s="643"/>
      <c r="F20" s="643"/>
      <c r="G20" s="643"/>
      <c r="H20" s="643"/>
      <c r="I20" s="643"/>
      <c r="J20" s="643"/>
      <c r="K20" s="643"/>
      <c r="L20" s="643"/>
      <c r="M20" s="643"/>
      <c r="N20" s="643"/>
      <c r="O20" s="643"/>
      <c r="P20" s="650"/>
      <c r="Q20" s="651"/>
      <c r="R20" s="643"/>
      <c r="S20" s="643"/>
    </row>
    <row r="21" spans="1:19" x14ac:dyDescent="1.1499999999999999">
      <c r="A21" s="649"/>
      <c r="B21" s="643"/>
      <c r="C21" s="643"/>
      <c r="D21" s="642" t="str">
        <f t="shared" si="0"/>
        <v xml:space="preserve"> </v>
      </c>
      <c r="E21" s="643"/>
      <c r="F21" s="643"/>
      <c r="G21" s="643"/>
      <c r="H21" s="643"/>
      <c r="I21" s="643"/>
      <c r="J21" s="643"/>
      <c r="K21" s="643"/>
      <c r="L21" s="643"/>
      <c r="M21" s="643"/>
      <c r="N21" s="643"/>
      <c r="O21" s="643"/>
      <c r="P21" s="650"/>
      <c r="Q21" s="651"/>
      <c r="R21" s="643"/>
      <c r="S21" s="643"/>
    </row>
    <row r="22" spans="1:19" x14ac:dyDescent="1.1499999999999999">
      <c r="A22" s="649"/>
      <c r="B22" s="643"/>
      <c r="C22" s="643"/>
      <c r="D22" s="642" t="str">
        <f t="shared" si="0"/>
        <v xml:space="preserve"> </v>
      </c>
      <c r="E22" s="643"/>
      <c r="F22" s="643"/>
      <c r="G22" s="643"/>
      <c r="H22" s="643"/>
      <c r="I22" s="643"/>
      <c r="J22" s="643"/>
      <c r="K22" s="643"/>
      <c r="L22" s="643"/>
      <c r="M22" s="643"/>
      <c r="N22" s="643"/>
      <c r="O22" s="643"/>
      <c r="P22" s="650"/>
      <c r="Q22" s="651"/>
      <c r="R22" s="643"/>
      <c r="S22" s="643"/>
    </row>
    <row r="23" spans="1:19" ht="21.4" thickBot="1" x14ac:dyDescent="1.2">
      <c r="A23" s="652"/>
      <c r="B23" s="653"/>
      <c r="C23" s="653"/>
      <c r="D23" s="642" t="str">
        <f t="shared" si="0"/>
        <v xml:space="preserve"> </v>
      </c>
      <c r="E23" s="653"/>
      <c r="F23" s="653"/>
      <c r="G23" s="653"/>
      <c r="H23" s="653"/>
      <c r="I23" s="653"/>
      <c r="J23" s="653"/>
      <c r="K23" s="653"/>
      <c r="L23" s="653"/>
      <c r="M23" s="653"/>
      <c r="N23" s="653"/>
      <c r="O23" s="653"/>
      <c r="P23" s="654"/>
      <c r="Q23" s="655"/>
      <c r="R23" s="653"/>
      <c r="S23" s="653"/>
    </row>
  </sheetData>
  <sheetProtection insertRows="0" deleteRows="0"/>
  <dataValidations count="4">
    <dataValidation type="textLength" operator="lessThanOrEqual" allowBlank="1" showInputMessage="1" showErrorMessage="1" sqref="A4:D23" xr:uid="{00000000-0002-0000-5500-000000000000}">
      <formula1>50</formula1>
    </dataValidation>
    <dataValidation type="textLength" operator="lessThanOrEqual" allowBlank="1" showInputMessage="1" showErrorMessage="1" sqref="I4:J23 E4:E23 M4 N5:N23" xr:uid="{00000000-0002-0000-5500-000001000000}">
      <formula1>20</formula1>
    </dataValidation>
    <dataValidation type="textLength" operator="lessThanOrEqual" allowBlank="1" showInputMessage="1" showErrorMessage="1" sqref="O4:O23 K4:M23" xr:uid="{00000000-0002-0000-5500-000002000000}">
      <formula1>100</formula1>
    </dataValidation>
    <dataValidation type="date" operator="lessThanOrEqual" allowBlank="1" showInputMessage="1" showErrorMessage="1" sqref="P5:P23" xr:uid="{00000000-0002-0000-5500-000003000000}">
      <formula1>73051</formula1>
    </dataValidation>
  </dataValidations>
  <hyperlinks>
    <hyperlink ref="B1" location="Menu!A1" display="MENU" xr:uid="{00000000-0004-0000-5500-000000000000}"/>
  </hyperlinks>
  <pageMargins left="0.7" right="0.7" top="0.75" bottom="0.75" header="0.3" footer="0.3"/>
  <pageSetup paperSize="9" orientation="portrait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6562" r:id="rId4" name="Drop Down 2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204788</xdr:rowOff>
                  </from>
                  <to>
                    <xdr:col>3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5500-000004000000}">
          <x14:formula1>
            <xm:f>Positions!$A$4:$A$14</xm:f>
          </x14:formula1>
          <xm:sqref>F4:F23</xm:sqref>
        </x14:dataValidation>
        <x14:dataValidation type="list" allowBlank="1" showInputMessage="1" showErrorMessage="1" xr:uid="{00000000-0002-0000-5500-000005000000}">
          <x14:formula1>
            <xm:f>Departments!$A$4:$A$14</xm:f>
          </x14:formula1>
          <xm:sqref>G4:G23</xm:sqref>
        </x14:dataValidation>
        <x14:dataValidation type="list" allowBlank="1" showInputMessage="1" showErrorMessage="1" xr:uid="{00000000-0002-0000-5500-000006000000}">
          <x14:formula1>
            <xm:f>Branches!$A$4:$A$14</xm:f>
          </x14:formula1>
          <xm:sqref>H4:H23</xm:sqref>
        </x14:dataValidation>
        <x14:dataValidation type="list" allowBlank="1" showInputMessage="1" showErrorMessage="1" xr:uid="{00000000-0002-0000-5500-000007000000}">
          <x14:formula1>
            <xm:f>Values!$N$3:$N$4</xm:f>
          </x14:formula1>
          <xm:sqref>Q4:Q23</xm:sqref>
        </x14:dataValidation>
        <x14:dataValidation type="list" allowBlank="1" showInputMessage="1" showErrorMessage="1" xr:uid="{00000000-0002-0000-5500-000008000000}">
          <x14:formula1>
            <xm:f>'Cost Centres'!$B$4:$B$17</xm:f>
          </x14:formula1>
          <xm:sqref>R4:R23</xm:sqref>
        </x14:dataValidation>
        <x14:dataValidation type="list" allowBlank="1" showInputMessage="1" showErrorMessage="1" xr:uid="{00000000-0002-0000-5500-000009000000}">
          <x14:formula1>
            <xm:f>'Sales Employees'!$A$4:$A$35</xm:f>
          </x14:formula1>
          <xm:sqref>S4:S23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83"/>
  <dimension ref="A1:K68"/>
  <sheetViews>
    <sheetView workbookViewId="0">
      <pane ySplit="3" topLeftCell="A1048551" activePane="bottomLeft" state="frozen"/>
      <selection activeCell="G29" sqref="G29"/>
      <selection pane="bottomLeft" activeCell="C2" sqref="C2"/>
    </sheetView>
  </sheetViews>
  <sheetFormatPr defaultColWidth="9.19921875" defaultRowHeight="21" x14ac:dyDescent="1.1499999999999999"/>
  <cols>
    <col min="1" max="1" width="15.19921875" style="41" bestFit="1" customWidth="1"/>
    <col min="2" max="2" width="38.46484375" style="41" customWidth="1"/>
    <col min="3" max="4" width="16.53125" style="41" customWidth="1"/>
    <col min="5" max="16384" width="9.19921875" style="41"/>
  </cols>
  <sheetData>
    <row r="1" spans="1:11" s="81" customFormat="1" ht="30.75" customHeight="1" thickBot="1" x14ac:dyDescent="1.1499999999999999">
      <c r="A1" s="1350" t="s">
        <v>1410</v>
      </c>
      <c r="B1" s="1351"/>
      <c r="C1" s="843" t="s">
        <v>35</v>
      </c>
      <c r="D1" s="111" t="s">
        <v>205</v>
      </c>
      <c r="H1" s="82"/>
      <c r="I1" s="51"/>
      <c r="J1" s="51"/>
      <c r="K1" s="51"/>
    </row>
    <row r="2" spans="1:11" s="91" customFormat="1" x14ac:dyDescent="1.1499999999999999">
      <c r="A2" s="142" t="s">
        <v>1061</v>
      </c>
      <c r="B2" s="857" t="s">
        <v>1062</v>
      </c>
    </row>
    <row r="3" spans="1:11" s="91" customFormat="1" ht="21.4" thickBot="1" x14ac:dyDescent="1.2">
      <c r="A3" s="938"/>
      <c r="B3" s="893" t="s">
        <v>851</v>
      </c>
    </row>
    <row r="4" spans="1:11" x14ac:dyDescent="1.1499999999999999">
      <c r="A4" s="657">
        <v>1</v>
      </c>
      <c r="B4" s="560" t="s">
        <v>1411</v>
      </c>
    </row>
    <row r="5" spans="1:11" x14ac:dyDescent="1.1499999999999999">
      <c r="A5" s="658">
        <v>2</v>
      </c>
      <c r="B5" s="561" t="s">
        <v>1412</v>
      </c>
    </row>
    <row r="6" spans="1:11" x14ac:dyDescent="1.1499999999999999">
      <c r="A6" s="659">
        <v>3</v>
      </c>
      <c r="B6" s="561" t="s">
        <v>1413</v>
      </c>
    </row>
    <row r="7" spans="1:11" x14ac:dyDescent="1.1499999999999999">
      <c r="A7" s="658">
        <v>4</v>
      </c>
      <c r="B7" s="561" t="s">
        <v>1414</v>
      </c>
    </row>
    <row r="8" spans="1:11" x14ac:dyDescent="1.1499999999999999">
      <c r="A8" s="659">
        <v>5</v>
      </c>
      <c r="B8" s="561" t="s">
        <v>1415</v>
      </c>
    </row>
    <row r="9" spans="1:11" x14ac:dyDescent="1.1499999999999999">
      <c r="A9" s="658">
        <v>6</v>
      </c>
      <c r="B9" s="561" t="s">
        <v>1416</v>
      </c>
    </row>
    <row r="10" spans="1:11" x14ac:dyDescent="1.1499999999999999">
      <c r="A10" s="659">
        <v>7</v>
      </c>
      <c r="B10" s="561" t="s">
        <v>1417</v>
      </c>
    </row>
    <row r="11" spans="1:11" x14ac:dyDescent="1.1499999999999999">
      <c r="A11" s="660">
        <v>8</v>
      </c>
      <c r="B11" s="561" t="s">
        <v>1418</v>
      </c>
    </row>
    <row r="12" spans="1:11" x14ac:dyDescent="1.1499999999999999">
      <c r="A12" s="658">
        <v>9</v>
      </c>
      <c r="B12" s="561" t="s">
        <v>1419</v>
      </c>
    </row>
    <row r="13" spans="1:11" x14ac:dyDescent="1.1499999999999999">
      <c r="A13" s="659">
        <v>10</v>
      </c>
      <c r="B13" s="561" t="s">
        <v>1420</v>
      </c>
    </row>
    <row r="14" spans="1:11" x14ac:dyDescent="1.1499999999999999">
      <c r="A14" s="658">
        <v>11</v>
      </c>
      <c r="B14" s="561" t="s">
        <v>1421</v>
      </c>
    </row>
    <row r="15" spans="1:11" x14ac:dyDescent="1.1499999999999999">
      <c r="A15" s="658">
        <v>12</v>
      </c>
      <c r="B15" s="561" t="s">
        <v>1422</v>
      </c>
    </row>
    <row r="16" spans="1:11" x14ac:dyDescent="1.1499999999999999">
      <c r="A16" s="659">
        <v>13</v>
      </c>
      <c r="B16" s="561" t="s">
        <v>1423</v>
      </c>
    </row>
    <row r="17" spans="1:2" x14ac:dyDescent="1.1499999999999999">
      <c r="A17" s="658">
        <v>14</v>
      </c>
      <c r="B17" s="561" t="s">
        <v>1424</v>
      </c>
    </row>
    <row r="18" spans="1:2" x14ac:dyDescent="1.1499999999999999">
      <c r="A18" s="658">
        <v>15</v>
      </c>
      <c r="B18" s="561" t="s">
        <v>1425</v>
      </c>
    </row>
    <row r="19" spans="1:2" x14ac:dyDescent="1.1499999999999999">
      <c r="A19" s="661">
        <v>16</v>
      </c>
      <c r="B19" s="561" t="s">
        <v>1426</v>
      </c>
    </row>
    <row r="20" spans="1:2" x14ac:dyDescent="1.1499999999999999">
      <c r="A20" s="659">
        <v>17</v>
      </c>
      <c r="B20" s="561" t="s">
        <v>1427</v>
      </c>
    </row>
    <row r="21" spans="1:2" x14ac:dyDescent="1.1499999999999999">
      <c r="A21" s="658">
        <v>18</v>
      </c>
      <c r="B21" s="561" t="s">
        <v>1428</v>
      </c>
    </row>
    <row r="22" spans="1:2" x14ac:dyDescent="1.1499999999999999">
      <c r="A22" s="659">
        <v>19</v>
      </c>
      <c r="B22" s="561" t="s">
        <v>1429</v>
      </c>
    </row>
    <row r="23" spans="1:2" x14ac:dyDescent="1.1499999999999999">
      <c r="A23" s="658">
        <v>20</v>
      </c>
      <c r="B23" s="561" t="s">
        <v>1430</v>
      </c>
    </row>
    <row r="24" spans="1:2" x14ac:dyDescent="1.1499999999999999">
      <c r="A24" s="658">
        <v>21</v>
      </c>
      <c r="B24" s="561" t="s">
        <v>1431</v>
      </c>
    </row>
    <row r="25" spans="1:2" x14ac:dyDescent="1.1499999999999999">
      <c r="A25" s="661">
        <v>22</v>
      </c>
      <c r="B25" s="561" t="s">
        <v>1432</v>
      </c>
    </row>
    <row r="26" spans="1:2" x14ac:dyDescent="1.1499999999999999">
      <c r="A26" s="661">
        <v>23</v>
      </c>
      <c r="B26" s="561" t="s">
        <v>1433</v>
      </c>
    </row>
    <row r="27" spans="1:2" x14ac:dyDescent="1.1499999999999999">
      <c r="A27" s="661">
        <v>24</v>
      </c>
      <c r="B27" s="561" t="s">
        <v>1434</v>
      </c>
    </row>
    <row r="28" spans="1:2" x14ac:dyDescent="1.1499999999999999">
      <c r="A28" s="659">
        <v>25</v>
      </c>
      <c r="B28" s="561" t="s">
        <v>1435</v>
      </c>
    </row>
    <row r="29" spans="1:2" x14ac:dyDescent="1.1499999999999999">
      <c r="A29" s="658">
        <v>26</v>
      </c>
      <c r="B29" s="561" t="s">
        <v>1436</v>
      </c>
    </row>
    <row r="30" spans="1:2" x14ac:dyDescent="1.1499999999999999">
      <c r="A30" s="658">
        <v>27</v>
      </c>
      <c r="B30" s="561" t="s">
        <v>1437</v>
      </c>
    </row>
    <row r="31" spans="1:2" x14ac:dyDescent="1.1499999999999999">
      <c r="A31" s="658">
        <v>28</v>
      </c>
      <c r="B31" s="561" t="s">
        <v>1438</v>
      </c>
    </row>
    <row r="32" spans="1:2" x14ac:dyDescent="1.1499999999999999">
      <c r="A32" s="658">
        <v>29</v>
      </c>
      <c r="B32" s="561" t="s">
        <v>1439</v>
      </c>
    </row>
    <row r="33" spans="1:2" x14ac:dyDescent="1.1499999999999999">
      <c r="A33" s="659">
        <v>30</v>
      </c>
      <c r="B33" s="561" t="s">
        <v>1440</v>
      </c>
    </row>
    <row r="34" spans="1:2" x14ac:dyDescent="1.1499999999999999">
      <c r="A34" s="658">
        <v>31</v>
      </c>
      <c r="B34" s="561" t="s">
        <v>1441</v>
      </c>
    </row>
    <row r="35" spans="1:2" x14ac:dyDescent="1.1499999999999999">
      <c r="A35" s="658">
        <v>32</v>
      </c>
      <c r="B35" s="561" t="s">
        <v>1442</v>
      </c>
    </row>
    <row r="36" spans="1:2" x14ac:dyDescent="1.1499999999999999">
      <c r="A36" s="659">
        <v>33</v>
      </c>
      <c r="B36" s="561" t="s">
        <v>1443</v>
      </c>
    </row>
    <row r="37" spans="1:2" x14ac:dyDescent="1.1499999999999999">
      <c r="A37" s="658">
        <v>34</v>
      </c>
      <c r="B37" s="561" t="s">
        <v>1444</v>
      </c>
    </row>
    <row r="38" spans="1:2" x14ac:dyDescent="1.1499999999999999">
      <c r="A38" s="658">
        <v>35</v>
      </c>
      <c r="B38" s="561" t="s">
        <v>1445</v>
      </c>
    </row>
    <row r="39" spans="1:2" x14ac:dyDescent="1.1499999999999999">
      <c r="A39" s="661">
        <v>36</v>
      </c>
      <c r="B39" s="561" t="s">
        <v>1446</v>
      </c>
    </row>
    <row r="40" spans="1:2" x14ac:dyDescent="1.1499999999999999">
      <c r="A40" s="659">
        <v>37</v>
      </c>
      <c r="B40" s="561" t="s">
        <v>1447</v>
      </c>
    </row>
    <row r="41" spans="1:2" x14ac:dyDescent="1.1499999999999999">
      <c r="A41" s="658">
        <v>38</v>
      </c>
      <c r="B41" s="561" t="s">
        <v>1448</v>
      </c>
    </row>
    <row r="42" spans="1:2" x14ac:dyDescent="1.1499999999999999">
      <c r="A42" s="658">
        <v>39</v>
      </c>
      <c r="B42" s="561" t="s">
        <v>1449</v>
      </c>
    </row>
    <row r="43" spans="1:2" x14ac:dyDescent="1.1499999999999999">
      <c r="A43" s="658">
        <v>40</v>
      </c>
      <c r="B43" s="561" t="s">
        <v>1450</v>
      </c>
    </row>
    <row r="44" spans="1:2" x14ac:dyDescent="1.1499999999999999">
      <c r="A44" s="658">
        <v>41</v>
      </c>
      <c r="B44" s="561" t="s">
        <v>1451</v>
      </c>
    </row>
    <row r="45" spans="1:2" x14ac:dyDescent="1.1499999999999999">
      <c r="A45" s="661">
        <v>42</v>
      </c>
      <c r="B45" s="561" t="s">
        <v>1452</v>
      </c>
    </row>
    <row r="46" spans="1:2" x14ac:dyDescent="1.1499999999999999">
      <c r="A46" s="659">
        <v>43</v>
      </c>
      <c r="B46" s="561" t="s">
        <v>1453</v>
      </c>
    </row>
    <row r="47" spans="1:2" x14ac:dyDescent="1.1499999999999999">
      <c r="A47" s="658">
        <v>44</v>
      </c>
      <c r="B47" s="561" t="s">
        <v>1454</v>
      </c>
    </row>
    <row r="48" spans="1:2" x14ac:dyDescent="1.1499999999999999">
      <c r="A48" s="661">
        <v>45</v>
      </c>
      <c r="B48" s="561" t="s">
        <v>1455</v>
      </c>
    </row>
    <row r="49" spans="1:2" x14ac:dyDescent="1.1499999999999999">
      <c r="A49" s="659">
        <v>46</v>
      </c>
      <c r="B49" s="561" t="s">
        <v>1456</v>
      </c>
    </row>
    <row r="50" spans="1:2" x14ac:dyDescent="1.1499999999999999">
      <c r="A50" s="658">
        <v>47</v>
      </c>
      <c r="B50" s="561" t="s">
        <v>1457</v>
      </c>
    </row>
    <row r="51" spans="1:2" x14ac:dyDescent="1.1499999999999999">
      <c r="A51" s="659">
        <v>48</v>
      </c>
      <c r="B51" s="561" t="s">
        <v>1458</v>
      </c>
    </row>
    <row r="52" spans="1:2" x14ac:dyDescent="1.1499999999999999">
      <c r="A52" s="658">
        <v>49</v>
      </c>
      <c r="B52" s="561" t="s">
        <v>1459</v>
      </c>
    </row>
    <row r="53" spans="1:2" x14ac:dyDescent="1.1499999999999999">
      <c r="A53" s="658">
        <v>50</v>
      </c>
      <c r="B53" s="561" t="s">
        <v>1460</v>
      </c>
    </row>
    <row r="54" spans="1:2" x14ac:dyDescent="1.1499999999999999">
      <c r="A54" s="658">
        <v>51</v>
      </c>
      <c r="B54" s="561" t="s">
        <v>1461</v>
      </c>
    </row>
    <row r="55" spans="1:2" x14ac:dyDescent="1.1499999999999999">
      <c r="A55" s="660">
        <v>52</v>
      </c>
      <c r="B55" s="561" t="s">
        <v>1462</v>
      </c>
    </row>
    <row r="56" spans="1:2" x14ac:dyDescent="1.1499999999999999">
      <c r="A56" s="658">
        <v>53</v>
      </c>
      <c r="B56" s="561" t="s">
        <v>1463</v>
      </c>
    </row>
    <row r="57" spans="1:2" x14ac:dyDescent="1.1499999999999999">
      <c r="A57" s="661">
        <v>54</v>
      </c>
      <c r="B57" s="561" t="s">
        <v>1464</v>
      </c>
    </row>
    <row r="58" spans="1:2" x14ac:dyDescent="1.1499999999999999">
      <c r="A58" s="661">
        <v>55</v>
      </c>
      <c r="B58" s="561" t="s">
        <v>1465</v>
      </c>
    </row>
    <row r="59" spans="1:2" x14ac:dyDescent="1.1499999999999999">
      <c r="A59" s="659">
        <v>56</v>
      </c>
      <c r="B59" s="561" t="s">
        <v>1466</v>
      </c>
    </row>
    <row r="60" spans="1:2" x14ac:dyDescent="1.1499999999999999">
      <c r="A60" s="658">
        <v>57</v>
      </c>
      <c r="B60" s="561" t="s">
        <v>1467</v>
      </c>
    </row>
    <row r="61" spans="1:2" x14ac:dyDescent="1.1499999999999999">
      <c r="A61" s="659">
        <v>58</v>
      </c>
      <c r="B61" s="561" t="s">
        <v>1468</v>
      </c>
    </row>
    <row r="62" spans="1:2" x14ac:dyDescent="1.1499999999999999">
      <c r="A62" s="658">
        <v>59</v>
      </c>
      <c r="B62" s="561" t="s">
        <v>1469</v>
      </c>
    </row>
    <row r="63" spans="1:2" x14ac:dyDescent="1.1499999999999999">
      <c r="A63" s="659">
        <v>60</v>
      </c>
      <c r="B63" s="561" t="s">
        <v>1470</v>
      </c>
    </row>
    <row r="64" spans="1:2" x14ac:dyDescent="1.1499999999999999">
      <c r="A64" s="658">
        <v>61</v>
      </c>
      <c r="B64" s="561" t="s">
        <v>1471</v>
      </c>
    </row>
    <row r="65" spans="1:2" x14ac:dyDescent="1.1499999999999999">
      <c r="A65" s="658">
        <v>62</v>
      </c>
      <c r="B65" s="561" t="s">
        <v>1472</v>
      </c>
    </row>
    <row r="66" spans="1:2" x14ac:dyDescent="1.1499999999999999">
      <c r="A66" s="659">
        <v>63</v>
      </c>
      <c r="B66" s="561" t="s">
        <v>1473</v>
      </c>
    </row>
    <row r="67" spans="1:2" ht="21.4" thickBot="1" x14ac:dyDescent="1.2">
      <c r="A67" s="662">
        <v>64</v>
      </c>
      <c r="B67" s="663" t="s">
        <v>1474</v>
      </c>
    </row>
    <row r="68" spans="1:2" x14ac:dyDescent="1.1499999999999999">
      <c r="B68" s="420"/>
    </row>
  </sheetData>
  <mergeCells count="1">
    <mergeCell ref="A1:B1"/>
  </mergeCells>
  <hyperlinks>
    <hyperlink ref="C1" location="Menu!A1" display="MENU" xr:uid="{00000000-0004-0000-67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3969" r:id="rId4" name="Drop Down 1">
              <controlPr locked="0" defaultSize="0" print="0" autoLine="0" autoPict="0">
                <anchor moveWithCells="1">
                  <from>
                    <xdr:col>3</xdr:col>
                    <xdr:colOff>14288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84"/>
  <dimension ref="A1:I15"/>
  <sheetViews>
    <sheetView workbookViewId="0">
      <pane ySplit="3" topLeftCell="A4" activePane="bottomLeft" state="frozen"/>
      <selection activeCell="G29" sqref="G29"/>
      <selection pane="bottomLeft" activeCell="E7" sqref="E7"/>
    </sheetView>
  </sheetViews>
  <sheetFormatPr defaultColWidth="9.19921875" defaultRowHeight="21" x14ac:dyDescent="1.1499999999999999"/>
  <cols>
    <col min="1" max="1" width="34.46484375" style="107" customWidth="1"/>
    <col min="2" max="2" width="16.796875" style="107" customWidth="1"/>
    <col min="3" max="3" width="20.46484375" style="107" customWidth="1"/>
    <col min="4" max="16384" width="9.19921875" style="41"/>
  </cols>
  <sheetData>
    <row r="1" spans="1:9" s="81" customFormat="1" ht="30.75" customHeight="1" thickBot="1" x14ac:dyDescent="1.1499999999999999">
      <c r="A1" s="493" t="s">
        <v>65</v>
      </c>
      <c r="B1" s="843" t="s">
        <v>35</v>
      </c>
      <c r="C1" s="111" t="s">
        <v>205</v>
      </c>
      <c r="F1" s="82"/>
      <c r="G1" s="51"/>
      <c r="H1" s="51"/>
      <c r="I1" s="51"/>
    </row>
    <row r="2" spans="1:9" s="91" customFormat="1" x14ac:dyDescent="1.1499999999999999">
      <c r="A2" s="895" t="s">
        <v>272</v>
      </c>
      <c r="B2" s="939" t="s">
        <v>579</v>
      </c>
      <c r="C2" s="940" t="s">
        <v>1475</v>
      </c>
    </row>
    <row r="3" spans="1:9" s="91" customFormat="1" ht="21.4" thickBot="1" x14ac:dyDescent="1.2">
      <c r="A3" s="897" t="s">
        <v>846</v>
      </c>
      <c r="B3" s="941" t="s">
        <v>288</v>
      </c>
      <c r="C3" s="942" t="s">
        <v>846</v>
      </c>
    </row>
    <row r="4" spans="1:9" x14ac:dyDescent="1.1499999999999999">
      <c r="A4" s="664" t="s">
        <v>1476</v>
      </c>
      <c r="B4" s="643" t="s">
        <v>1477</v>
      </c>
      <c r="C4" s="665"/>
    </row>
    <row r="5" spans="1:9" x14ac:dyDescent="1.1499999999999999">
      <c r="A5" s="649"/>
      <c r="B5" s="643"/>
      <c r="C5" s="651"/>
    </row>
    <row r="6" spans="1:9" x14ac:dyDescent="1.1499999999999999">
      <c r="A6" s="649"/>
      <c r="B6" s="643"/>
      <c r="C6" s="651"/>
    </row>
    <row r="7" spans="1:9" x14ac:dyDescent="1.1499999999999999">
      <c r="A7" s="649"/>
      <c r="B7" s="643"/>
      <c r="C7" s="651"/>
    </row>
    <row r="8" spans="1:9" x14ac:dyDescent="1.1499999999999999">
      <c r="A8" s="649"/>
      <c r="B8" s="643"/>
      <c r="C8" s="651"/>
    </row>
    <row r="9" spans="1:9" x14ac:dyDescent="1.1499999999999999">
      <c r="A9" s="649"/>
      <c r="B9" s="643"/>
      <c r="C9" s="651"/>
    </row>
    <row r="10" spans="1:9" x14ac:dyDescent="1.1499999999999999">
      <c r="A10" s="649"/>
      <c r="B10" s="643"/>
      <c r="C10" s="651"/>
    </row>
    <row r="11" spans="1:9" x14ac:dyDescent="1.1499999999999999">
      <c r="A11" s="649"/>
      <c r="B11" s="643"/>
      <c r="C11" s="651"/>
    </row>
    <row r="12" spans="1:9" ht="21.4" thickBot="1" x14ac:dyDescent="1.2">
      <c r="A12" s="666"/>
      <c r="B12" s="667"/>
      <c r="C12" s="668"/>
    </row>
    <row r="14" spans="1:9" x14ac:dyDescent="1.1499999999999999">
      <c r="B14" s="41"/>
      <c r="C14" s="41"/>
    </row>
    <row r="15" spans="1:9" x14ac:dyDescent="1.1499999999999999">
      <c r="B15" s="41"/>
      <c r="C15" s="41"/>
    </row>
  </sheetData>
  <sheetProtection insertRows="0" deleteRows="0"/>
  <dataValidations count="1">
    <dataValidation type="textLength" operator="lessThanOrEqual" allowBlank="1" showInputMessage="1" showErrorMessage="1" sqref="C4:C12 A4:A12" xr:uid="{00000000-0002-0000-6800-000000000000}">
      <formula1>20</formula1>
    </dataValidation>
  </dataValidations>
  <hyperlinks>
    <hyperlink ref="B1" location="Menu!A1" display="MENU" xr:uid="{00000000-0004-0000-68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4993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204788</xdr:rowOff>
                  </from>
                  <to>
                    <xdr:col>2</xdr:col>
                    <xdr:colOff>1347788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6800-000001000000}">
          <x14:formula1>
            <xm:f>Values!$N$32:$N$34</xm:f>
          </x14:formula1>
          <xm:sqref>B4:B12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217"/>
  <dimension ref="A1:C14"/>
  <sheetViews>
    <sheetView workbookViewId="0">
      <selection activeCell="B1" sqref="B1"/>
    </sheetView>
  </sheetViews>
  <sheetFormatPr defaultColWidth="8.796875" defaultRowHeight="21" x14ac:dyDescent="1.1499999999999999"/>
  <cols>
    <col min="1" max="1" width="26.46484375" style="41" customWidth="1"/>
    <col min="2" max="2" width="23.796875" style="41" customWidth="1"/>
    <col min="3" max="3" width="18.19921875" style="41" customWidth="1"/>
    <col min="4" max="16384" width="8.796875" style="41"/>
  </cols>
  <sheetData>
    <row r="1" spans="1:3" ht="30.75" customHeight="1" thickBot="1" x14ac:dyDescent="1.2">
      <c r="A1" s="402" t="s">
        <v>58</v>
      </c>
      <c r="B1" s="843" t="s">
        <v>35</v>
      </c>
      <c r="C1" s="111" t="s">
        <v>205</v>
      </c>
    </row>
    <row r="2" spans="1:3" x14ac:dyDescent="1.1499999999999999">
      <c r="A2" s="864" t="s">
        <v>272</v>
      </c>
      <c r="B2" s="205" t="s">
        <v>871</v>
      </c>
    </row>
    <row r="3" spans="1:3" ht="21.4" thickBot="1" x14ac:dyDescent="1.2">
      <c r="A3" s="865" t="s">
        <v>865</v>
      </c>
      <c r="B3" s="208" t="s">
        <v>932</v>
      </c>
    </row>
    <row r="4" spans="1:3" x14ac:dyDescent="1.1499999999999999">
      <c r="A4" s="560"/>
      <c r="B4" s="560"/>
    </row>
    <row r="5" spans="1:3" x14ac:dyDescent="1.1499999999999999">
      <c r="A5" s="561"/>
      <c r="B5" s="561"/>
    </row>
    <row r="6" spans="1:3" x14ac:dyDescent="1.1499999999999999">
      <c r="A6" s="561"/>
      <c r="B6" s="561"/>
    </row>
    <row r="7" spans="1:3" x14ac:dyDescent="1.1499999999999999">
      <c r="A7" s="561"/>
      <c r="B7" s="561"/>
    </row>
    <row r="8" spans="1:3" x14ac:dyDescent="1.1499999999999999">
      <c r="A8" s="561"/>
      <c r="B8" s="561"/>
    </row>
    <row r="9" spans="1:3" x14ac:dyDescent="1.1499999999999999">
      <c r="A9" s="561"/>
      <c r="B9" s="561"/>
    </row>
    <row r="10" spans="1:3" x14ac:dyDescent="1.1499999999999999">
      <c r="A10" s="561"/>
      <c r="B10" s="561"/>
    </row>
    <row r="11" spans="1:3" x14ac:dyDescent="1.1499999999999999">
      <c r="A11" s="561"/>
      <c r="B11" s="561"/>
    </row>
    <row r="12" spans="1:3" x14ac:dyDescent="1.1499999999999999">
      <c r="A12" s="561"/>
      <c r="B12" s="561"/>
    </row>
    <row r="13" spans="1:3" x14ac:dyDescent="1.1499999999999999">
      <c r="A13" s="561"/>
      <c r="B13" s="561"/>
    </row>
    <row r="14" spans="1:3" ht="21.4" thickBot="1" x14ac:dyDescent="1.2">
      <c r="A14" s="563"/>
      <c r="B14" s="563"/>
    </row>
  </sheetData>
  <sheetProtection formatColumns="0" insertRows="0" deleteRows="0" sort="0"/>
  <dataValidations count="2">
    <dataValidation type="textLength" operator="lessThanOrEqual" allowBlank="1" showInputMessage="1" showErrorMessage="1" sqref="A4:A14" xr:uid="{00000000-0002-0000-6900-000000000000}">
      <formula1>100</formula1>
    </dataValidation>
    <dataValidation type="textLength" operator="lessThanOrEqual" allowBlank="1" showInputMessage="1" showErrorMessage="1" sqref="B4:B14" xr:uid="{00000000-0002-0000-6900-000001000000}">
      <formula1>254</formula1>
    </dataValidation>
  </dataValidations>
  <hyperlinks>
    <hyperlink ref="B1" location="Menu!A1" display="MENU" xr:uid="{00000000-0004-0000-69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67393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190500</xdr:rowOff>
                  </from>
                  <to>
                    <xdr:col>3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218"/>
  <dimension ref="A1:D18"/>
  <sheetViews>
    <sheetView workbookViewId="0">
      <selection activeCell="C1" sqref="C1"/>
    </sheetView>
  </sheetViews>
  <sheetFormatPr defaultColWidth="8.796875" defaultRowHeight="21" x14ac:dyDescent="1.1499999999999999"/>
  <cols>
    <col min="1" max="1" width="19.46484375" style="41" customWidth="1"/>
    <col min="2" max="2" width="18" style="41" customWidth="1"/>
    <col min="3" max="3" width="17.19921875" style="41" customWidth="1"/>
    <col min="4" max="4" width="14.46484375" style="41" customWidth="1"/>
    <col min="5" max="16384" width="8.796875" style="41"/>
  </cols>
  <sheetData>
    <row r="1" spans="1:4" ht="30.75" customHeight="1" thickBot="1" x14ac:dyDescent="1.2">
      <c r="A1" s="1348" t="s">
        <v>1343</v>
      </c>
      <c r="B1" s="1349"/>
      <c r="C1" s="843" t="s">
        <v>35</v>
      </c>
      <c r="D1" s="111" t="s">
        <v>205</v>
      </c>
    </row>
    <row r="2" spans="1:4" x14ac:dyDescent="1.1499999999999999">
      <c r="A2" s="864" t="s">
        <v>1343</v>
      </c>
      <c r="B2" s="205" t="s">
        <v>1478</v>
      </c>
      <c r="C2" s="205" t="s">
        <v>1479</v>
      </c>
    </row>
    <row r="3" spans="1:4" ht="21.4" thickBot="1" x14ac:dyDescent="1.2">
      <c r="A3" s="865" t="s">
        <v>865</v>
      </c>
      <c r="B3" s="860" t="s">
        <v>288</v>
      </c>
      <c r="C3" s="860" t="s">
        <v>288</v>
      </c>
    </row>
    <row r="4" spans="1:4" x14ac:dyDescent="1.1499999999999999">
      <c r="A4" s="560" t="s">
        <v>1342</v>
      </c>
      <c r="B4" s="560"/>
      <c r="C4" s="560"/>
    </row>
    <row r="5" spans="1:4" x14ac:dyDescent="1.1499999999999999">
      <c r="A5" s="561"/>
      <c r="B5" s="561"/>
      <c r="C5" s="561"/>
    </row>
    <row r="6" spans="1:4" x14ac:dyDescent="1.1499999999999999">
      <c r="A6" s="561"/>
      <c r="B6" s="561"/>
      <c r="C6" s="561"/>
    </row>
    <row r="7" spans="1:4" x14ac:dyDescent="1.1499999999999999">
      <c r="A7" s="561"/>
      <c r="B7" s="561"/>
      <c r="C7" s="561"/>
    </row>
    <row r="8" spans="1:4" x14ac:dyDescent="1.1499999999999999">
      <c r="A8" s="561"/>
      <c r="B8" s="561"/>
      <c r="C8" s="561"/>
    </row>
    <row r="9" spans="1:4" x14ac:dyDescent="1.1499999999999999">
      <c r="A9" s="561"/>
      <c r="B9" s="561"/>
      <c r="C9" s="561"/>
    </row>
    <row r="10" spans="1:4" x14ac:dyDescent="1.1499999999999999">
      <c r="A10" s="562"/>
      <c r="B10" s="562"/>
      <c r="C10" s="562"/>
    </row>
    <row r="11" spans="1:4" x14ac:dyDescent="1.1499999999999999">
      <c r="A11" s="562"/>
      <c r="B11" s="562"/>
      <c r="C11" s="562"/>
    </row>
    <row r="12" spans="1:4" x14ac:dyDescent="1.1499999999999999">
      <c r="A12" s="562"/>
      <c r="B12" s="562"/>
      <c r="C12" s="562"/>
    </row>
    <row r="13" spans="1:4" x14ac:dyDescent="1.1499999999999999">
      <c r="A13" s="562"/>
      <c r="B13" s="562"/>
      <c r="C13" s="562"/>
    </row>
    <row r="14" spans="1:4" x14ac:dyDescent="1.1499999999999999">
      <c r="A14" s="562"/>
      <c r="B14" s="562"/>
      <c r="C14" s="562"/>
    </row>
    <row r="15" spans="1:4" x14ac:dyDescent="1.1499999999999999">
      <c r="A15" s="562"/>
      <c r="B15" s="562"/>
      <c r="C15" s="562"/>
    </row>
    <row r="16" spans="1:4" x14ac:dyDescent="1.1499999999999999">
      <c r="A16" s="562"/>
      <c r="B16" s="562"/>
      <c r="C16" s="562"/>
    </row>
    <row r="17" spans="1:3" x14ac:dyDescent="1.1499999999999999">
      <c r="A17" s="562"/>
      <c r="B17" s="562"/>
      <c r="C17" s="562"/>
    </row>
    <row r="18" spans="1:3" ht="21.4" thickBot="1" x14ac:dyDescent="1.2">
      <c r="A18" s="563"/>
      <c r="B18" s="563"/>
      <c r="C18" s="563"/>
    </row>
  </sheetData>
  <sheetProtection formatColumns="0" insertRows="0" deleteRows="0" sort="0"/>
  <mergeCells count="1">
    <mergeCell ref="A1:B1"/>
  </mergeCells>
  <dataValidations count="1">
    <dataValidation type="textLength" operator="lessThanOrEqual" allowBlank="1" showInputMessage="1" showErrorMessage="1" sqref="A4:A18" xr:uid="{00000000-0002-0000-6A00-000000000000}">
      <formula1>100</formula1>
    </dataValidation>
  </dataValidations>
  <hyperlinks>
    <hyperlink ref="C1" location="Menu!A1" display="MENU" xr:uid="{00000000-0004-0000-6A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66369" r:id="rId3" name="Drop Down 1">
              <controlPr locked="0" defaultSize="0" print="0" autoLine="0" autoPict="0">
                <anchor moveWithCells="1">
                  <from>
                    <xdr:col>3</xdr:col>
                    <xdr:colOff>14288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0000000-0002-0000-6A00-000001000000}">
          <x14:formula1>
            <xm:f>Values!$N$3:$N$4</xm:f>
          </x14:formula1>
          <xm:sqref>B4:C18</xm:sqref>
        </x14:dataValidation>
      </x14:dataValidation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85"/>
  <dimension ref="A1:E14"/>
  <sheetViews>
    <sheetView workbookViewId="0">
      <selection activeCell="D1" sqref="D1"/>
    </sheetView>
  </sheetViews>
  <sheetFormatPr defaultColWidth="8.796875" defaultRowHeight="21" x14ac:dyDescent="1.1499999999999999"/>
  <cols>
    <col min="1" max="1" width="22.19921875" style="41" customWidth="1"/>
    <col min="2" max="2" width="15.19921875" style="41" customWidth="1"/>
    <col min="3" max="3" width="39.19921875" style="41" bestFit="1" customWidth="1"/>
    <col min="4" max="4" width="14.796875" style="41" customWidth="1"/>
    <col min="5" max="5" width="22.796875" style="41" customWidth="1"/>
    <col min="6" max="16384" width="8.796875" style="41"/>
  </cols>
  <sheetData>
    <row r="1" spans="1:5" ht="30.75" customHeight="1" thickBot="1" x14ac:dyDescent="1.2">
      <c r="A1" s="669" t="s">
        <v>143</v>
      </c>
      <c r="B1" s="1021"/>
      <c r="C1" s="670"/>
      <c r="D1" s="843" t="s">
        <v>35</v>
      </c>
      <c r="E1" s="671" t="s">
        <v>205</v>
      </c>
    </row>
    <row r="2" spans="1:5" ht="21.4" thickBot="1" x14ac:dyDescent="1.2">
      <c r="A2" s="1352" t="s">
        <v>1480</v>
      </c>
      <c r="B2" s="1353"/>
      <c r="C2" s="1353"/>
      <c r="D2" s="1353"/>
      <c r="E2" s="1354"/>
    </row>
    <row r="3" spans="1:5" ht="21.4" thickBot="1" x14ac:dyDescent="1.2">
      <c r="A3" s="1022" t="s">
        <v>1481</v>
      </c>
      <c r="B3" s="1022" t="s">
        <v>1482</v>
      </c>
      <c r="C3" s="1023" t="s">
        <v>1483</v>
      </c>
      <c r="D3" s="1023" t="s">
        <v>1484</v>
      </c>
      <c r="E3" s="1023" t="s">
        <v>1485</v>
      </c>
    </row>
    <row r="4" spans="1:5" x14ac:dyDescent="1.1499999999999999">
      <c r="A4" s="672"/>
      <c r="B4" s="672"/>
      <c r="C4" s="672"/>
      <c r="D4" s="672"/>
      <c r="E4" s="673"/>
    </row>
    <row r="5" spans="1:5" x14ac:dyDescent="1.1499999999999999">
      <c r="A5" s="674"/>
      <c r="B5" s="674"/>
      <c r="C5" s="674"/>
      <c r="D5" s="674"/>
      <c r="E5" s="675"/>
    </row>
    <row r="6" spans="1:5" x14ac:dyDescent="1.1499999999999999">
      <c r="A6" s="674"/>
      <c r="B6" s="674"/>
      <c r="C6" s="674"/>
      <c r="D6" s="674"/>
      <c r="E6" s="675"/>
    </row>
    <row r="7" spans="1:5" ht="21.4" thickBot="1" x14ac:dyDescent="1.2">
      <c r="A7" s="676"/>
      <c r="B7" s="676"/>
      <c r="C7" s="676"/>
      <c r="D7" s="676"/>
      <c r="E7" s="677"/>
    </row>
    <row r="9" spans="1:5" ht="21.4" thickBot="1" x14ac:dyDescent="1.2">
      <c r="A9" s="1352" t="s">
        <v>1486</v>
      </c>
      <c r="B9" s="1353"/>
      <c r="C9" s="1353"/>
    </row>
    <row r="10" spans="1:5" ht="21.4" thickBot="1" x14ac:dyDescent="1.2">
      <c r="A10" s="1022" t="s">
        <v>1481</v>
      </c>
      <c r="B10" s="1022" t="s">
        <v>1487</v>
      </c>
      <c r="C10" s="1023" t="s">
        <v>1488</v>
      </c>
    </row>
    <row r="11" spans="1:5" x14ac:dyDescent="1.1499999999999999">
      <c r="A11" s="672"/>
      <c r="B11" s="672"/>
      <c r="C11" s="673"/>
    </row>
    <row r="12" spans="1:5" x14ac:dyDescent="1.1499999999999999">
      <c r="A12" s="674"/>
      <c r="B12" s="674"/>
      <c r="C12" s="675"/>
    </row>
    <row r="13" spans="1:5" x14ac:dyDescent="1.1499999999999999">
      <c r="A13" s="674"/>
      <c r="B13" s="674"/>
      <c r="C13" s="675"/>
    </row>
    <row r="14" spans="1:5" ht="21.4" thickBot="1" x14ac:dyDescent="1.2">
      <c r="A14" s="676"/>
      <c r="B14" s="676"/>
      <c r="C14" s="677"/>
    </row>
  </sheetData>
  <mergeCells count="2">
    <mergeCell ref="A2:E2"/>
    <mergeCell ref="A9:C9"/>
  </mergeCells>
  <hyperlinks>
    <hyperlink ref="D1" location="Menu!A1" display="MENU" xr:uid="{00000000-0004-0000-AE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0849" r:id="rId4" name="Drop Down 1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204788</xdr:rowOff>
                  </from>
                  <to>
                    <xdr:col>4</xdr:col>
                    <xdr:colOff>1409700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AE00-000003000000}">
          <x14:formula1>
            <xm:f>Values!$J$131:$J$134</xm:f>
          </x14:formula1>
          <xm:sqref>D4:D7</xm:sqref>
        </x14:dataValidation>
        <x14:dataValidation type="list" allowBlank="1" showInputMessage="1" showErrorMessage="1" xr:uid="{00000000-0002-0000-AE00-000001000000}">
          <x14:formula1>
            <xm:f>Values!$J$83:$J$123</xm:f>
          </x14:formula1>
          <xm:sqref>C4:C7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86"/>
  <dimension ref="A1:D12"/>
  <sheetViews>
    <sheetView workbookViewId="0">
      <selection activeCell="C1" sqref="C1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1355" t="s">
        <v>1489</v>
      </c>
      <c r="B1" s="1355"/>
      <c r="C1" s="843" t="s">
        <v>35</v>
      </c>
      <c r="D1" s="678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4" t="s">
        <v>1492</v>
      </c>
      <c r="D2" s="943" t="s">
        <v>1493</v>
      </c>
    </row>
    <row r="3" spans="1:4" x14ac:dyDescent="1.1499999999999999">
      <c r="A3" s="679" t="s">
        <v>1489</v>
      </c>
      <c r="B3" s="680"/>
      <c r="C3" s="680"/>
      <c r="D3" s="681"/>
    </row>
    <row r="4" spans="1:4" x14ac:dyDescent="1.1499999999999999">
      <c r="A4" s="682" t="s">
        <v>1489</v>
      </c>
      <c r="B4" s="683"/>
      <c r="C4" s="683"/>
      <c r="D4" s="684"/>
    </row>
    <row r="5" spans="1:4" x14ac:dyDescent="1.1499999999999999">
      <c r="A5" s="682" t="s">
        <v>1489</v>
      </c>
      <c r="B5" s="683"/>
      <c r="C5" s="683"/>
      <c r="D5" s="684"/>
    </row>
    <row r="6" spans="1:4" x14ac:dyDescent="1.1499999999999999">
      <c r="A6" s="682" t="s">
        <v>1489</v>
      </c>
      <c r="B6" s="683"/>
      <c r="C6" s="683"/>
      <c r="D6" s="684"/>
    </row>
    <row r="7" spans="1:4" x14ac:dyDescent="1.1499999999999999">
      <c r="A7" s="682" t="s">
        <v>1489</v>
      </c>
      <c r="B7" s="683"/>
      <c r="C7" s="683"/>
      <c r="D7" s="684"/>
    </row>
    <row r="8" spans="1:4" x14ac:dyDescent="1.1499999999999999">
      <c r="A8" s="682" t="s">
        <v>1489</v>
      </c>
      <c r="B8" s="683"/>
      <c r="C8" s="683"/>
      <c r="D8" s="684"/>
    </row>
    <row r="9" spans="1:4" x14ac:dyDescent="1.1499999999999999">
      <c r="A9" s="682" t="s">
        <v>1489</v>
      </c>
      <c r="B9" s="683"/>
      <c r="C9" s="683"/>
      <c r="D9" s="684"/>
    </row>
    <row r="10" spans="1:4" x14ac:dyDescent="1.1499999999999999">
      <c r="A10" s="682" t="s">
        <v>1489</v>
      </c>
      <c r="B10" s="683"/>
      <c r="C10" s="683"/>
      <c r="D10" s="684"/>
    </row>
    <row r="11" spans="1:4" x14ac:dyDescent="1.1499999999999999">
      <c r="A11" s="682" t="s">
        <v>1489</v>
      </c>
      <c r="B11" s="683"/>
      <c r="C11" s="683"/>
      <c r="D11" s="684"/>
    </row>
    <row r="12" spans="1:4" ht="21.4" thickBot="1" x14ac:dyDescent="1.2">
      <c r="A12" s="685" t="s">
        <v>1489</v>
      </c>
      <c r="B12" s="686"/>
      <c r="C12" s="686"/>
      <c r="D12" s="687"/>
    </row>
  </sheetData>
  <mergeCells count="1">
    <mergeCell ref="A1:B1"/>
  </mergeCells>
  <hyperlinks>
    <hyperlink ref="C1" location="Menu!A1" display="MENU" xr:uid="{00000000-0004-0000-AF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1873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AF00-000000000000}">
          <x14:formula1>
            <xm:f>'Customers Groups'!$A$4:$A$12</xm:f>
          </x14:formula1>
          <xm:sqref>B3:D12</xm:sqref>
        </x14:dataValidation>
      </x14:dataValidation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87"/>
  <dimension ref="A1:D12"/>
  <sheetViews>
    <sheetView workbookViewId="0">
      <selection activeCell="D4" sqref="D4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" customHeight="1" thickBot="1" x14ac:dyDescent="1.2">
      <c r="A1" s="688" t="s">
        <v>518</v>
      </c>
      <c r="B1" s="689"/>
      <c r="C1" s="843" t="s">
        <v>35</v>
      </c>
      <c r="D1" s="690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518</v>
      </c>
      <c r="B3" s="692"/>
      <c r="C3" s="692"/>
      <c r="D3" s="693"/>
    </row>
    <row r="4" spans="1:4" x14ac:dyDescent="1.1499999999999999">
      <c r="A4" s="694" t="s">
        <v>518</v>
      </c>
      <c r="B4" s="695"/>
      <c r="C4" s="225"/>
      <c r="D4" s="696"/>
    </row>
    <row r="5" spans="1:4" x14ac:dyDescent="1.1499999999999999">
      <c r="A5" s="697" t="s">
        <v>518</v>
      </c>
      <c r="B5" s="695"/>
      <c r="C5" s="225"/>
      <c r="D5" s="696"/>
    </row>
    <row r="6" spans="1:4" x14ac:dyDescent="1.1499999999999999">
      <c r="A6" s="697" t="s">
        <v>518</v>
      </c>
      <c r="B6" s="695"/>
      <c r="C6" s="225"/>
      <c r="D6" s="696"/>
    </row>
    <row r="7" spans="1:4" x14ac:dyDescent="1.1499999999999999">
      <c r="A7" s="697" t="s">
        <v>518</v>
      </c>
      <c r="B7" s="695"/>
      <c r="C7" s="225"/>
      <c r="D7" s="696"/>
    </row>
    <row r="8" spans="1:4" x14ac:dyDescent="1.1499999999999999">
      <c r="A8" s="697" t="s">
        <v>518</v>
      </c>
      <c r="B8" s="695"/>
      <c r="C8" s="225"/>
      <c r="D8" s="696"/>
    </row>
    <row r="9" spans="1:4" x14ac:dyDescent="1.1499999999999999">
      <c r="A9" s="697" t="s">
        <v>518</v>
      </c>
      <c r="B9" s="695"/>
      <c r="C9" s="225"/>
      <c r="D9" s="696"/>
    </row>
    <row r="10" spans="1:4" x14ac:dyDescent="1.1499999999999999">
      <c r="A10" s="697" t="s">
        <v>518</v>
      </c>
      <c r="B10" s="695"/>
      <c r="C10" s="225"/>
      <c r="D10" s="696"/>
    </row>
    <row r="11" spans="1:4" x14ac:dyDescent="1.1499999999999999">
      <c r="A11" s="697" t="s">
        <v>518</v>
      </c>
      <c r="B11" s="225"/>
      <c r="C11" s="225"/>
      <c r="D11" s="696"/>
    </row>
    <row r="12" spans="1:4" ht="21.4" thickBot="1" x14ac:dyDescent="1.2">
      <c r="A12" s="698" t="s">
        <v>518</v>
      </c>
      <c r="B12" s="699"/>
      <c r="C12" s="699"/>
      <c r="D12" s="700"/>
    </row>
  </sheetData>
  <hyperlinks>
    <hyperlink ref="C1" location="Menu!A1" display="MENU" xr:uid="{00000000-0004-0000-B0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2897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0</xdr:row>
                    <xdr:rowOff>376238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000-000000000000}">
          <x14:formula1>
            <xm:f>Currencies!$A$2:$A$10</xm:f>
          </x14:formula1>
          <xm:sqref>B3:D12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88"/>
  <dimension ref="A1:D12"/>
  <sheetViews>
    <sheetView workbookViewId="0">
      <selection activeCell="C6" sqref="C6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1356" t="s">
        <v>1494</v>
      </c>
      <c r="B1" s="1357"/>
      <c r="C1" s="843" t="s">
        <v>35</v>
      </c>
      <c r="D1" s="690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1494</v>
      </c>
      <c r="B3" s="692"/>
      <c r="C3" s="692"/>
      <c r="D3" s="693"/>
    </row>
    <row r="4" spans="1:4" x14ac:dyDescent="1.1499999999999999">
      <c r="A4" s="694" t="s">
        <v>1494</v>
      </c>
      <c r="B4" s="695"/>
      <c r="C4" s="225"/>
      <c r="D4" s="696"/>
    </row>
    <row r="5" spans="1:4" x14ac:dyDescent="1.1499999999999999">
      <c r="A5" s="694" t="s">
        <v>1494</v>
      </c>
      <c r="B5" s="695"/>
      <c r="C5" s="225"/>
      <c r="D5" s="696"/>
    </row>
    <row r="6" spans="1:4" x14ac:dyDescent="1.1499999999999999">
      <c r="A6" s="694" t="s">
        <v>1494</v>
      </c>
      <c r="B6" s="695"/>
      <c r="C6" s="225"/>
      <c r="D6" s="696"/>
    </row>
    <row r="7" spans="1:4" x14ac:dyDescent="1.1499999999999999">
      <c r="A7" s="694" t="s">
        <v>1494</v>
      </c>
      <c r="B7" s="695"/>
      <c r="C7" s="225"/>
      <c r="D7" s="696"/>
    </row>
    <row r="8" spans="1:4" x14ac:dyDescent="1.1499999999999999">
      <c r="A8" s="694" t="s">
        <v>1494</v>
      </c>
      <c r="B8" s="695"/>
      <c r="C8" s="225"/>
      <c r="D8" s="696"/>
    </row>
    <row r="9" spans="1:4" x14ac:dyDescent="1.1499999999999999">
      <c r="A9" s="694" t="s">
        <v>1494</v>
      </c>
      <c r="B9" s="695"/>
      <c r="C9" s="225"/>
      <c r="D9" s="696"/>
    </row>
    <row r="10" spans="1:4" x14ac:dyDescent="1.1499999999999999">
      <c r="A10" s="694" t="s">
        <v>1494</v>
      </c>
      <c r="B10" s="695"/>
      <c r="C10" s="225"/>
      <c r="D10" s="696"/>
    </row>
    <row r="11" spans="1:4" x14ac:dyDescent="1.1499999999999999">
      <c r="A11" s="694" t="s">
        <v>1494</v>
      </c>
      <c r="B11" s="225"/>
      <c r="C11" s="225"/>
      <c r="D11" s="696"/>
    </row>
    <row r="12" spans="1:4" ht="21.4" thickBot="1" x14ac:dyDescent="1.2">
      <c r="A12" s="698" t="s">
        <v>1494</v>
      </c>
      <c r="B12" s="699"/>
      <c r="C12" s="699"/>
      <c r="D12" s="700"/>
    </row>
  </sheetData>
  <mergeCells count="1">
    <mergeCell ref="A1:B1"/>
  </mergeCells>
  <hyperlinks>
    <hyperlink ref="C1" location="Menu!A1" display="MENU" xr:uid="{00000000-0004-0000-B1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3921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89"/>
  <dimension ref="A1:D12"/>
  <sheetViews>
    <sheetView workbookViewId="0">
      <selection activeCell="D4" sqref="D4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1356" t="s">
        <v>1495</v>
      </c>
      <c r="B1" s="1357"/>
      <c r="C1" s="843" t="s">
        <v>35</v>
      </c>
      <c r="D1" s="690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1495</v>
      </c>
      <c r="B3" s="692"/>
      <c r="C3" s="692"/>
      <c r="D3" s="693"/>
    </row>
    <row r="4" spans="1:4" x14ac:dyDescent="1.1499999999999999">
      <c r="A4" s="694" t="s">
        <v>1495</v>
      </c>
      <c r="B4" s="695"/>
      <c r="C4" s="225"/>
      <c r="D4" s="696"/>
    </row>
    <row r="5" spans="1:4" x14ac:dyDescent="1.1499999999999999">
      <c r="A5" s="694" t="s">
        <v>1495</v>
      </c>
      <c r="B5" s="695"/>
      <c r="C5" s="225"/>
      <c r="D5" s="696"/>
    </row>
    <row r="6" spans="1:4" x14ac:dyDescent="1.1499999999999999">
      <c r="A6" s="694" t="s">
        <v>1495</v>
      </c>
      <c r="B6" s="695"/>
      <c r="C6" s="225"/>
      <c r="D6" s="696"/>
    </row>
    <row r="7" spans="1:4" x14ac:dyDescent="1.1499999999999999">
      <c r="A7" s="694" t="s">
        <v>1495</v>
      </c>
      <c r="B7" s="695"/>
      <c r="C7" s="225"/>
      <c r="D7" s="696"/>
    </row>
    <row r="8" spans="1:4" x14ac:dyDescent="1.1499999999999999">
      <c r="A8" s="694" t="s">
        <v>1495</v>
      </c>
      <c r="B8" s="695"/>
      <c r="C8" s="225"/>
      <c r="D8" s="696"/>
    </row>
    <row r="9" spans="1:4" x14ac:dyDescent="1.1499999999999999">
      <c r="A9" s="694" t="s">
        <v>1495</v>
      </c>
      <c r="B9" s="695"/>
      <c r="C9" s="225"/>
      <c r="D9" s="696"/>
    </row>
    <row r="10" spans="1:4" x14ac:dyDescent="1.1499999999999999">
      <c r="A10" s="694" t="s">
        <v>1495</v>
      </c>
      <c r="B10" s="695"/>
      <c r="C10" s="225"/>
      <c r="D10" s="696"/>
    </row>
    <row r="11" spans="1:4" x14ac:dyDescent="1.1499999999999999">
      <c r="A11" s="694" t="s">
        <v>1495</v>
      </c>
      <c r="B11" s="225"/>
      <c r="C11" s="225"/>
      <c r="D11" s="696"/>
    </row>
    <row r="12" spans="1:4" ht="21.4" thickBot="1" x14ac:dyDescent="1.2">
      <c r="A12" s="698" t="s">
        <v>1495</v>
      </c>
      <c r="B12" s="699"/>
      <c r="C12" s="699"/>
      <c r="D12" s="700"/>
    </row>
  </sheetData>
  <mergeCells count="1">
    <mergeCell ref="A1:B1"/>
  </mergeCells>
  <hyperlinks>
    <hyperlink ref="C1" location="Menu!A1" display="MENU" xr:uid="{00000000-0004-0000-B2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4945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200-000000000000}">
          <x14:formula1>
            <xm:f>Freight!$A$4:$A$19</xm:f>
          </x14:formula1>
          <xm:sqref>B3:D12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90"/>
  <dimension ref="A1:D12"/>
  <sheetViews>
    <sheetView workbookViewId="0">
      <selection activeCell="D5" sqref="D5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688" t="s">
        <v>1496</v>
      </c>
      <c r="B1" s="689"/>
      <c r="C1" s="843" t="s">
        <v>35</v>
      </c>
      <c r="D1" s="690" t="s">
        <v>205</v>
      </c>
    </row>
    <row r="2" spans="1:4" ht="19.5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1496</v>
      </c>
      <c r="B3" s="692"/>
      <c r="C3" s="692"/>
      <c r="D3" s="693"/>
    </row>
    <row r="4" spans="1:4" x14ac:dyDescent="1.1499999999999999">
      <c r="A4" s="694" t="s">
        <v>1496</v>
      </c>
      <c r="B4" s="695"/>
      <c r="C4" s="225"/>
      <c r="D4" s="696"/>
    </row>
    <row r="5" spans="1:4" x14ac:dyDescent="1.1499999999999999">
      <c r="A5" s="694" t="s">
        <v>1496</v>
      </c>
      <c r="B5" s="695"/>
      <c r="C5" s="225"/>
      <c r="D5" s="696"/>
    </row>
    <row r="6" spans="1:4" x14ac:dyDescent="1.1499999999999999">
      <c r="A6" s="694" t="s">
        <v>1496</v>
      </c>
      <c r="B6" s="695"/>
      <c r="C6" s="225"/>
      <c r="D6" s="696"/>
    </row>
    <row r="7" spans="1:4" x14ac:dyDescent="1.1499999999999999">
      <c r="A7" s="694" t="s">
        <v>1496</v>
      </c>
      <c r="B7" s="695"/>
      <c r="C7" s="225"/>
      <c r="D7" s="696"/>
    </row>
    <row r="8" spans="1:4" x14ac:dyDescent="1.1499999999999999">
      <c r="A8" s="694" t="s">
        <v>1496</v>
      </c>
      <c r="B8" s="695"/>
      <c r="C8" s="225"/>
      <c r="D8" s="696"/>
    </row>
    <row r="9" spans="1:4" x14ac:dyDescent="1.1499999999999999">
      <c r="A9" s="694" t="s">
        <v>1496</v>
      </c>
      <c r="B9" s="695"/>
      <c r="C9" s="225"/>
      <c r="D9" s="696"/>
    </row>
    <row r="10" spans="1:4" x14ac:dyDescent="1.1499999999999999">
      <c r="A10" s="694" t="s">
        <v>1496</v>
      </c>
      <c r="B10" s="695"/>
      <c r="C10" s="225"/>
      <c r="D10" s="696"/>
    </row>
    <row r="11" spans="1:4" x14ac:dyDescent="1.1499999999999999">
      <c r="A11" s="694" t="s">
        <v>1496</v>
      </c>
      <c r="B11" s="225"/>
      <c r="C11" s="225"/>
      <c r="D11" s="696"/>
    </row>
    <row r="12" spans="1:4" ht="21.4" thickBot="1" x14ac:dyDescent="1.2">
      <c r="A12" s="698" t="s">
        <v>1496</v>
      </c>
      <c r="B12" s="699"/>
      <c r="C12" s="699"/>
      <c r="D12" s="700"/>
    </row>
  </sheetData>
  <hyperlinks>
    <hyperlink ref="C1" location="Menu!A1" display="MENU" xr:uid="{00000000-0004-0000-B3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5969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300-000000000000}">
          <x14:formula1>
            <xm:f>'Item Groups'!$A$4:$A$21</xm:f>
          </x14:formula1>
          <xm:sqref>B3:D12</xm:sqref>
        </x14:dataValidation>
      </x14:dataValidation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91"/>
  <dimension ref="A1:D12"/>
  <sheetViews>
    <sheetView workbookViewId="0">
      <selection activeCell="C6" sqref="C6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1358" t="s">
        <v>1497</v>
      </c>
      <c r="B1" s="1359"/>
      <c r="C1" s="843" t="s">
        <v>35</v>
      </c>
      <c r="D1" s="690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1497</v>
      </c>
      <c r="B3" s="692"/>
      <c r="C3" s="692"/>
      <c r="D3" s="693"/>
    </row>
    <row r="4" spans="1:4" x14ac:dyDescent="1.1499999999999999">
      <c r="A4" s="694" t="s">
        <v>1497</v>
      </c>
      <c r="B4" s="695"/>
      <c r="C4" s="225"/>
      <c r="D4" s="696"/>
    </row>
    <row r="5" spans="1:4" x14ac:dyDescent="1.1499999999999999">
      <c r="A5" s="694" t="s">
        <v>1497</v>
      </c>
      <c r="B5" s="695"/>
      <c r="C5" s="225"/>
      <c r="D5" s="696"/>
    </row>
    <row r="6" spans="1:4" x14ac:dyDescent="1.1499999999999999">
      <c r="A6" s="694" t="s">
        <v>1497</v>
      </c>
      <c r="B6" s="695"/>
      <c r="C6" s="225"/>
      <c r="D6" s="696"/>
    </row>
    <row r="7" spans="1:4" x14ac:dyDescent="1.1499999999999999">
      <c r="A7" s="694" t="s">
        <v>1497</v>
      </c>
      <c r="B7" s="695"/>
      <c r="C7" s="225"/>
      <c r="D7" s="696"/>
    </row>
    <row r="8" spans="1:4" x14ac:dyDescent="1.1499999999999999">
      <c r="A8" s="694" t="s">
        <v>1497</v>
      </c>
      <c r="B8" s="695"/>
      <c r="C8" s="225"/>
      <c r="D8" s="696"/>
    </row>
    <row r="9" spans="1:4" x14ac:dyDescent="1.1499999999999999">
      <c r="A9" s="694" t="s">
        <v>1497</v>
      </c>
      <c r="B9" s="695"/>
      <c r="C9" s="225"/>
      <c r="D9" s="696"/>
    </row>
    <row r="10" spans="1:4" x14ac:dyDescent="1.1499999999999999">
      <c r="A10" s="694" t="s">
        <v>1497</v>
      </c>
      <c r="B10" s="695"/>
      <c r="C10" s="225"/>
      <c r="D10" s="696"/>
    </row>
    <row r="11" spans="1:4" x14ac:dyDescent="1.1499999999999999">
      <c r="A11" s="694" t="s">
        <v>1497</v>
      </c>
      <c r="B11" s="225"/>
      <c r="C11" s="225"/>
      <c r="D11" s="696"/>
    </row>
    <row r="12" spans="1:4" ht="21.4" thickBot="1" x14ac:dyDescent="1.2">
      <c r="A12" s="698" t="s">
        <v>1497</v>
      </c>
      <c r="B12" s="699"/>
      <c r="C12" s="699"/>
      <c r="D12" s="700"/>
    </row>
  </sheetData>
  <mergeCells count="1">
    <mergeCell ref="A1:B1"/>
  </mergeCells>
  <hyperlinks>
    <hyperlink ref="C1" location="Menu!A1" display="MENU" xr:uid="{00000000-0004-0000-B4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6993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400-000000000000}">
          <x14:formula1>
            <xm:f>'Length &amp; Width Units'!$A$4:$A$19</xm:f>
          </x14:formula1>
          <xm:sqref>B3:D12</xm:sqref>
        </x14:dataValidation>
      </x14:dataValidation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92"/>
  <dimension ref="A1:D12"/>
  <sheetViews>
    <sheetView workbookViewId="0">
      <selection activeCell="G9" sqref="G9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688" t="s">
        <v>1498</v>
      </c>
      <c r="B1" s="689"/>
      <c r="C1" s="843" t="s">
        <v>35</v>
      </c>
      <c r="D1" s="690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1498</v>
      </c>
      <c r="B3" s="692"/>
      <c r="C3" s="692"/>
      <c r="D3" s="693"/>
    </row>
    <row r="4" spans="1:4" x14ac:dyDescent="1.1499999999999999">
      <c r="A4" s="694" t="s">
        <v>1498</v>
      </c>
      <c r="B4" s="695"/>
      <c r="C4" s="225"/>
      <c r="D4" s="696"/>
    </row>
    <row r="5" spans="1:4" x14ac:dyDescent="1.1499999999999999">
      <c r="A5" s="694" t="s">
        <v>1498</v>
      </c>
      <c r="B5" s="695"/>
      <c r="C5" s="225"/>
      <c r="D5" s="696"/>
    </row>
    <row r="6" spans="1:4" x14ac:dyDescent="1.1499999999999999">
      <c r="A6" s="694" t="s">
        <v>1498</v>
      </c>
      <c r="B6" s="695"/>
      <c r="C6" s="225"/>
      <c r="D6" s="696"/>
    </row>
    <row r="7" spans="1:4" x14ac:dyDescent="1.1499999999999999">
      <c r="A7" s="694" t="s">
        <v>1498</v>
      </c>
      <c r="B7" s="695"/>
      <c r="C7" s="225"/>
      <c r="D7" s="696"/>
    </row>
    <row r="8" spans="1:4" x14ac:dyDescent="1.1499999999999999">
      <c r="A8" s="694" t="s">
        <v>1498</v>
      </c>
      <c r="B8" s="695"/>
      <c r="C8" s="225"/>
      <c r="D8" s="696"/>
    </row>
    <row r="9" spans="1:4" x14ac:dyDescent="1.1499999999999999">
      <c r="A9" s="694" t="s">
        <v>1498</v>
      </c>
      <c r="B9" s="695"/>
      <c r="C9" s="225"/>
      <c r="D9" s="696"/>
    </row>
    <row r="10" spans="1:4" x14ac:dyDescent="1.1499999999999999">
      <c r="A10" s="694" t="s">
        <v>1498</v>
      </c>
      <c r="B10" s="695"/>
      <c r="C10" s="225"/>
      <c r="D10" s="696"/>
    </row>
    <row r="11" spans="1:4" x14ac:dyDescent="1.1499999999999999">
      <c r="A11" s="694" t="s">
        <v>1498</v>
      </c>
      <c r="B11" s="225"/>
      <c r="C11" s="225"/>
      <c r="D11" s="696"/>
    </row>
    <row r="12" spans="1:4" ht="21.4" thickBot="1" x14ac:dyDescent="1.2">
      <c r="A12" s="698" t="s">
        <v>1498</v>
      </c>
      <c r="B12" s="699"/>
      <c r="C12" s="699"/>
      <c r="D12" s="700"/>
    </row>
  </sheetData>
  <hyperlinks>
    <hyperlink ref="C1" location="Menu!A1" display="MENU" xr:uid="{00000000-0004-0000-B5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8017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500-000000000000}">
          <x14:formula1>
            <xm:f>Manufacturers!$A$4:$A$19</xm:f>
          </x14:formula1>
          <xm:sqref>B3:D12</xm:sqref>
        </x14:dataValidation>
      </x14:dataValidation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93"/>
  <dimension ref="A1:D12"/>
  <sheetViews>
    <sheetView workbookViewId="0">
      <selection activeCell="F8" sqref="F8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688" t="s">
        <v>1499</v>
      </c>
      <c r="B1" s="689"/>
      <c r="C1" s="843" t="s">
        <v>35</v>
      </c>
      <c r="D1" s="690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1499</v>
      </c>
      <c r="B3" s="692"/>
      <c r="C3" s="692"/>
      <c r="D3" s="693"/>
    </row>
    <row r="4" spans="1:4" x14ac:dyDescent="1.1499999999999999">
      <c r="A4" s="694" t="s">
        <v>1499</v>
      </c>
      <c r="B4" s="695"/>
      <c r="C4" s="225"/>
      <c r="D4" s="696"/>
    </row>
    <row r="5" spans="1:4" x14ac:dyDescent="1.1499999999999999">
      <c r="A5" s="694" t="s">
        <v>1499</v>
      </c>
      <c r="B5" s="695"/>
      <c r="C5" s="225"/>
      <c r="D5" s="696"/>
    </row>
    <row r="6" spans="1:4" x14ac:dyDescent="1.1499999999999999">
      <c r="A6" s="694" t="s">
        <v>1499</v>
      </c>
      <c r="B6" s="695"/>
      <c r="C6" s="225"/>
      <c r="D6" s="696"/>
    </row>
    <row r="7" spans="1:4" x14ac:dyDescent="1.1499999999999999">
      <c r="A7" s="694" t="s">
        <v>1499</v>
      </c>
      <c r="B7" s="695"/>
      <c r="C7" s="225"/>
      <c r="D7" s="696"/>
    </row>
    <row r="8" spans="1:4" x14ac:dyDescent="1.1499999999999999">
      <c r="A8" s="694" t="s">
        <v>1499</v>
      </c>
      <c r="B8" s="695"/>
      <c r="C8" s="225"/>
      <c r="D8" s="696"/>
    </row>
    <row r="9" spans="1:4" x14ac:dyDescent="1.1499999999999999">
      <c r="A9" s="694" t="s">
        <v>1499</v>
      </c>
      <c r="B9" s="695"/>
      <c r="C9" s="225"/>
      <c r="D9" s="696"/>
    </row>
    <row r="10" spans="1:4" x14ac:dyDescent="1.1499999999999999">
      <c r="A10" s="694" t="s">
        <v>1499</v>
      </c>
      <c r="B10" s="695"/>
      <c r="C10" s="225"/>
      <c r="D10" s="696"/>
    </row>
    <row r="11" spans="1:4" x14ac:dyDescent="1.1499999999999999">
      <c r="A11" s="694" t="s">
        <v>1499</v>
      </c>
      <c r="B11" s="225"/>
      <c r="C11" s="225"/>
      <c r="D11" s="696"/>
    </row>
    <row r="12" spans="1:4" ht="21.4" thickBot="1" x14ac:dyDescent="1.2">
      <c r="A12" s="698" t="s">
        <v>1499</v>
      </c>
      <c r="B12" s="699"/>
      <c r="C12" s="699"/>
      <c r="D12" s="700"/>
    </row>
  </sheetData>
  <hyperlinks>
    <hyperlink ref="C1" location="Menu!A1" display="MENU" xr:uid="{00000000-0004-0000-B6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9041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600-000000000000}">
          <x14:formula1>
            <xm:f>'Package Types'!$A$4:$A$19</xm:f>
          </x14:formula1>
          <xm:sqref>B3:D12</xm:sqref>
        </x14:dataValidation>
      </x14:dataValidation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94"/>
  <dimension ref="A1:D12"/>
  <sheetViews>
    <sheetView workbookViewId="0">
      <selection activeCell="D5" sqref="D5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1358" t="s">
        <v>144</v>
      </c>
      <c r="B1" s="1359"/>
      <c r="C1" s="843" t="s">
        <v>35</v>
      </c>
      <c r="D1" s="690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144</v>
      </c>
      <c r="B3" s="692"/>
      <c r="C3" s="692"/>
      <c r="D3" s="693"/>
    </row>
    <row r="4" spans="1:4" x14ac:dyDescent="1.1499999999999999">
      <c r="A4" s="694" t="s">
        <v>144</v>
      </c>
      <c r="B4" s="695"/>
      <c r="C4" s="225"/>
      <c r="D4" s="696"/>
    </row>
    <row r="5" spans="1:4" x14ac:dyDescent="1.1499999999999999">
      <c r="A5" s="694" t="s">
        <v>144</v>
      </c>
      <c r="B5" s="695"/>
      <c r="C5" s="225"/>
      <c r="D5" s="696"/>
    </row>
    <row r="6" spans="1:4" x14ac:dyDescent="1.1499999999999999">
      <c r="A6" s="694" t="s">
        <v>144</v>
      </c>
      <c r="B6" s="695"/>
      <c r="C6" s="225"/>
      <c r="D6" s="696"/>
    </row>
    <row r="7" spans="1:4" x14ac:dyDescent="1.1499999999999999">
      <c r="A7" s="694" t="s">
        <v>144</v>
      </c>
      <c r="B7" s="695"/>
      <c r="C7" s="225"/>
      <c r="D7" s="696"/>
    </row>
    <row r="8" spans="1:4" x14ac:dyDescent="1.1499999999999999">
      <c r="A8" s="694" t="s">
        <v>144</v>
      </c>
      <c r="B8" s="695"/>
      <c r="C8" s="225"/>
      <c r="D8" s="696"/>
    </row>
    <row r="9" spans="1:4" x14ac:dyDescent="1.1499999999999999">
      <c r="A9" s="694" t="s">
        <v>144</v>
      </c>
      <c r="B9" s="695"/>
      <c r="C9" s="225"/>
      <c r="D9" s="696"/>
    </row>
    <row r="10" spans="1:4" x14ac:dyDescent="1.1499999999999999">
      <c r="A10" s="694" t="s">
        <v>144</v>
      </c>
      <c r="B10" s="695"/>
      <c r="C10" s="225"/>
      <c r="D10" s="696"/>
    </row>
    <row r="11" spans="1:4" x14ac:dyDescent="1.1499999999999999">
      <c r="A11" s="694" t="s">
        <v>144</v>
      </c>
      <c r="B11" s="225"/>
      <c r="C11" s="225"/>
      <c r="D11" s="696"/>
    </row>
    <row r="12" spans="1:4" ht="21.4" thickBot="1" x14ac:dyDescent="1.2">
      <c r="A12" s="698" t="s">
        <v>144</v>
      </c>
      <c r="B12" s="699"/>
      <c r="C12" s="699"/>
      <c r="D12" s="700"/>
    </row>
  </sheetData>
  <mergeCells count="1">
    <mergeCell ref="A1:B1"/>
  </mergeCells>
  <hyperlinks>
    <hyperlink ref="C1" location="Menu!A1" display="MENU" xr:uid="{00000000-0004-0000-B7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0065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700-000000000000}">
          <x14:formula1>
            <xm:f>'Payment Terms'!$A$4:$A$15</xm:f>
          </x14:formula1>
          <xm:sqref>B3:D12</xm:sqref>
        </x14:dataValidation>
      </x14:dataValidation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95"/>
  <dimension ref="A1:D12"/>
  <sheetViews>
    <sheetView workbookViewId="0">
      <selection activeCell="D4" sqref="D4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688" t="s">
        <v>94</v>
      </c>
      <c r="B1" s="689"/>
      <c r="C1" s="843" t="s">
        <v>35</v>
      </c>
      <c r="D1" s="690" t="s">
        <v>205</v>
      </c>
    </row>
    <row r="2" spans="1:4" ht="19.8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94</v>
      </c>
      <c r="B3" s="692"/>
      <c r="C3" s="692"/>
      <c r="D3" s="693"/>
    </row>
    <row r="4" spans="1:4" x14ac:dyDescent="1.1499999999999999">
      <c r="A4" s="694" t="s">
        <v>94</v>
      </c>
      <c r="B4" s="695"/>
      <c r="C4" s="225"/>
      <c r="D4" s="696"/>
    </row>
    <row r="5" spans="1:4" x14ac:dyDescent="1.1499999999999999">
      <c r="A5" s="694" t="s">
        <v>94</v>
      </c>
      <c r="B5" s="695"/>
      <c r="C5" s="225"/>
      <c r="D5" s="696"/>
    </row>
    <row r="6" spans="1:4" x14ac:dyDescent="1.1499999999999999">
      <c r="A6" s="694" t="s">
        <v>94</v>
      </c>
      <c r="B6" s="695"/>
      <c r="C6" s="225"/>
      <c r="D6" s="696"/>
    </row>
    <row r="7" spans="1:4" x14ac:dyDescent="1.1499999999999999">
      <c r="A7" s="694" t="s">
        <v>94</v>
      </c>
      <c r="B7" s="695"/>
      <c r="C7" s="225"/>
      <c r="D7" s="696"/>
    </row>
    <row r="8" spans="1:4" x14ac:dyDescent="1.1499999999999999">
      <c r="A8" s="694" t="s">
        <v>94</v>
      </c>
      <c r="B8" s="695"/>
      <c r="C8" s="225"/>
      <c r="D8" s="696"/>
    </row>
    <row r="9" spans="1:4" x14ac:dyDescent="1.1499999999999999">
      <c r="A9" s="694" t="s">
        <v>94</v>
      </c>
      <c r="B9" s="695"/>
      <c r="C9" s="225"/>
      <c r="D9" s="696"/>
    </row>
    <row r="10" spans="1:4" x14ac:dyDescent="1.1499999999999999">
      <c r="A10" s="694" t="s">
        <v>94</v>
      </c>
      <c r="B10" s="695"/>
      <c r="C10" s="225"/>
      <c r="D10" s="696"/>
    </row>
    <row r="11" spans="1:4" x14ac:dyDescent="1.1499999999999999">
      <c r="A11" s="694" t="s">
        <v>94</v>
      </c>
      <c r="B11" s="225"/>
      <c r="C11" s="225"/>
      <c r="D11" s="696"/>
    </row>
    <row r="12" spans="1:4" ht="21.4" thickBot="1" x14ac:dyDescent="1.2">
      <c r="A12" s="698" t="s">
        <v>94</v>
      </c>
      <c r="B12" s="699"/>
      <c r="C12" s="699"/>
      <c r="D12" s="700"/>
    </row>
  </sheetData>
  <hyperlinks>
    <hyperlink ref="C1" location="Menu!A1" display="MENU" xr:uid="{00000000-0004-0000-B8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1089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800-000000000000}">
          <x14:formula1>
            <xm:f>Pricelists!$A$4:$A$19</xm:f>
          </x14:formula1>
          <xm:sqref>B3:D12</xm:sqref>
        </x14:dataValidation>
      </x14:dataValidation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96"/>
  <dimension ref="A1:D12"/>
  <sheetViews>
    <sheetView workbookViewId="0">
      <selection activeCell="D11" sqref="D11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1.5" customHeight="1" thickBot="1" x14ac:dyDescent="1.2">
      <c r="A1" s="1356" t="s">
        <v>1500</v>
      </c>
      <c r="B1" s="1357"/>
      <c r="C1" s="843" t="s">
        <v>35</v>
      </c>
      <c r="D1" s="690" t="s">
        <v>205</v>
      </c>
    </row>
    <row r="2" spans="1:4" ht="20.55" customHeight="1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1501</v>
      </c>
      <c r="B3" s="692"/>
      <c r="C3" s="692"/>
      <c r="D3" s="693"/>
    </row>
    <row r="4" spans="1:4" x14ac:dyDescent="1.1499999999999999">
      <c r="A4" s="694" t="s">
        <v>1501</v>
      </c>
      <c r="B4" s="695"/>
      <c r="C4" s="225"/>
      <c r="D4" s="696"/>
    </row>
    <row r="5" spans="1:4" x14ac:dyDescent="1.1499999999999999">
      <c r="A5" s="694" t="s">
        <v>1501</v>
      </c>
      <c r="B5" s="695"/>
      <c r="C5" s="225"/>
      <c r="D5" s="696"/>
    </row>
    <row r="6" spans="1:4" x14ac:dyDescent="1.1499999999999999">
      <c r="A6" s="694" t="s">
        <v>1501</v>
      </c>
      <c r="B6" s="695"/>
      <c r="C6" s="225"/>
      <c r="D6" s="696"/>
    </row>
    <row r="7" spans="1:4" x14ac:dyDescent="1.1499999999999999">
      <c r="A7" s="694" t="s">
        <v>1501</v>
      </c>
      <c r="B7" s="695"/>
      <c r="C7" s="225"/>
      <c r="D7" s="696"/>
    </row>
    <row r="8" spans="1:4" x14ac:dyDescent="1.1499999999999999">
      <c r="A8" s="694" t="s">
        <v>1501</v>
      </c>
      <c r="B8" s="695"/>
      <c r="C8" s="225"/>
      <c r="D8" s="696"/>
    </row>
    <row r="9" spans="1:4" x14ac:dyDescent="1.1499999999999999">
      <c r="A9" s="694" t="s">
        <v>1501</v>
      </c>
      <c r="B9" s="695"/>
      <c r="C9" s="225"/>
      <c r="D9" s="696"/>
    </row>
    <row r="10" spans="1:4" x14ac:dyDescent="1.1499999999999999">
      <c r="A10" s="694" t="s">
        <v>1501</v>
      </c>
      <c r="B10" s="695"/>
      <c r="C10" s="225"/>
      <c r="D10" s="696"/>
    </row>
    <row r="11" spans="1:4" x14ac:dyDescent="1.1499999999999999">
      <c r="A11" s="694" t="s">
        <v>1501</v>
      </c>
      <c r="B11" s="225"/>
      <c r="C11" s="225"/>
      <c r="D11" s="696"/>
    </row>
    <row r="12" spans="1:4" ht="21.4" thickBot="1" x14ac:dyDescent="1.2">
      <c r="A12" s="698" t="s">
        <v>1501</v>
      </c>
      <c r="B12" s="699"/>
      <c r="C12" s="699"/>
      <c r="D12" s="700"/>
    </row>
  </sheetData>
  <mergeCells count="1">
    <mergeCell ref="A1:B1"/>
  </mergeCells>
  <hyperlinks>
    <hyperlink ref="C1" location="Menu!A1" display="MENU" xr:uid="{00000000-0004-0000-B9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2113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900-000000000000}">
          <x14:formula1>
            <xm:f>'UoM Groups'!$B$4:$B$19</xm:f>
          </x14:formula1>
          <xm:sqref>B3:D12</xm:sqref>
        </x14:dataValidation>
      </x14:dataValidation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97"/>
  <dimension ref="A1:D12"/>
  <sheetViews>
    <sheetView workbookViewId="0">
      <selection activeCell="D9" sqref="D9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1356" t="s">
        <v>1502</v>
      </c>
      <c r="B1" s="1357"/>
      <c r="C1" s="843" t="s">
        <v>35</v>
      </c>
      <c r="D1" s="690" t="s">
        <v>205</v>
      </c>
    </row>
    <row r="2" spans="1:4" ht="21.4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1503</v>
      </c>
      <c r="B3" s="692"/>
      <c r="C3" s="692"/>
      <c r="D3" s="693"/>
    </row>
    <row r="4" spans="1:4" x14ac:dyDescent="1.1499999999999999">
      <c r="A4" s="694" t="s">
        <v>1503</v>
      </c>
      <c r="B4" s="695"/>
      <c r="C4" s="225"/>
      <c r="D4" s="696"/>
    </row>
    <row r="5" spans="1:4" x14ac:dyDescent="1.1499999999999999">
      <c r="A5" s="694" t="s">
        <v>1503</v>
      </c>
      <c r="B5" s="695"/>
      <c r="C5" s="225"/>
      <c r="D5" s="696"/>
    </row>
    <row r="6" spans="1:4" x14ac:dyDescent="1.1499999999999999">
      <c r="A6" s="694" t="s">
        <v>1503</v>
      </c>
      <c r="B6" s="695"/>
      <c r="C6" s="225"/>
      <c r="D6" s="696"/>
    </row>
    <row r="7" spans="1:4" x14ac:dyDescent="1.1499999999999999">
      <c r="A7" s="694" t="s">
        <v>1503</v>
      </c>
      <c r="B7" s="695"/>
      <c r="C7" s="225"/>
      <c r="D7" s="696"/>
    </row>
    <row r="8" spans="1:4" x14ac:dyDescent="1.1499999999999999">
      <c r="A8" s="694" t="s">
        <v>1503</v>
      </c>
      <c r="B8" s="695"/>
      <c r="C8" s="225"/>
      <c r="D8" s="696"/>
    </row>
    <row r="9" spans="1:4" x14ac:dyDescent="1.1499999999999999">
      <c r="A9" s="694" t="s">
        <v>1503</v>
      </c>
      <c r="B9" s="695"/>
      <c r="C9" s="225"/>
      <c r="D9" s="696"/>
    </row>
    <row r="10" spans="1:4" x14ac:dyDescent="1.1499999999999999">
      <c r="A10" s="694" t="s">
        <v>1503</v>
      </c>
      <c r="B10" s="695"/>
      <c r="C10" s="225"/>
      <c r="D10" s="696"/>
    </row>
    <row r="11" spans="1:4" x14ac:dyDescent="1.1499999999999999">
      <c r="A11" s="694" t="s">
        <v>1503</v>
      </c>
      <c r="B11" s="225"/>
      <c r="C11" s="225"/>
      <c r="D11" s="696"/>
    </row>
    <row r="12" spans="1:4" ht="21.4" thickBot="1" x14ac:dyDescent="1.2">
      <c r="A12" s="698" t="s">
        <v>1503</v>
      </c>
      <c r="B12" s="699"/>
      <c r="C12" s="699"/>
      <c r="D12" s="700"/>
    </row>
  </sheetData>
  <mergeCells count="1">
    <mergeCell ref="A1:B1"/>
  </mergeCells>
  <hyperlinks>
    <hyperlink ref="C1" location="Menu!A1" display="MENU" xr:uid="{00000000-0004-0000-BA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3137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A00-000000000000}">
          <x14:formula1>
            <xm:f>UoM!$A$4:$A$19</xm:f>
          </x14:formula1>
          <xm:sqref>B3:D12</xm:sqref>
        </x14:dataValidation>
      </x14:dataValidation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98"/>
  <dimension ref="A1:D12"/>
  <sheetViews>
    <sheetView workbookViewId="0">
      <selection activeCell="D2" sqref="A2:D2"/>
    </sheetView>
  </sheetViews>
  <sheetFormatPr defaultColWidth="8.796875" defaultRowHeight="21" x14ac:dyDescent="1.1499999999999999"/>
  <cols>
    <col min="1" max="1" width="18.46484375" style="41" customWidth="1"/>
    <col min="2" max="2" width="15.19921875" style="41" customWidth="1"/>
    <col min="3" max="3" width="18" style="41" customWidth="1"/>
    <col min="4" max="4" width="20.53125" style="41" customWidth="1"/>
    <col min="5" max="16384" width="8.796875" style="41"/>
  </cols>
  <sheetData>
    <row r="1" spans="1:4" ht="30.75" customHeight="1" thickBot="1" x14ac:dyDescent="1.2">
      <c r="A1" s="1356" t="s">
        <v>1504</v>
      </c>
      <c r="B1" s="1357"/>
      <c r="C1" s="843" t="s">
        <v>35</v>
      </c>
      <c r="D1" s="690" t="s">
        <v>205</v>
      </c>
    </row>
    <row r="2" spans="1:4" ht="21.4" thickBot="1" x14ac:dyDescent="1.2">
      <c r="A2" s="943" t="s">
        <v>1490</v>
      </c>
      <c r="B2" s="943" t="s">
        <v>1491</v>
      </c>
      <c r="C2" s="943" t="s">
        <v>1492</v>
      </c>
      <c r="D2" s="943" t="s">
        <v>1493</v>
      </c>
    </row>
    <row r="3" spans="1:4" x14ac:dyDescent="1.1499999999999999">
      <c r="A3" s="691" t="s">
        <v>1505</v>
      </c>
      <c r="B3" s="692"/>
      <c r="C3" s="692"/>
      <c r="D3" s="693"/>
    </row>
    <row r="4" spans="1:4" x14ac:dyDescent="1.1499999999999999">
      <c r="A4" s="694" t="s">
        <v>1505</v>
      </c>
      <c r="B4" s="695"/>
      <c r="C4" s="225"/>
      <c r="D4" s="696"/>
    </row>
    <row r="5" spans="1:4" x14ac:dyDescent="1.1499999999999999">
      <c r="A5" s="694" t="s">
        <v>1505</v>
      </c>
      <c r="B5" s="695"/>
      <c r="C5" s="225"/>
      <c r="D5" s="696"/>
    </row>
    <row r="6" spans="1:4" x14ac:dyDescent="1.1499999999999999">
      <c r="A6" s="694" t="s">
        <v>1505</v>
      </c>
      <c r="B6" s="695"/>
      <c r="C6" s="225"/>
      <c r="D6" s="696"/>
    </row>
    <row r="7" spans="1:4" x14ac:dyDescent="1.1499999999999999">
      <c r="A7" s="694" t="s">
        <v>1505</v>
      </c>
      <c r="B7" s="695"/>
      <c r="C7" s="225"/>
      <c r="D7" s="696"/>
    </row>
    <row r="8" spans="1:4" x14ac:dyDescent="1.1499999999999999">
      <c r="A8" s="694" t="s">
        <v>1505</v>
      </c>
      <c r="B8" s="695"/>
      <c r="C8" s="225"/>
      <c r="D8" s="696"/>
    </row>
    <row r="9" spans="1:4" x14ac:dyDescent="1.1499999999999999">
      <c r="A9" s="694" t="s">
        <v>1505</v>
      </c>
      <c r="B9" s="695"/>
      <c r="C9" s="225"/>
      <c r="D9" s="696"/>
    </row>
    <row r="10" spans="1:4" x14ac:dyDescent="1.1499999999999999">
      <c r="A10" s="694" t="s">
        <v>1505</v>
      </c>
      <c r="B10" s="695"/>
      <c r="C10" s="225"/>
      <c r="D10" s="696"/>
    </row>
    <row r="11" spans="1:4" x14ac:dyDescent="1.1499999999999999">
      <c r="A11" s="694" t="s">
        <v>1505</v>
      </c>
      <c r="B11" s="225"/>
      <c r="C11" s="225"/>
      <c r="D11" s="696"/>
    </row>
    <row r="12" spans="1:4" ht="21.4" thickBot="1" x14ac:dyDescent="1.2">
      <c r="A12" s="698" t="s">
        <v>1505</v>
      </c>
      <c r="B12" s="699"/>
      <c r="C12" s="699"/>
      <c r="D12" s="700"/>
    </row>
  </sheetData>
  <mergeCells count="1">
    <mergeCell ref="A1:B1"/>
  </mergeCells>
  <hyperlinks>
    <hyperlink ref="C1" location="Menu!A1" display="MENU" xr:uid="{00000000-0004-0000-BB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4161" r:id="rId3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B00-000000000000}">
          <x14:formula1>
            <xm:f>'Weight Units'!$A$4:$A$19</xm:f>
          </x14:formula1>
          <xm:sqref>B3:D12</xm:sqref>
        </x14:dataValidation>
      </x14:dataValidation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99"/>
  <dimension ref="A1:C27"/>
  <sheetViews>
    <sheetView workbookViewId="0">
      <selection activeCell="B1" sqref="B1"/>
    </sheetView>
  </sheetViews>
  <sheetFormatPr defaultColWidth="8.796875" defaultRowHeight="21" x14ac:dyDescent="1.1499999999999999"/>
  <cols>
    <col min="1" max="1" width="65.53125" style="41" customWidth="1"/>
    <col min="2" max="2" width="38.796875" style="41" customWidth="1"/>
    <col min="3" max="3" width="54.19921875" style="41" bestFit="1" customWidth="1"/>
    <col min="4" max="16384" width="8.796875" style="41"/>
  </cols>
  <sheetData>
    <row r="1" spans="1:3" ht="30.75" customHeight="1" thickBot="1" x14ac:dyDescent="1.2">
      <c r="A1" s="701" t="s">
        <v>1506</v>
      </c>
      <c r="B1" s="843" t="s">
        <v>35</v>
      </c>
      <c r="C1" s="690" t="s">
        <v>205</v>
      </c>
    </row>
    <row r="2" spans="1:3" ht="21.4" thickBot="1" x14ac:dyDescent="1.2">
      <c r="A2" s="943" t="s">
        <v>1507</v>
      </c>
      <c r="B2" s="943"/>
      <c r="C2" s="943"/>
    </row>
    <row r="3" spans="1:3" ht="17.2" customHeight="1" x14ac:dyDescent="1.1499999999999999">
      <c r="A3" s="997" t="s">
        <v>1508</v>
      </c>
      <c r="B3" s="702" t="s">
        <v>1509</v>
      </c>
      <c r="C3" s="703" t="s">
        <v>1510</v>
      </c>
    </row>
    <row r="4" spans="1:3" ht="17.2" customHeight="1" x14ac:dyDescent="1.1499999999999999">
      <c r="A4" s="998" t="s">
        <v>1511</v>
      </c>
      <c r="B4" s="225" t="s">
        <v>1509</v>
      </c>
      <c r="C4" s="704" t="s">
        <v>1510</v>
      </c>
    </row>
    <row r="5" spans="1:3" ht="17.2" customHeight="1" x14ac:dyDescent="1.1499999999999999">
      <c r="A5" s="999" t="s">
        <v>1512</v>
      </c>
      <c r="B5" s="225"/>
      <c r="C5" s="704" t="s">
        <v>1183</v>
      </c>
    </row>
    <row r="6" spans="1:3" ht="17.2" customHeight="1" x14ac:dyDescent="1.1499999999999999">
      <c r="A6" s="999" t="s">
        <v>1513</v>
      </c>
      <c r="B6" s="225" t="s">
        <v>1514</v>
      </c>
      <c r="C6" s="704" t="s">
        <v>1515</v>
      </c>
    </row>
    <row r="7" spans="1:3" ht="17.2" customHeight="1" x14ac:dyDescent="1.1499999999999999">
      <c r="A7" s="999" t="s">
        <v>1516</v>
      </c>
      <c r="B7" s="225" t="s">
        <v>7</v>
      </c>
      <c r="C7" s="704" t="s">
        <v>262</v>
      </c>
    </row>
    <row r="8" spans="1:3" ht="17.2" customHeight="1" x14ac:dyDescent="1.1499999999999999">
      <c r="A8" s="999" t="s">
        <v>1517</v>
      </c>
      <c r="B8" s="225" t="s">
        <v>15</v>
      </c>
      <c r="C8" s="704" t="s">
        <v>262</v>
      </c>
    </row>
    <row r="9" spans="1:3" ht="17.2" customHeight="1" x14ac:dyDescent="1.1499999999999999">
      <c r="A9" s="1000" t="s">
        <v>1518</v>
      </c>
      <c r="B9" s="225" t="s">
        <v>15</v>
      </c>
      <c r="C9" s="704" t="s">
        <v>262</v>
      </c>
    </row>
    <row r="10" spans="1:3" ht="17.2" customHeight="1" x14ac:dyDescent="1.1499999999999999">
      <c r="A10" s="999" t="s">
        <v>1519</v>
      </c>
      <c r="B10" s="225" t="s">
        <v>7</v>
      </c>
      <c r="C10" s="704" t="s">
        <v>262</v>
      </c>
    </row>
    <row r="11" spans="1:3" ht="17.2" customHeight="1" x14ac:dyDescent="1.1499999999999999">
      <c r="A11" s="1000" t="s">
        <v>1520</v>
      </c>
      <c r="B11" s="225" t="s">
        <v>7</v>
      </c>
      <c r="C11" s="704" t="s">
        <v>262</v>
      </c>
    </row>
    <row r="12" spans="1:3" ht="17.2" customHeight="1" x14ac:dyDescent="1.1499999999999999">
      <c r="A12" s="1001" t="s">
        <v>1521</v>
      </c>
      <c r="B12" s="225"/>
      <c r="C12" s="704"/>
    </row>
    <row r="13" spans="1:3" ht="17.2" customHeight="1" x14ac:dyDescent="1.1499999999999999">
      <c r="A13" s="1002" t="s">
        <v>1522</v>
      </c>
      <c r="B13" s="225" t="s">
        <v>15</v>
      </c>
      <c r="C13" s="704" t="s">
        <v>262</v>
      </c>
    </row>
    <row r="14" spans="1:3" ht="17.2" customHeight="1" x14ac:dyDescent="1.1499999999999999">
      <c r="A14" s="1003" t="s">
        <v>1523</v>
      </c>
      <c r="B14" s="705" t="s">
        <v>7</v>
      </c>
      <c r="C14" s="704" t="s">
        <v>262</v>
      </c>
    </row>
    <row r="15" spans="1:3" ht="17.2" customHeight="1" x14ac:dyDescent="1.1499999999999999">
      <c r="A15" s="1002" t="s">
        <v>1524</v>
      </c>
      <c r="B15" s="225" t="s">
        <v>15</v>
      </c>
      <c r="C15" s="704" t="s">
        <v>262</v>
      </c>
    </row>
    <row r="16" spans="1:3" ht="17.2" customHeight="1" x14ac:dyDescent="1.1499999999999999">
      <c r="A16" s="1002" t="s">
        <v>1525</v>
      </c>
      <c r="B16" s="225" t="s">
        <v>15</v>
      </c>
      <c r="C16" s="704" t="s">
        <v>262</v>
      </c>
    </row>
    <row r="17" spans="1:3" ht="17.2" customHeight="1" x14ac:dyDescent="1.1499999999999999">
      <c r="A17" s="1002" t="s">
        <v>1526</v>
      </c>
      <c r="B17" s="225" t="s">
        <v>15</v>
      </c>
      <c r="C17" s="704" t="s">
        <v>262</v>
      </c>
    </row>
    <row r="18" spans="1:3" ht="17.2" customHeight="1" x14ac:dyDescent="1.1499999999999999">
      <c r="A18" s="1002" t="s">
        <v>1527</v>
      </c>
      <c r="B18" s="225" t="s">
        <v>1528</v>
      </c>
      <c r="C18" s="704" t="s">
        <v>1529</v>
      </c>
    </row>
    <row r="19" spans="1:3" ht="17.2" customHeight="1" x14ac:dyDescent="1.1499999999999999">
      <c r="A19" s="1002" t="s">
        <v>1530</v>
      </c>
      <c r="B19" s="225" t="s">
        <v>1531</v>
      </c>
      <c r="C19" s="706" t="s">
        <v>1532</v>
      </c>
    </row>
    <row r="20" spans="1:3" ht="17.2" customHeight="1" x14ac:dyDescent="1.1499999999999999">
      <c r="A20" s="1002" t="s">
        <v>1533</v>
      </c>
      <c r="B20" s="225" t="s">
        <v>1534</v>
      </c>
      <c r="C20" s="706" t="s">
        <v>1535</v>
      </c>
    </row>
    <row r="21" spans="1:3" ht="17.2" customHeight="1" x14ac:dyDescent="1.1499999999999999">
      <c r="A21" s="1001" t="s">
        <v>1536</v>
      </c>
      <c r="B21" s="225"/>
      <c r="C21" s="704"/>
    </row>
    <row r="22" spans="1:3" ht="17.2" customHeight="1" x14ac:dyDescent="1.1499999999999999">
      <c r="A22" s="1002" t="s">
        <v>1524</v>
      </c>
      <c r="B22" s="225" t="s">
        <v>15</v>
      </c>
      <c r="C22" s="704" t="s">
        <v>262</v>
      </c>
    </row>
    <row r="23" spans="1:3" ht="17.2" customHeight="1" x14ac:dyDescent="1.1499999999999999">
      <c r="A23" s="1002" t="s">
        <v>1525</v>
      </c>
      <c r="B23" s="225" t="s">
        <v>15</v>
      </c>
      <c r="C23" s="704" t="s">
        <v>262</v>
      </c>
    </row>
    <row r="24" spans="1:3" ht="17.2" customHeight="1" x14ac:dyDescent="1.1499999999999999">
      <c r="A24" s="1002" t="s">
        <v>1526</v>
      </c>
      <c r="B24" s="225" t="s">
        <v>15</v>
      </c>
      <c r="C24" s="704" t="s">
        <v>262</v>
      </c>
    </row>
    <row r="25" spans="1:3" ht="17.2" customHeight="1" x14ac:dyDescent="1.1499999999999999">
      <c r="A25" s="1002" t="s">
        <v>1530</v>
      </c>
      <c r="B25" s="707" t="s">
        <v>1531</v>
      </c>
      <c r="C25" s="706" t="s">
        <v>1532</v>
      </c>
    </row>
    <row r="26" spans="1:3" ht="17.2" customHeight="1" thickBot="1" x14ac:dyDescent="1.2">
      <c r="A26" s="1004" t="s">
        <v>1533</v>
      </c>
      <c r="B26" s="708" t="s">
        <v>1534</v>
      </c>
      <c r="C26" s="709" t="s">
        <v>1535</v>
      </c>
    </row>
    <row r="27" spans="1:3" x14ac:dyDescent="1.1499999999999999">
      <c r="C27" s="710"/>
    </row>
  </sheetData>
  <hyperlinks>
    <hyperlink ref="B1" location="Menu!A1" display="MENU" xr:uid="{00000000-0004-0000-BC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8722" r:id="rId3" name="Drop Down 2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204788</xdr:rowOff>
                  </from>
                  <to>
                    <xdr:col>3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BC00-000000000000}">
          <x14:formula1>
            <xm:f>Values!$H$61:$H$62</xm:f>
          </x14:formula1>
          <xm:sqref>B3:B4</xm:sqref>
        </x14:dataValidation>
        <x14:dataValidation type="list" allowBlank="1" showInputMessage="1" showErrorMessage="1" xr:uid="{00000000-0002-0000-BC00-000002000000}">
          <x14:formula1>
            <xm:f>Values!$H$65:$H$66</xm:f>
          </x14:formula1>
          <xm:sqref>B6</xm:sqref>
        </x14:dataValidation>
        <x14:dataValidation type="list" allowBlank="1" showInputMessage="1" showErrorMessage="1" xr:uid="{00000000-0002-0000-BC00-000003000000}">
          <x14:formula1>
            <xm:f>Values!$N$3:$N$4</xm:f>
          </x14:formula1>
          <xm:sqref>B7:B11 B13:B17 B22:B24</xm:sqref>
        </x14:dataValidation>
        <x14:dataValidation type="list" allowBlank="1" showInputMessage="1" showErrorMessage="1" xr:uid="{00000000-0002-0000-BC00-000004000000}">
          <x14:formula1>
            <xm:f>Values!$H$69:$H$70</xm:f>
          </x14:formula1>
          <xm:sqref>B18</xm:sqref>
        </x14:dataValidation>
        <x14:dataValidation type="list" allowBlank="1" showInputMessage="1" showErrorMessage="1" xr:uid="{00000000-0002-0000-BC00-000005000000}">
          <x14:formula1>
            <xm:f>Values!$H$73:$H$74</xm:f>
          </x14:formula1>
          <xm:sqref>B19 B25</xm:sqref>
        </x14:dataValidation>
        <x14:dataValidation type="list" allowBlank="1" showInputMessage="1" showErrorMessage="1" xr:uid="{00000000-0002-0000-BC00-000006000000}">
          <x14:formula1>
            <xm:f>Values!$H$77:$H$78</xm:f>
          </x14:formula1>
          <xm:sqref>B20 B26</xm:sqref>
        </x14:dataValidation>
        <x14:dataValidation type="list" allowBlank="1" showInputMessage="1" showErrorMessage="1" xr:uid="{00000000-0002-0000-BC00-000001000000}">
          <x14:formula1>
            <xm:f>Warehouses!$A$4:$A$31</xm:f>
          </x14:formula1>
          <xm:sqref>B5</xm:sqref>
        </x14:dataValidation>
      </x14:dataValidation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200"/>
  <dimension ref="A1:O13"/>
  <sheetViews>
    <sheetView topLeftCell="F1" workbookViewId="0">
      <selection activeCell="N1" sqref="N1"/>
    </sheetView>
  </sheetViews>
  <sheetFormatPr defaultColWidth="8.796875" defaultRowHeight="21" x14ac:dyDescent="1.1499999999999999"/>
  <cols>
    <col min="1" max="1" width="14.19921875" style="41" customWidth="1"/>
    <col min="2" max="15" width="13.796875" style="41" customWidth="1"/>
    <col min="16" max="16384" width="8.796875" style="41"/>
  </cols>
  <sheetData>
    <row r="1" spans="1:15" ht="30.75" customHeight="1" thickBot="1" x14ac:dyDescent="1.2">
      <c r="A1" s="1356" t="s">
        <v>1537</v>
      </c>
      <c r="B1" s="1356"/>
      <c r="C1" s="1356"/>
      <c r="D1" s="1356"/>
      <c r="E1" s="1356"/>
      <c r="F1" s="1356"/>
      <c r="G1" s="1356"/>
      <c r="H1" s="1356"/>
      <c r="I1" s="1356"/>
      <c r="J1" s="1356"/>
      <c r="K1" s="1356"/>
      <c r="L1" s="1356"/>
      <c r="M1" s="1357"/>
      <c r="N1" s="843" t="s">
        <v>35</v>
      </c>
      <c r="O1" s="711" t="s">
        <v>205</v>
      </c>
    </row>
    <row r="2" spans="1:15" ht="21.4" thickBot="1" x14ac:dyDescent="1.2">
      <c r="A2" s="1360" t="s">
        <v>1538</v>
      </c>
      <c r="B2" s="1361" t="s">
        <v>1539</v>
      </c>
      <c r="C2" s="1362"/>
      <c r="D2" s="1362"/>
      <c r="E2" s="1362"/>
      <c r="F2" s="1362"/>
      <c r="G2" s="1362"/>
      <c r="H2" s="1363"/>
      <c r="I2" s="1364" t="s">
        <v>1540</v>
      </c>
      <c r="J2" s="1364"/>
      <c r="K2" s="1364"/>
      <c r="L2" s="1364"/>
      <c r="M2" s="1364"/>
      <c r="N2" s="1364"/>
      <c r="O2" s="1364"/>
    </row>
    <row r="3" spans="1:15" ht="38.549999999999997" customHeight="1" thickBot="1" x14ac:dyDescent="1.2">
      <c r="A3" s="1360"/>
      <c r="B3" s="945" t="s">
        <v>1541</v>
      </c>
      <c r="C3" s="945" t="s">
        <v>1542</v>
      </c>
      <c r="D3" s="946" t="s">
        <v>1543</v>
      </c>
      <c r="E3" s="945" t="s">
        <v>1544</v>
      </c>
      <c r="F3" s="945" t="s">
        <v>1545</v>
      </c>
      <c r="G3" s="945" t="s">
        <v>1546</v>
      </c>
      <c r="H3" s="945" t="s">
        <v>1547</v>
      </c>
      <c r="I3" s="945" t="s">
        <v>1541</v>
      </c>
      <c r="J3" s="945" t="s">
        <v>1542</v>
      </c>
      <c r="K3" s="945" t="s">
        <v>1543</v>
      </c>
      <c r="L3" s="945" t="s">
        <v>1544</v>
      </c>
      <c r="M3" s="945" t="s">
        <v>1545</v>
      </c>
      <c r="N3" s="945" t="s">
        <v>1546</v>
      </c>
      <c r="O3" s="945" t="s">
        <v>1547</v>
      </c>
    </row>
    <row r="4" spans="1:15" x14ac:dyDescent="1.1499999999999999">
      <c r="A4" s="712"/>
      <c r="B4" s="713"/>
      <c r="C4" s="713"/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4"/>
    </row>
    <row r="5" spans="1:15" x14ac:dyDescent="1.1499999999999999">
      <c r="A5" s="715"/>
      <c r="B5" s="715"/>
      <c r="C5" s="715"/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</row>
    <row r="6" spans="1:15" x14ac:dyDescent="1.1499999999999999">
      <c r="A6" s="715"/>
      <c r="B6" s="715"/>
      <c r="C6" s="715"/>
      <c r="D6" s="715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6"/>
    </row>
    <row r="7" spans="1:15" x14ac:dyDescent="1.1499999999999999">
      <c r="A7" s="715"/>
      <c r="B7" s="715"/>
      <c r="C7" s="715"/>
      <c r="D7" s="715"/>
      <c r="E7" s="715"/>
      <c r="F7" s="715"/>
      <c r="G7" s="715"/>
      <c r="H7" s="715"/>
      <c r="I7" s="715"/>
      <c r="J7" s="715"/>
      <c r="K7" s="715"/>
      <c r="L7" s="715"/>
      <c r="M7" s="715"/>
      <c r="N7" s="715"/>
      <c r="O7" s="716"/>
    </row>
    <row r="8" spans="1:15" x14ac:dyDescent="1.1499999999999999">
      <c r="A8" s="715"/>
      <c r="B8" s="715"/>
      <c r="C8" s="715"/>
      <c r="D8" s="715"/>
      <c r="E8" s="715"/>
      <c r="F8" s="715"/>
      <c r="G8" s="715"/>
      <c r="H8" s="715"/>
      <c r="I8" s="715"/>
      <c r="J8" s="715"/>
      <c r="K8" s="715"/>
      <c r="L8" s="715"/>
      <c r="M8" s="715"/>
      <c r="N8" s="715"/>
      <c r="O8" s="716"/>
    </row>
    <row r="9" spans="1:15" x14ac:dyDescent="1.1499999999999999">
      <c r="A9" s="715"/>
      <c r="B9" s="715"/>
      <c r="C9" s="715"/>
      <c r="D9" s="715"/>
      <c r="E9" s="715"/>
      <c r="F9" s="715"/>
      <c r="G9" s="715"/>
      <c r="H9" s="715"/>
      <c r="I9" s="715"/>
      <c r="J9" s="715"/>
      <c r="K9" s="715"/>
      <c r="L9" s="715"/>
      <c r="M9" s="715"/>
      <c r="N9" s="715"/>
      <c r="O9" s="716"/>
    </row>
    <row r="10" spans="1:15" x14ac:dyDescent="1.1499999999999999">
      <c r="A10" s="715"/>
      <c r="B10" s="715"/>
      <c r="C10" s="715"/>
      <c r="D10" s="715"/>
      <c r="E10" s="715"/>
      <c r="F10" s="715"/>
      <c r="G10" s="715"/>
      <c r="H10" s="715"/>
      <c r="I10" s="715"/>
      <c r="J10" s="715"/>
      <c r="K10" s="715"/>
      <c r="L10" s="715"/>
      <c r="M10" s="715"/>
      <c r="N10" s="715"/>
      <c r="O10" s="716"/>
    </row>
    <row r="11" spans="1:15" x14ac:dyDescent="1.1499999999999999">
      <c r="A11" s="715"/>
      <c r="B11" s="715"/>
      <c r="C11" s="715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6"/>
    </row>
    <row r="12" spans="1:15" ht="21.4" thickBot="1" x14ac:dyDescent="1.2">
      <c r="A12" s="717"/>
      <c r="B12" s="718"/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  <c r="O12" s="719"/>
    </row>
    <row r="13" spans="1:15" x14ac:dyDescent="1.1499999999999999">
      <c r="A13" s="710"/>
    </row>
  </sheetData>
  <mergeCells count="4">
    <mergeCell ref="A2:A3"/>
    <mergeCell ref="B2:H2"/>
    <mergeCell ref="I2:O2"/>
    <mergeCell ref="A1:M1"/>
  </mergeCells>
  <hyperlinks>
    <hyperlink ref="N1" location="Menu!A1" display="MENU" xr:uid="{00000000-0004-0000-BD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9746" r:id="rId3" name="Drop Down 2">
              <controlPr locked="0" defaultSize="0" print="0" autoLine="0" autoPict="0">
                <anchor moveWithCells="1">
                  <from>
                    <xdr:col>14</xdr:col>
                    <xdr:colOff>0</xdr:colOff>
                    <xdr:row>0</xdr:row>
                    <xdr:rowOff>190500</xdr:rowOff>
                  </from>
                  <to>
                    <xdr:col>15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BD00-000000000000}">
          <x14:formula1>
            <xm:f>Values!$N$3:$N$4</xm:f>
          </x14:formula1>
          <xm:sqref>B4:O12</xm:sqref>
        </x14:dataValidation>
        <x14:dataValidation type="list" allowBlank="1" showInputMessage="1" showErrorMessage="1" xr:uid="{00000000-0002-0000-BD00-000001000000}">
          <x14:formula1>
            <xm:f>Users!$B$4:$B$156</xm:f>
          </x14:formula1>
          <xm:sqref>A4:A12</xm:sqref>
        </x14:dataValidation>
      </x14:dataValidation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201"/>
  <dimension ref="A1:I103"/>
  <sheetViews>
    <sheetView zoomScale="70" zoomScaleNormal="70" workbookViewId="0">
      <selection activeCell="H1" sqref="H1"/>
    </sheetView>
  </sheetViews>
  <sheetFormatPr defaultColWidth="8.796875" defaultRowHeight="21" x14ac:dyDescent="1.1499999999999999"/>
  <cols>
    <col min="1" max="1" width="20.796875" style="41" customWidth="1"/>
    <col min="2" max="2" width="37.796875" style="41" bestFit="1" customWidth="1"/>
    <col min="3" max="4" width="11.796875" style="41" customWidth="1"/>
    <col min="5" max="5" width="26.46484375" style="41" customWidth="1"/>
    <col min="6" max="6" width="37.796875" style="41" bestFit="1" customWidth="1"/>
    <col min="7" max="8" width="11.796875" style="41" customWidth="1"/>
    <col min="9" max="9" width="23.796875" style="41" bestFit="1" customWidth="1"/>
    <col min="10" max="16384" width="8.796875" style="41"/>
  </cols>
  <sheetData>
    <row r="1" spans="1:9" ht="30.75" customHeight="1" thickBot="1" x14ac:dyDescent="1.2">
      <c r="A1" s="1356" t="s">
        <v>1548</v>
      </c>
      <c r="B1" s="1356"/>
      <c r="C1" s="1356"/>
      <c r="D1" s="1356"/>
      <c r="E1" s="1356"/>
      <c r="F1" s="1356"/>
      <c r="G1" s="1357"/>
      <c r="H1" s="843" t="s">
        <v>35</v>
      </c>
      <c r="I1" s="711" t="s">
        <v>205</v>
      </c>
    </row>
    <row r="2" spans="1:9" ht="21.4" thickBot="1" x14ac:dyDescent="1.2">
      <c r="A2" s="1364" t="s">
        <v>296</v>
      </c>
      <c r="B2" s="1364"/>
      <c r="C2" s="1364"/>
      <c r="D2" s="1364"/>
      <c r="E2" s="1361" t="s">
        <v>1547</v>
      </c>
      <c r="F2" s="1362"/>
      <c r="G2" s="1362"/>
      <c r="H2" s="1362"/>
      <c r="I2" s="1363"/>
    </row>
    <row r="3" spans="1:9" ht="33.4" thickBot="1" x14ac:dyDescent="1.2">
      <c r="A3" s="945" t="s">
        <v>718</v>
      </c>
      <c r="B3" s="945" t="s">
        <v>719</v>
      </c>
      <c r="C3" s="945" t="s">
        <v>1549</v>
      </c>
      <c r="D3" s="945" t="s">
        <v>1295</v>
      </c>
      <c r="E3" s="945" t="s">
        <v>718</v>
      </c>
      <c r="F3" s="945" t="s">
        <v>719</v>
      </c>
      <c r="G3" s="945" t="s">
        <v>1549</v>
      </c>
      <c r="H3" s="945" t="s">
        <v>1295</v>
      </c>
      <c r="I3" s="945" t="s">
        <v>1550</v>
      </c>
    </row>
    <row r="4" spans="1:9" x14ac:dyDescent="1.1499999999999999">
      <c r="A4" s="720"/>
      <c r="B4" s="721" t="str">
        <f>IFERROR(VLOOKUP(A4,Values!AN$1:AO$1000,2,FALSE),"")</f>
        <v/>
      </c>
      <c r="C4" s="715"/>
      <c r="D4" s="716"/>
      <c r="E4" s="722"/>
      <c r="F4" s="715"/>
      <c r="G4" s="715"/>
      <c r="H4" s="715"/>
      <c r="I4" s="715"/>
    </row>
    <row r="5" spans="1:9" x14ac:dyDescent="1.1499999999999999">
      <c r="A5" s="715"/>
      <c r="B5" s="721" t="str">
        <f>IFERROR(VLOOKUP(A5,Values!AN$1:AO$1000,2,FALSE),"")</f>
        <v/>
      </c>
      <c r="C5" s="715"/>
      <c r="D5" s="716"/>
      <c r="E5" s="722"/>
      <c r="F5" s="715"/>
      <c r="G5" s="715"/>
      <c r="H5" s="715"/>
      <c r="I5" s="715"/>
    </row>
    <row r="6" spans="1:9" x14ac:dyDescent="1.1499999999999999">
      <c r="A6" s="715"/>
      <c r="B6" s="721" t="str">
        <f>IFERROR(VLOOKUP(A6,Values!AN$1:AO$1000,2,FALSE),"")</f>
        <v/>
      </c>
      <c r="C6" s="715"/>
      <c r="D6" s="716"/>
      <c r="E6" s="722"/>
      <c r="F6" s="715"/>
      <c r="G6" s="715"/>
      <c r="H6" s="715"/>
      <c r="I6" s="715"/>
    </row>
    <row r="7" spans="1:9" x14ac:dyDescent="1.1499999999999999">
      <c r="A7" s="715"/>
      <c r="B7" s="721" t="str">
        <f>IFERROR(VLOOKUP(A7,Values!AN$1:AO$1000,2,FALSE),"")</f>
        <v/>
      </c>
      <c r="C7" s="715"/>
      <c r="D7" s="716"/>
      <c r="E7" s="722"/>
      <c r="F7" s="715"/>
      <c r="G7" s="715"/>
      <c r="H7" s="715"/>
      <c r="I7" s="715"/>
    </row>
    <row r="8" spans="1:9" x14ac:dyDescent="1.1499999999999999">
      <c r="A8" s="715"/>
      <c r="B8" s="721" t="str">
        <f>IFERROR(VLOOKUP(A8,Values!AN$1:AO$1000,2,FALSE),"")</f>
        <v/>
      </c>
      <c r="C8" s="715"/>
      <c r="D8" s="716"/>
      <c r="E8" s="722"/>
      <c r="F8" s="715"/>
      <c r="G8" s="715"/>
      <c r="H8" s="715"/>
      <c r="I8" s="715"/>
    </row>
    <row r="9" spans="1:9" x14ac:dyDescent="1.1499999999999999">
      <c r="A9" s="715"/>
      <c r="B9" s="721" t="str">
        <f>IFERROR(VLOOKUP(A9,Values!AN$1:AO$1000,2,FALSE),"")</f>
        <v/>
      </c>
      <c r="C9" s="715"/>
      <c r="D9" s="716"/>
      <c r="E9" s="722"/>
      <c r="F9" s="715"/>
      <c r="G9" s="715"/>
      <c r="H9" s="715"/>
      <c r="I9" s="715"/>
    </row>
    <row r="10" spans="1:9" x14ac:dyDescent="1.1499999999999999">
      <c r="A10" s="715"/>
      <c r="B10" s="721" t="str">
        <f>IFERROR(VLOOKUP(A10,Values!AN$1:AO$1000,2,FALSE),"")</f>
        <v/>
      </c>
      <c r="C10" s="715"/>
      <c r="D10" s="716"/>
      <c r="E10" s="722"/>
      <c r="F10" s="715"/>
      <c r="G10" s="715"/>
      <c r="H10" s="715"/>
      <c r="I10" s="715"/>
    </row>
    <row r="11" spans="1:9" x14ac:dyDescent="1.1499999999999999">
      <c r="A11" s="715"/>
      <c r="B11" s="721" t="str">
        <f>IFERROR(VLOOKUP(A11,Values!AN$1:AO$1000,2,FALSE),"")</f>
        <v/>
      </c>
      <c r="C11" s="715"/>
      <c r="D11" s="716"/>
      <c r="E11" s="722"/>
      <c r="F11" s="715"/>
      <c r="G11" s="715"/>
      <c r="H11" s="715"/>
      <c r="I11" s="715"/>
    </row>
    <row r="12" spans="1:9" x14ac:dyDescent="1.1499999999999999">
      <c r="A12" s="715"/>
      <c r="B12" s="721" t="str">
        <f>IFERROR(VLOOKUP(A12,Values!AN$1:AO$1000,2,FALSE),"")</f>
        <v/>
      </c>
      <c r="C12" s="715"/>
      <c r="D12" s="716"/>
      <c r="E12" s="722"/>
      <c r="F12" s="715"/>
      <c r="G12" s="715"/>
      <c r="H12" s="715"/>
      <c r="I12" s="715"/>
    </row>
    <row r="13" spans="1:9" x14ac:dyDescent="1.1499999999999999">
      <c r="A13" s="715"/>
      <c r="B13" s="721" t="str">
        <f>IFERROR(VLOOKUP(A13,Values!AN$1:AO$1000,2,FALSE),"")</f>
        <v/>
      </c>
      <c r="C13" s="715"/>
      <c r="D13" s="716"/>
      <c r="E13" s="722"/>
      <c r="F13" s="715"/>
      <c r="G13" s="715"/>
      <c r="H13" s="715"/>
      <c r="I13" s="715"/>
    </row>
    <row r="14" spans="1:9" x14ac:dyDescent="1.1499999999999999">
      <c r="A14" s="715"/>
      <c r="B14" s="721" t="str">
        <f>IFERROR(VLOOKUP(A14,Values!AN$1:AO$1000,2,FALSE),"")</f>
        <v/>
      </c>
      <c r="C14" s="715"/>
      <c r="D14" s="716"/>
      <c r="E14" s="722"/>
      <c r="F14" s="715"/>
      <c r="G14" s="715"/>
      <c r="H14" s="715"/>
      <c r="I14" s="715"/>
    </row>
    <row r="15" spans="1:9" x14ac:dyDescent="1.1499999999999999">
      <c r="A15" s="715"/>
      <c r="B15" s="721" t="str">
        <f>IFERROR(VLOOKUP(A15,Values!AN$1:AO$1000,2,FALSE),"")</f>
        <v/>
      </c>
      <c r="C15" s="715"/>
      <c r="D15" s="716"/>
      <c r="E15" s="722"/>
      <c r="F15" s="715"/>
      <c r="G15" s="715"/>
      <c r="H15" s="715"/>
      <c r="I15" s="715"/>
    </row>
    <row r="16" spans="1:9" x14ac:dyDescent="1.1499999999999999">
      <c r="A16" s="715"/>
      <c r="B16" s="721" t="str">
        <f>IFERROR(VLOOKUP(A16,Values!AN$1:AO$1000,2,FALSE),"")</f>
        <v/>
      </c>
      <c r="C16" s="715"/>
      <c r="D16" s="716"/>
      <c r="E16" s="722"/>
      <c r="F16" s="715"/>
      <c r="G16" s="715"/>
      <c r="H16" s="715"/>
      <c r="I16" s="715"/>
    </row>
    <row r="17" spans="1:9" x14ac:dyDescent="1.1499999999999999">
      <c r="A17" s="715"/>
      <c r="B17" s="721" t="str">
        <f>IFERROR(VLOOKUP(A17,Values!AN$1:AO$1000,2,FALSE),"")</f>
        <v/>
      </c>
      <c r="C17" s="715"/>
      <c r="D17" s="716"/>
      <c r="E17" s="722"/>
      <c r="F17" s="715"/>
      <c r="G17" s="715"/>
      <c r="H17" s="715"/>
      <c r="I17" s="715"/>
    </row>
    <row r="18" spans="1:9" x14ac:dyDescent="1.1499999999999999">
      <c r="A18" s="715"/>
      <c r="B18" s="721" t="str">
        <f>IFERROR(VLOOKUP(A18,Values!AN$1:AO$1000,2,FALSE),"")</f>
        <v/>
      </c>
      <c r="C18" s="715"/>
      <c r="D18" s="716"/>
      <c r="E18" s="722"/>
      <c r="F18" s="715"/>
      <c r="G18" s="715"/>
      <c r="H18" s="715"/>
      <c r="I18" s="715"/>
    </row>
    <row r="19" spans="1:9" x14ac:dyDescent="1.1499999999999999">
      <c r="A19" s="715"/>
      <c r="B19" s="721" t="str">
        <f>IFERROR(VLOOKUP(A19,Values!AN$1:AO$1000,2,FALSE),"")</f>
        <v/>
      </c>
      <c r="C19" s="715"/>
      <c r="D19" s="716"/>
      <c r="E19" s="722"/>
      <c r="F19" s="715"/>
      <c r="G19" s="715"/>
      <c r="H19" s="715"/>
      <c r="I19" s="715"/>
    </row>
    <row r="20" spans="1:9" x14ac:dyDescent="1.1499999999999999">
      <c r="A20" s="715"/>
      <c r="B20" s="721" t="str">
        <f>IFERROR(VLOOKUP(A20,Values!AN$1:AO$1000,2,FALSE),"")</f>
        <v/>
      </c>
      <c r="C20" s="715"/>
      <c r="D20" s="716"/>
      <c r="E20" s="722"/>
      <c r="F20" s="715"/>
      <c r="G20" s="715"/>
      <c r="H20" s="715"/>
      <c r="I20" s="715"/>
    </row>
    <row r="21" spans="1:9" x14ac:dyDescent="1.1499999999999999">
      <c r="A21" s="715"/>
      <c r="B21" s="721" t="str">
        <f>IFERROR(VLOOKUP(A21,Values!AN$1:AO$1000,2,FALSE),"")</f>
        <v/>
      </c>
      <c r="C21" s="715"/>
      <c r="D21" s="716"/>
      <c r="E21" s="722"/>
      <c r="F21" s="715"/>
      <c r="G21" s="715"/>
      <c r="H21" s="715"/>
      <c r="I21" s="715"/>
    </row>
    <row r="22" spans="1:9" x14ac:dyDescent="1.1499999999999999">
      <c r="A22" s="715"/>
      <c r="B22" s="721" t="str">
        <f>IFERROR(VLOOKUP(A22,Values!AN$1:AO$1000,2,FALSE),"")</f>
        <v/>
      </c>
      <c r="C22" s="715"/>
      <c r="D22" s="716"/>
      <c r="E22" s="722"/>
      <c r="F22" s="715"/>
      <c r="G22" s="715"/>
      <c r="H22" s="715"/>
      <c r="I22" s="715"/>
    </row>
    <row r="23" spans="1:9" x14ac:dyDescent="1.1499999999999999">
      <c r="A23" s="715"/>
      <c r="B23" s="721" t="str">
        <f>IFERROR(VLOOKUP(A23,Values!AN$1:AO$1000,2,FALSE),"")</f>
        <v/>
      </c>
      <c r="C23" s="715"/>
      <c r="D23" s="716"/>
      <c r="E23" s="722"/>
      <c r="F23" s="715"/>
      <c r="G23" s="715"/>
      <c r="H23" s="715"/>
      <c r="I23" s="715"/>
    </row>
    <row r="24" spans="1:9" x14ac:dyDescent="1.1499999999999999">
      <c r="A24" s="715"/>
      <c r="B24" s="721" t="str">
        <f>IFERROR(VLOOKUP(A24,Values!AN$1:AO$1000,2,FALSE),"")</f>
        <v/>
      </c>
      <c r="C24" s="715"/>
      <c r="D24" s="716"/>
      <c r="E24" s="722"/>
      <c r="F24" s="715"/>
      <c r="G24" s="715"/>
      <c r="H24" s="715"/>
      <c r="I24" s="715"/>
    </row>
    <row r="25" spans="1:9" x14ac:dyDescent="1.1499999999999999">
      <c r="A25" s="715"/>
      <c r="B25" s="721" t="str">
        <f>IFERROR(VLOOKUP(A25,Values!AN$1:AO$1000,2,FALSE),"")</f>
        <v/>
      </c>
      <c r="C25" s="715"/>
      <c r="D25" s="716"/>
      <c r="E25" s="722"/>
      <c r="F25" s="715"/>
      <c r="G25" s="715"/>
      <c r="H25" s="715"/>
      <c r="I25" s="715"/>
    </row>
    <row r="26" spans="1:9" x14ac:dyDescent="1.1499999999999999">
      <c r="A26" s="715"/>
      <c r="B26" s="721" t="str">
        <f>IFERROR(VLOOKUP(A26,Values!AN$1:AO$1000,2,FALSE),"")</f>
        <v/>
      </c>
      <c r="C26" s="715"/>
      <c r="D26" s="716"/>
      <c r="E26" s="722"/>
      <c r="F26" s="715"/>
      <c r="G26" s="715"/>
      <c r="H26" s="715"/>
      <c r="I26" s="715"/>
    </row>
    <row r="27" spans="1:9" x14ac:dyDescent="1.1499999999999999">
      <c r="A27" s="715"/>
      <c r="B27" s="721" t="str">
        <f>IFERROR(VLOOKUP(A27,Values!AN$1:AO$1000,2,FALSE),"")</f>
        <v/>
      </c>
      <c r="C27" s="715"/>
      <c r="D27" s="716"/>
      <c r="E27" s="722"/>
      <c r="F27" s="715"/>
      <c r="G27" s="715"/>
      <c r="H27" s="715"/>
      <c r="I27" s="715"/>
    </row>
    <row r="28" spans="1:9" x14ac:dyDescent="1.1499999999999999">
      <c r="A28" s="715"/>
      <c r="B28" s="721" t="str">
        <f>IFERROR(VLOOKUP(A28,Values!AN$1:AO$1000,2,FALSE),"")</f>
        <v/>
      </c>
      <c r="C28" s="715"/>
      <c r="D28" s="716"/>
      <c r="E28" s="722"/>
      <c r="F28" s="715"/>
      <c r="G28" s="715"/>
      <c r="H28" s="715"/>
      <c r="I28" s="715"/>
    </row>
    <row r="29" spans="1:9" x14ac:dyDescent="1.1499999999999999">
      <c r="A29" s="715"/>
      <c r="B29" s="721" t="str">
        <f>IFERROR(VLOOKUP(A29,Values!AN$1:AO$1000,2,FALSE),"")</f>
        <v/>
      </c>
      <c r="C29" s="715"/>
      <c r="D29" s="716"/>
      <c r="E29" s="722"/>
      <c r="F29" s="715"/>
      <c r="G29" s="715"/>
      <c r="H29" s="715"/>
      <c r="I29" s="715"/>
    </row>
    <row r="30" spans="1:9" x14ac:dyDescent="1.1499999999999999">
      <c r="A30" s="715"/>
      <c r="B30" s="721" t="str">
        <f>IFERROR(VLOOKUP(A30,Values!AN$1:AO$1000,2,FALSE),"")</f>
        <v/>
      </c>
      <c r="C30" s="715"/>
      <c r="D30" s="716"/>
      <c r="E30" s="722"/>
      <c r="F30" s="715"/>
      <c r="G30" s="715"/>
      <c r="H30" s="715"/>
      <c r="I30" s="715"/>
    </row>
    <row r="31" spans="1:9" x14ac:dyDescent="1.1499999999999999">
      <c r="A31" s="715"/>
      <c r="B31" s="721" t="str">
        <f>IFERROR(VLOOKUP(A31,Values!AN$1:AO$1000,2,FALSE),"")</f>
        <v/>
      </c>
      <c r="C31" s="715"/>
      <c r="D31" s="716"/>
      <c r="E31" s="722"/>
      <c r="F31" s="715"/>
      <c r="G31" s="715"/>
      <c r="H31" s="715"/>
      <c r="I31" s="715"/>
    </row>
    <row r="32" spans="1:9" x14ac:dyDescent="1.1499999999999999">
      <c r="A32" s="715"/>
      <c r="B32" s="721" t="str">
        <f>IFERROR(VLOOKUP(A32,Values!AN$1:AO$1000,2,FALSE),"")</f>
        <v/>
      </c>
      <c r="C32" s="715"/>
      <c r="D32" s="716"/>
      <c r="E32" s="722"/>
      <c r="F32" s="715"/>
      <c r="G32" s="715"/>
      <c r="H32" s="715"/>
      <c r="I32" s="715"/>
    </row>
    <row r="33" spans="1:9" x14ac:dyDescent="1.1499999999999999">
      <c r="A33" s="715"/>
      <c r="B33" s="721" t="str">
        <f>IFERROR(VLOOKUP(A33,Values!AN$1:AO$1000,2,FALSE),"")</f>
        <v/>
      </c>
      <c r="C33" s="715"/>
      <c r="D33" s="716"/>
      <c r="E33" s="722"/>
      <c r="F33" s="715"/>
      <c r="G33" s="715"/>
      <c r="H33" s="715"/>
      <c r="I33" s="715"/>
    </row>
    <row r="34" spans="1:9" x14ac:dyDescent="1.1499999999999999">
      <c r="A34" s="715"/>
      <c r="B34" s="721" t="str">
        <f>IFERROR(VLOOKUP(A34,Values!AN$1:AO$1000,2,FALSE),"")</f>
        <v/>
      </c>
      <c r="C34" s="715"/>
      <c r="D34" s="716"/>
      <c r="E34" s="722"/>
      <c r="F34" s="715"/>
      <c r="G34" s="715"/>
      <c r="H34" s="715"/>
      <c r="I34" s="715"/>
    </row>
    <row r="35" spans="1:9" x14ac:dyDescent="1.1499999999999999">
      <c r="A35" s="715"/>
      <c r="B35" s="721" t="str">
        <f>IFERROR(VLOOKUP(A35,Values!AN$1:AO$1000,2,FALSE),"")</f>
        <v/>
      </c>
      <c r="C35" s="715"/>
      <c r="D35" s="716"/>
      <c r="E35" s="722"/>
      <c r="F35" s="715"/>
      <c r="G35" s="715"/>
      <c r="H35" s="715"/>
      <c r="I35" s="715"/>
    </row>
    <row r="36" spans="1:9" x14ac:dyDescent="1.1499999999999999">
      <c r="A36" s="715"/>
      <c r="B36" s="721" t="str">
        <f>IFERROR(VLOOKUP(A36,Values!AN$1:AO$1000,2,FALSE),"")</f>
        <v/>
      </c>
      <c r="C36" s="715"/>
      <c r="D36" s="716"/>
      <c r="E36" s="722"/>
      <c r="F36" s="715"/>
      <c r="G36" s="715"/>
      <c r="H36" s="715"/>
      <c r="I36" s="715"/>
    </row>
    <row r="37" spans="1:9" x14ac:dyDescent="1.1499999999999999">
      <c r="A37" s="715"/>
      <c r="B37" s="721" t="str">
        <f>IFERROR(VLOOKUP(A37,Values!AN$1:AO$1000,2,FALSE),"")</f>
        <v/>
      </c>
      <c r="C37" s="715"/>
      <c r="D37" s="716"/>
      <c r="E37" s="722"/>
      <c r="F37" s="715"/>
      <c r="G37" s="715"/>
      <c r="H37" s="715"/>
      <c r="I37" s="715"/>
    </row>
    <row r="38" spans="1:9" x14ac:dyDescent="1.1499999999999999">
      <c r="A38" s="715"/>
      <c r="B38" s="721" t="str">
        <f>IFERROR(VLOOKUP(A38,Values!AN$1:AO$1000,2,FALSE),"")</f>
        <v/>
      </c>
      <c r="C38" s="715"/>
      <c r="D38" s="716"/>
      <c r="E38" s="722"/>
      <c r="F38" s="715"/>
      <c r="G38" s="715"/>
      <c r="H38" s="715"/>
      <c r="I38" s="715"/>
    </row>
    <row r="39" spans="1:9" x14ac:dyDescent="1.1499999999999999">
      <c r="A39" s="715"/>
      <c r="B39" s="721" t="str">
        <f>IFERROR(VLOOKUP(A39,Values!AN$1:AO$1000,2,FALSE),"")</f>
        <v/>
      </c>
      <c r="C39" s="715"/>
      <c r="D39" s="716"/>
      <c r="E39" s="722"/>
      <c r="F39" s="715"/>
      <c r="G39" s="715"/>
      <c r="H39" s="715"/>
      <c r="I39" s="715"/>
    </row>
    <row r="40" spans="1:9" x14ac:dyDescent="1.1499999999999999">
      <c r="A40" s="715"/>
      <c r="B40" s="721" t="str">
        <f>IFERROR(VLOOKUP(A40,Values!AN$1:AO$1000,2,FALSE),"")</f>
        <v/>
      </c>
      <c r="C40" s="715"/>
      <c r="D40" s="716"/>
      <c r="E40" s="722"/>
      <c r="F40" s="715"/>
      <c r="G40" s="715"/>
      <c r="H40" s="715"/>
      <c r="I40" s="715"/>
    </row>
    <row r="41" spans="1:9" x14ac:dyDescent="1.1499999999999999">
      <c r="A41" s="715"/>
      <c r="B41" s="721" t="str">
        <f>IFERROR(VLOOKUP(A41,Values!AN$1:AO$1000,2,FALSE),"")</f>
        <v/>
      </c>
      <c r="C41" s="715"/>
      <c r="D41" s="716"/>
      <c r="E41" s="722"/>
      <c r="F41" s="715"/>
      <c r="G41" s="715"/>
      <c r="H41" s="715"/>
      <c r="I41" s="715"/>
    </row>
    <row r="42" spans="1:9" x14ac:dyDescent="1.1499999999999999">
      <c r="A42" s="715"/>
      <c r="B42" s="721" t="str">
        <f>IFERROR(VLOOKUP(A42,Values!AN$1:AO$1000,2,FALSE),"")</f>
        <v/>
      </c>
      <c r="C42" s="715"/>
      <c r="D42" s="716"/>
      <c r="E42" s="722"/>
      <c r="F42" s="715"/>
      <c r="G42" s="715"/>
      <c r="H42" s="715"/>
      <c r="I42" s="715"/>
    </row>
    <row r="43" spans="1:9" x14ac:dyDescent="1.1499999999999999">
      <c r="A43" s="715"/>
      <c r="B43" s="721" t="str">
        <f>IFERROR(VLOOKUP(A43,Values!AN$1:AO$1000,2,FALSE),"")</f>
        <v/>
      </c>
      <c r="C43" s="715"/>
      <c r="D43" s="716"/>
      <c r="E43" s="722"/>
      <c r="F43" s="715"/>
      <c r="G43" s="715"/>
      <c r="H43" s="715"/>
      <c r="I43" s="715"/>
    </row>
    <row r="44" spans="1:9" x14ac:dyDescent="1.1499999999999999">
      <c r="A44" s="715"/>
      <c r="B44" s="721" t="str">
        <f>IFERROR(VLOOKUP(A44,Values!AN$1:AO$1000,2,FALSE),"")</f>
        <v/>
      </c>
      <c r="C44" s="715"/>
      <c r="D44" s="716"/>
      <c r="E44" s="722"/>
      <c r="F44" s="715"/>
      <c r="G44" s="715"/>
      <c r="H44" s="715"/>
      <c r="I44" s="715"/>
    </row>
    <row r="45" spans="1:9" x14ac:dyDescent="1.1499999999999999">
      <c r="A45" s="715"/>
      <c r="B45" s="721" t="str">
        <f>IFERROR(VLOOKUP(A45,Values!AN$1:AO$1000,2,FALSE),"")</f>
        <v/>
      </c>
      <c r="C45" s="715"/>
      <c r="D45" s="716"/>
      <c r="E45" s="722"/>
      <c r="F45" s="715"/>
      <c r="G45" s="715"/>
      <c r="H45" s="715"/>
      <c r="I45" s="715"/>
    </row>
    <row r="46" spans="1:9" x14ac:dyDescent="1.1499999999999999">
      <c r="A46" s="715"/>
      <c r="B46" s="721" t="str">
        <f>IFERROR(VLOOKUP(A46,Values!AN$1:AO$1000,2,FALSE),"")</f>
        <v/>
      </c>
      <c r="C46" s="715"/>
      <c r="D46" s="716"/>
      <c r="E46" s="722"/>
      <c r="F46" s="715"/>
      <c r="G46" s="715"/>
      <c r="H46" s="715"/>
      <c r="I46" s="715"/>
    </row>
    <row r="47" spans="1:9" x14ac:dyDescent="1.1499999999999999">
      <c r="A47" s="715"/>
      <c r="B47" s="721" t="str">
        <f>IFERROR(VLOOKUP(A47,Values!AN$1:AO$1000,2,FALSE),"")</f>
        <v/>
      </c>
      <c r="C47" s="715"/>
      <c r="D47" s="716"/>
      <c r="E47" s="722"/>
      <c r="F47" s="715"/>
      <c r="G47" s="715"/>
      <c r="H47" s="715"/>
      <c r="I47" s="715"/>
    </row>
    <row r="48" spans="1:9" x14ac:dyDescent="1.1499999999999999">
      <c r="A48" s="715"/>
      <c r="B48" s="721" t="str">
        <f>IFERROR(VLOOKUP(A48,Values!AN$1:AO$1000,2,FALSE),"")</f>
        <v/>
      </c>
      <c r="C48" s="715"/>
      <c r="D48" s="716"/>
      <c r="E48" s="722"/>
      <c r="F48" s="715"/>
      <c r="G48" s="715"/>
      <c r="H48" s="715"/>
      <c r="I48" s="715"/>
    </row>
    <row r="49" spans="1:9" x14ac:dyDescent="1.1499999999999999">
      <c r="A49" s="715"/>
      <c r="B49" s="721" t="str">
        <f>IFERROR(VLOOKUP(A49,Values!AN$1:AO$1000,2,FALSE),"")</f>
        <v/>
      </c>
      <c r="C49" s="715"/>
      <c r="D49" s="716"/>
      <c r="E49" s="722"/>
      <c r="F49" s="715"/>
      <c r="G49" s="715"/>
      <c r="H49" s="715"/>
      <c r="I49" s="715"/>
    </row>
    <row r="50" spans="1:9" x14ac:dyDescent="1.1499999999999999">
      <c r="A50" s="715"/>
      <c r="B50" s="721" t="str">
        <f>IFERROR(VLOOKUP(A50,Values!AN$1:AO$1000,2,FALSE),"")</f>
        <v/>
      </c>
      <c r="C50" s="715"/>
      <c r="D50" s="716"/>
      <c r="E50" s="722"/>
      <c r="F50" s="715"/>
      <c r="G50" s="715"/>
      <c r="H50" s="715"/>
      <c r="I50" s="715"/>
    </row>
    <row r="51" spans="1:9" x14ac:dyDescent="1.1499999999999999">
      <c r="A51" s="715"/>
      <c r="B51" s="721" t="str">
        <f>IFERROR(VLOOKUP(A51,Values!AN$1:AO$1000,2,FALSE),"")</f>
        <v/>
      </c>
      <c r="C51" s="715"/>
      <c r="D51" s="716"/>
      <c r="E51" s="722"/>
      <c r="F51" s="715"/>
      <c r="G51" s="715"/>
      <c r="H51" s="715"/>
      <c r="I51" s="715"/>
    </row>
    <row r="52" spans="1:9" x14ac:dyDescent="1.1499999999999999">
      <c r="A52" s="715"/>
      <c r="B52" s="721" t="str">
        <f>IFERROR(VLOOKUP(A52,Values!AN$1:AO$1000,2,FALSE),"")</f>
        <v/>
      </c>
      <c r="C52" s="715"/>
      <c r="D52" s="716"/>
      <c r="E52" s="722"/>
      <c r="F52" s="715"/>
      <c r="G52" s="715"/>
      <c r="H52" s="715"/>
      <c r="I52" s="715"/>
    </row>
    <row r="53" spans="1:9" x14ac:dyDescent="1.1499999999999999">
      <c r="A53" s="715"/>
      <c r="B53" s="721" t="str">
        <f>IFERROR(VLOOKUP(A53,Values!AN$1:AO$1000,2,FALSE),"")</f>
        <v/>
      </c>
      <c r="C53" s="715"/>
      <c r="D53" s="716"/>
      <c r="E53" s="722"/>
      <c r="F53" s="715"/>
      <c r="G53" s="715"/>
      <c r="H53" s="715"/>
      <c r="I53" s="715"/>
    </row>
    <row r="54" spans="1:9" x14ac:dyDescent="1.1499999999999999">
      <c r="A54" s="715"/>
      <c r="B54" s="721" t="str">
        <f>IFERROR(VLOOKUP(A54,Values!AN$1:AO$1000,2,FALSE),"")</f>
        <v/>
      </c>
      <c r="C54" s="715"/>
      <c r="D54" s="716"/>
      <c r="E54" s="722"/>
      <c r="F54" s="715"/>
      <c r="G54" s="715"/>
      <c r="H54" s="715"/>
      <c r="I54" s="715"/>
    </row>
    <row r="55" spans="1:9" x14ac:dyDescent="1.1499999999999999">
      <c r="A55" s="715"/>
      <c r="B55" s="721" t="str">
        <f>IFERROR(VLOOKUP(A55,Values!AN$1:AO$1000,2,FALSE),"")</f>
        <v/>
      </c>
      <c r="C55" s="715"/>
      <c r="D55" s="716"/>
      <c r="E55" s="722"/>
      <c r="F55" s="715"/>
      <c r="G55" s="715"/>
      <c r="H55" s="715"/>
      <c r="I55" s="715"/>
    </row>
    <row r="56" spans="1:9" x14ac:dyDescent="1.1499999999999999">
      <c r="A56" s="715"/>
      <c r="B56" s="721" t="str">
        <f>IFERROR(VLOOKUP(A56,Values!AN$1:AO$1000,2,FALSE),"")</f>
        <v/>
      </c>
      <c r="C56" s="715"/>
      <c r="D56" s="716"/>
      <c r="E56" s="722"/>
      <c r="F56" s="715"/>
      <c r="G56" s="715"/>
      <c r="H56" s="715"/>
      <c r="I56" s="715"/>
    </row>
    <row r="57" spans="1:9" x14ac:dyDescent="1.1499999999999999">
      <c r="A57" s="715"/>
      <c r="B57" s="721" t="str">
        <f>IFERROR(VLOOKUP(A57,Values!AN$1:AO$1000,2,FALSE),"")</f>
        <v/>
      </c>
      <c r="C57" s="715"/>
      <c r="D57" s="716"/>
      <c r="E57" s="722"/>
      <c r="F57" s="715"/>
      <c r="G57" s="715"/>
      <c r="H57" s="715"/>
      <c r="I57" s="715"/>
    </row>
    <row r="58" spans="1:9" x14ac:dyDescent="1.1499999999999999">
      <c r="A58" s="715"/>
      <c r="B58" s="721" t="str">
        <f>IFERROR(VLOOKUP(A58,Values!AN$1:AO$1000,2,FALSE),"")</f>
        <v/>
      </c>
      <c r="C58" s="715"/>
      <c r="D58" s="716"/>
      <c r="E58" s="722"/>
      <c r="F58" s="715"/>
      <c r="G58" s="715"/>
      <c r="H58" s="715"/>
      <c r="I58" s="715"/>
    </row>
    <row r="59" spans="1:9" x14ac:dyDescent="1.1499999999999999">
      <c r="A59" s="715"/>
      <c r="B59" s="721" t="str">
        <f>IFERROR(VLOOKUP(A59,Values!AN$1:AO$1000,2,FALSE),"")</f>
        <v/>
      </c>
      <c r="C59" s="715"/>
      <c r="D59" s="716"/>
      <c r="E59" s="722"/>
      <c r="F59" s="715"/>
      <c r="G59" s="715"/>
      <c r="H59" s="715"/>
      <c r="I59" s="715"/>
    </row>
    <row r="60" spans="1:9" x14ac:dyDescent="1.1499999999999999">
      <c r="A60" s="715"/>
      <c r="B60" s="721" t="str">
        <f>IFERROR(VLOOKUP(A60,Values!AN$1:AO$1000,2,FALSE),"")</f>
        <v/>
      </c>
      <c r="C60" s="715"/>
      <c r="D60" s="716"/>
      <c r="E60" s="722"/>
      <c r="F60" s="715"/>
      <c r="G60" s="715"/>
      <c r="H60" s="715"/>
      <c r="I60" s="715"/>
    </row>
    <row r="61" spans="1:9" x14ac:dyDescent="1.1499999999999999">
      <c r="A61" s="715"/>
      <c r="B61" s="721" t="str">
        <f>IFERROR(VLOOKUP(A61,Values!AN$1:AO$1000,2,FALSE),"")</f>
        <v/>
      </c>
      <c r="C61" s="715"/>
      <c r="D61" s="716"/>
      <c r="E61" s="722"/>
      <c r="F61" s="715"/>
      <c r="G61" s="715"/>
      <c r="H61" s="715"/>
      <c r="I61" s="715"/>
    </row>
    <row r="62" spans="1:9" x14ac:dyDescent="1.1499999999999999">
      <c r="A62" s="715"/>
      <c r="B62" s="721" t="str">
        <f>IFERROR(VLOOKUP(A62,Values!AN$1:AO$1000,2,FALSE),"")</f>
        <v/>
      </c>
      <c r="C62" s="715"/>
      <c r="D62" s="716"/>
      <c r="E62" s="722"/>
      <c r="F62" s="715"/>
      <c r="G62" s="715"/>
      <c r="H62" s="715"/>
      <c r="I62" s="715"/>
    </row>
    <row r="63" spans="1:9" x14ac:dyDescent="1.1499999999999999">
      <c r="A63" s="715"/>
      <c r="B63" s="721" t="str">
        <f>IFERROR(VLOOKUP(A63,Values!AN$1:AO$1000,2,FALSE),"")</f>
        <v/>
      </c>
      <c r="C63" s="715"/>
      <c r="D63" s="716"/>
      <c r="E63" s="722"/>
      <c r="F63" s="715"/>
      <c r="G63" s="715"/>
      <c r="H63" s="715"/>
      <c r="I63" s="715"/>
    </row>
    <row r="64" spans="1:9" x14ac:dyDescent="1.1499999999999999">
      <c r="A64" s="715"/>
      <c r="B64" s="721" t="str">
        <f>IFERROR(VLOOKUP(A64,Values!AN$1:AO$1000,2,FALSE),"")</f>
        <v/>
      </c>
      <c r="C64" s="715"/>
      <c r="D64" s="716"/>
      <c r="E64" s="722"/>
      <c r="F64" s="715"/>
      <c r="G64" s="715"/>
      <c r="H64" s="715"/>
      <c r="I64" s="715"/>
    </row>
    <row r="65" spans="1:9" x14ac:dyDescent="1.1499999999999999">
      <c r="A65" s="715"/>
      <c r="B65" s="721" t="str">
        <f>IFERROR(VLOOKUP(A65,Values!AN$1:AO$1000,2,FALSE),"")</f>
        <v/>
      </c>
      <c r="C65" s="715"/>
      <c r="D65" s="716"/>
      <c r="E65" s="722"/>
      <c r="F65" s="715"/>
      <c r="G65" s="715"/>
      <c r="H65" s="715"/>
      <c r="I65" s="715"/>
    </row>
    <row r="66" spans="1:9" x14ac:dyDescent="1.1499999999999999">
      <c r="A66" s="715"/>
      <c r="B66" s="721" t="str">
        <f>IFERROR(VLOOKUP(A66,Values!AN$1:AO$1000,2,FALSE),"")</f>
        <v/>
      </c>
      <c r="C66" s="715"/>
      <c r="D66" s="716"/>
      <c r="E66" s="722"/>
      <c r="F66" s="715"/>
      <c r="G66" s="715"/>
      <c r="H66" s="715"/>
      <c r="I66" s="715"/>
    </row>
    <row r="67" spans="1:9" x14ac:dyDescent="1.1499999999999999">
      <c r="A67" s="715"/>
      <c r="B67" s="721" t="str">
        <f>IFERROR(VLOOKUP(A67,Values!AN$1:AO$1000,2,FALSE),"")</f>
        <v/>
      </c>
      <c r="C67" s="715"/>
      <c r="D67" s="716"/>
      <c r="E67" s="722"/>
      <c r="F67" s="715"/>
      <c r="G67" s="715"/>
      <c r="H67" s="715"/>
      <c r="I67" s="715"/>
    </row>
    <row r="68" spans="1:9" x14ac:dyDescent="1.1499999999999999">
      <c r="A68" s="715"/>
      <c r="B68" s="721" t="str">
        <f>IFERROR(VLOOKUP(A68,Values!AN$1:AO$1000,2,FALSE),"")</f>
        <v/>
      </c>
      <c r="C68" s="715"/>
      <c r="D68" s="716"/>
      <c r="E68" s="722"/>
      <c r="F68" s="715"/>
      <c r="G68" s="715"/>
      <c r="H68" s="715"/>
      <c r="I68" s="715"/>
    </row>
    <row r="69" spans="1:9" x14ac:dyDescent="1.1499999999999999">
      <c r="A69" s="715"/>
      <c r="B69" s="721" t="str">
        <f>IFERROR(VLOOKUP(A69,Values!AN$1:AO$1000,2,FALSE),"")</f>
        <v/>
      </c>
      <c r="C69" s="715"/>
      <c r="D69" s="716"/>
      <c r="E69" s="722"/>
      <c r="F69" s="715"/>
      <c r="G69" s="715"/>
      <c r="H69" s="715"/>
      <c r="I69" s="715"/>
    </row>
    <row r="70" spans="1:9" x14ac:dyDescent="1.1499999999999999">
      <c r="A70" s="715"/>
      <c r="B70" s="721" t="str">
        <f>IFERROR(VLOOKUP(A70,Values!AN$1:AO$1000,2,FALSE),"")</f>
        <v/>
      </c>
      <c r="C70" s="715"/>
      <c r="D70" s="716"/>
      <c r="E70" s="722"/>
      <c r="F70" s="715"/>
      <c r="G70" s="715"/>
      <c r="H70" s="715"/>
      <c r="I70" s="715"/>
    </row>
    <row r="71" spans="1:9" x14ac:dyDescent="1.1499999999999999">
      <c r="A71" s="715"/>
      <c r="B71" s="721" t="str">
        <f>IFERROR(VLOOKUP(A71,Values!AN$1:AO$1000,2,FALSE),"")</f>
        <v/>
      </c>
      <c r="C71" s="715"/>
      <c r="D71" s="716"/>
      <c r="E71" s="722"/>
      <c r="F71" s="715"/>
      <c r="G71" s="715"/>
      <c r="H71" s="715"/>
      <c r="I71" s="715"/>
    </row>
    <row r="72" spans="1:9" x14ac:dyDescent="1.1499999999999999">
      <c r="A72" s="715"/>
      <c r="B72" s="721" t="str">
        <f>IFERROR(VLOOKUP(A72,Values!AN$1:AO$1000,2,FALSE),"")</f>
        <v/>
      </c>
      <c r="C72" s="715"/>
      <c r="D72" s="716"/>
      <c r="E72" s="722"/>
      <c r="F72" s="715"/>
      <c r="G72" s="715"/>
      <c r="H72" s="715"/>
      <c r="I72" s="715"/>
    </row>
    <row r="73" spans="1:9" x14ac:dyDescent="1.1499999999999999">
      <c r="A73" s="715"/>
      <c r="B73" s="721" t="str">
        <f>IFERROR(VLOOKUP(A73,Values!AN$1:AO$1000,2,FALSE),"")</f>
        <v/>
      </c>
      <c r="C73" s="715"/>
      <c r="D73" s="716"/>
      <c r="E73" s="722"/>
      <c r="F73" s="715"/>
      <c r="G73" s="715"/>
      <c r="H73" s="715"/>
      <c r="I73" s="715"/>
    </row>
    <row r="74" spans="1:9" x14ac:dyDescent="1.1499999999999999">
      <c r="A74" s="715"/>
      <c r="B74" s="721" t="str">
        <f>IFERROR(VLOOKUP(A74,Values!AN$1:AO$1000,2,FALSE),"")</f>
        <v/>
      </c>
      <c r="C74" s="715"/>
      <c r="D74" s="716"/>
      <c r="E74" s="722"/>
      <c r="F74" s="715"/>
      <c r="G74" s="715"/>
      <c r="H74" s="715"/>
      <c r="I74" s="715"/>
    </row>
    <row r="75" spans="1:9" x14ac:dyDescent="1.1499999999999999">
      <c r="A75" s="715"/>
      <c r="B75" s="721" t="str">
        <f>IFERROR(VLOOKUP(A75,Values!AN$1:AO$1000,2,FALSE),"")</f>
        <v/>
      </c>
      <c r="C75" s="715"/>
      <c r="D75" s="716"/>
      <c r="E75" s="722"/>
      <c r="F75" s="715"/>
      <c r="G75" s="715"/>
      <c r="H75" s="715"/>
      <c r="I75" s="715"/>
    </row>
    <row r="76" spans="1:9" x14ac:dyDescent="1.1499999999999999">
      <c r="A76" s="715"/>
      <c r="B76" s="721" t="str">
        <f>IFERROR(VLOOKUP(A76,Values!AN$1:AO$1000,2,FALSE),"")</f>
        <v/>
      </c>
      <c r="C76" s="715"/>
      <c r="D76" s="716"/>
      <c r="E76" s="722"/>
      <c r="F76" s="715"/>
      <c r="G76" s="715"/>
      <c r="H76" s="715"/>
      <c r="I76" s="715"/>
    </row>
    <row r="77" spans="1:9" x14ac:dyDescent="1.1499999999999999">
      <c r="A77" s="715"/>
      <c r="B77" s="721" t="str">
        <f>IFERROR(VLOOKUP(A77,Values!AN$1:AO$1000,2,FALSE),"")</f>
        <v/>
      </c>
      <c r="C77" s="715"/>
      <c r="D77" s="716"/>
      <c r="E77" s="722"/>
      <c r="F77" s="715"/>
      <c r="G77" s="715"/>
      <c r="H77" s="715"/>
      <c r="I77" s="715"/>
    </row>
    <row r="78" spans="1:9" x14ac:dyDescent="1.1499999999999999">
      <c r="A78" s="715"/>
      <c r="B78" s="721" t="str">
        <f>IFERROR(VLOOKUP(A78,Values!AN$1:AO$1000,2,FALSE),"")</f>
        <v/>
      </c>
      <c r="C78" s="715"/>
      <c r="D78" s="716"/>
      <c r="E78" s="722"/>
      <c r="F78" s="715"/>
      <c r="G78" s="715"/>
      <c r="H78" s="715"/>
      <c r="I78" s="715"/>
    </row>
    <row r="79" spans="1:9" x14ac:dyDescent="1.1499999999999999">
      <c r="A79" s="715"/>
      <c r="B79" s="721" t="str">
        <f>IFERROR(VLOOKUP(A79,Values!AN$1:AO$1000,2,FALSE),"")</f>
        <v/>
      </c>
      <c r="C79" s="715"/>
      <c r="D79" s="716"/>
      <c r="E79" s="722"/>
      <c r="F79" s="715"/>
      <c r="G79" s="715"/>
      <c r="H79" s="715"/>
      <c r="I79" s="715"/>
    </row>
    <row r="80" spans="1:9" x14ac:dyDescent="1.1499999999999999">
      <c r="A80" s="715"/>
      <c r="B80" s="721" t="str">
        <f>IFERROR(VLOOKUP(A80,Values!AN$1:AO$1000,2,FALSE),"")</f>
        <v/>
      </c>
      <c r="C80" s="715"/>
      <c r="D80" s="716"/>
      <c r="E80" s="722"/>
      <c r="F80" s="715"/>
      <c r="G80" s="715"/>
      <c r="H80" s="715"/>
      <c r="I80" s="715"/>
    </row>
    <row r="81" spans="1:9" x14ac:dyDescent="1.1499999999999999">
      <c r="A81" s="715"/>
      <c r="B81" s="721" t="str">
        <f>IFERROR(VLOOKUP(A81,Values!AN$1:AO$1000,2,FALSE),"")</f>
        <v/>
      </c>
      <c r="C81" s="715"/>
      <c r="D81" s="716"/>
      <c r="E81" s="722"/>
      <c r="F81" s="715"/>
      <c r="G81" s="715"/>
      <c r="H81" s="715"/>
      <c r="I81" s="715"/>
    </row>
    <row r="82" spans="1:9" x14ac:dyDescent="1.1499999999999999">
      <c r="A82" s="715"/>
      <c r="B82" s="721" t="str">
        <f>IFERROR(VLOOKUP(A82,Values!AN$1:AO$1000,2,FALSE),"")</f>
        <v/>
      </c>
      <c r="C82" s="715"/>
      <c r="D82" s="716"/>
      <c r="E82" s="722"/>
      <c r="F82" s="715"/>
      <c r="G82" s="715"/>
      <c r="H82" s="715"/>
      <c r="I82" s="715"/>
    </row>
    <row r="83" spans="1:9" x14ac:dyDescent="1.1499999999999999">
      <c r="A83" s="715"/>
      <c r="B83" s="721" t="str">
        <f>IFERROR(VLOOKUP(A83,Values!AN$1:AO$1000,2,FALSE),"")</f>
        <v/>
      </c>
      <c r="C83" s="715"/>
      <c r="D83" s="716"/>
      <c r="E83" s="722"/>
      <c r="F83" s="715"/>
      <c r="G83" s="715"/>
      <c r="H83" s="715"/>
      <c r="I83" s="715"/>
    </row>
    <row r="84" spans="1:9" x14ac:dyDescent="1.1499999999999999">
      <c r="A84" s="715"/>
      <c r="B84" s="721" t="str">
        <f>IFERROR(VLOOKUP(A84,Values!AN$1:AO$1000,2,FALSE),"")</f>
        <v/>
      </c>
      <c r="C84" s="715"/>
      <c r="D84" s="716"/>
      <c r="E84" s="722"/>
      <c r="F84" s="715"/>
      <c r="G84" s="715"/>
      <c r="H84" s="715"/>
      <c r="I84" s="715"/>
    </row>
    <row r="85" spans="1:9" x14ac:dyDescent="1.1499999999999999">
      <c r="A85" s="715"/>
      <c r="B85" s="721" t="str">
        <f>IFERROR(VLOOKUP(A85,Values!AN$1:AO$1000,2,FALSE),"")</f>
        <v/>
      </c>
      <c r="C85" s="715"/>
      <c r="D85" s="716"/>
      <c r="E85" s="722"/>
      <c r="F85" s="715"/>
      <c r="G85" s="715"/>
      <c r="H85" s="715"/>
      <c r="I85" s="715"/>
    </row>
    <row r="86" spans="1:9" x14ac:dyDescent="1.1499999999999999">
      <c r="A86" s="715"/>
      <c r="B86" s="721" t="str">
        <f>IFERROR(VLOOKUP(A86,Values!AN$1:AO$1000,2,FALSE),"")</f>
        <v/>
      </c>
      <c r="C86" s="715"/>
      <c r="D86" s="716"/>
      <c r="E86" s="722"/>
      <c r="F86" s="715"/>
      <c r="G86" s="715"/>
      <c r="H86" s="715"/>
      <c r="I86" s="715"/>
    </row>
    <row r="87" spans="1:9" x14ac:dyDescent="1.1499999999999999">
      <c r="A87" s="715"/>
      <c r="B87" s="721" t="str">
        <f>IFERROR(VLOOKUP(A87,Values!AN$1:AO$1000,2,FALSE),"")</f>
        <v/>
      </c>
      <c r="C87" s="715"/>
      <c r="D87" s="716"/>
      <c r="E87" s="722"/>
      <c r="F87" s="715"/>
      <c r="G87" s="715"/>
      <c r="H87" s="715"/>
      <c r="I87" s="715"/>
    </row>
    <row r="88" spans="1:9" x14ac:dyDescent="1.1499999999999999">
      <c r="A88" s="715"/>
      <c r="B88" s="721" t="str">
        <f>IFERROR(VLOOKUP(A88,Values!AN$1:AO$1000,2,FALSE),"")</f>
        <v/>
      </c>
      <c r="C88" s="715"/>
      <c r="D88" s="716"/>
      <c r="E88" s="722"/>
      <c r="F88" s="715"/>
      <c r="G88" s="715"/>
      <c r="H88" s="715"/>
      <c r="I88" s="715"/>
    </row>
    <row r="89" spans="1:9" x14ac:dyDescent="1.1499999999999999">
      <c r="A89" s="715"/>
      <c r="B89" s="721" t="str">
        <f>IFERROR(VLOOKUP(A89,Values!AN$1:AO$1000,2,FALSE),"")</f>
        <v/>
      </c>
      <c r="C89" s="715"/>
      <c r="D89" s="716"/>
      <c r="E89" s="722"/>
      <c r="F89" s="715"/>
      <c r="G89" s="715"/>
      <c r="H89" s="715"/>
      <c r="I89" s="715"/>
    </row>
    <row r="90" spans="1:9" x14ac:dyDescent="1.1499999999999999">
      <c r="A90" s="715"/>
      <c r="B90" s="721" t="str">
        <f>IFERROR(VLOOKUP(A90,Values!AN$1:AO$1000,2,FALSE),"")</f>
        <v/>
      </c>
      <c r="C90" s="715"/>
      <c r="D90" s="716"/>
      <c r="E90" s="722"/>
      <c r="F90" s="715"/>
      <c r="G90" s="715"/>
      <c r="H90" s="715"/>
      <c r="I90" s="715"/>
    </row>
    <row r="91" spans="1:9" x14ac:dyDescent="1.1499999999999999">
      <c r="A91" s="715"/>
      <c r="B91" s="721" t="str">
        <f>IFERROR(VLOOKUP(A91,Values!AN$1:AO$1000,2,FALSE),"")</f>
        <v/>
      </c>
      <c r="C91" s="715"/>
      <c r="D91" s="716"/>
      <c r="E91" s="722"/>
      <c r="F91" s="715"/>
      <c r="G91" s="715"/>
      <c r="H91" s="715"/>
      <c r="I91" s="715"/>
    </row>
    <row r="92" spans="1:9" x14ac:dyDescent="1.1499999999999999">
      <c r="A92" s="715"/>
      <c r="B92" s="721" t="str">
        <f>IFERROR(VLOOKUP(A92,Values!AN$1:AO$1000,2,FALSE),"")</f>
        <v/>
      </c>
      <c r="C92" s="715"/>
      <c r="D92" s="716"/>
      <c r="E92" s="722"/>
      <c r="F92" s="715"/>
      <c r="G92" s="715"/>
      <c r="H92" s="715"/>
      <c r="I92" s="715"/>
    </row>
    <row r="93" spans="1:9" x14ac:dyDescent="1.1499999999999999">
      <c r="A93" s="715"/>
      <c r="B93" s="721" t="str">
        <f>IFERROR(VLOOKUP(A93,Values!AN$1:AO$1000,2,FALSE),"")</f>
        <v/>
      </c>
      <c r="C93" s="715"/>
      <c r="D93" s="716"/>
      <c r="E93" s="722"/>
      <c r="F93" s="715"/>
      <c r="G93" s="715"/>
      <c r="H93" s="715"/>
      <c r="I93" s="715"/>
    </row>
    <row r="94" spans="1:9" x14ac:dyDescent="1.1499999999999999">
      <c r="A94" s="715"/>
      <c r="B94" s="721" t="str">
        <f>IFERROR(VLOOKUP(A94,Values!AN$1:AO$1000,2,FALSE),"")</f>
        <v/>
      </c>
      <c r="C94" s="715"/>
      <c r="D94" s="716"/>
      <c r="E94" s="722"/>
      <c r="F94" s="715"/>
      <c r="G94" s="715"/>
      <c r="H94" s="715"/>
      <c r="I94" s="715"/>
    </row>
    <row r="95" spans="1:9" x14ac:dyDescent="1.1499999999999999">
      <c r="A95" s="715"/>
      <c r="B95" s="721" t="str">
        <f>IFERROR(VLOOKUP(A95,Values!AN$1:AO$1000,2,FALSE),"")</f>
        <v/>
      </c>
      <c r="C95" s="715"/>
      <c r="D95" s="716"/>
      <c r="E95" s="722"/>
      <c r="F95" s="715"/>
      <c r="G95" s="715"/>
      <c r="H95" s="715"/>
      <c r="I95" s="715"/>
    </row>
    <row r="96" spans="1:9" x14ac:dyDescent="1.1499999999999999">
      <c r="A96" s="715"/>
      <c r="B96" s="721" t="str">
        <f>IFERROR(VLOOKUP(A96,Values!AN$1:AO$1000,2,FALSE),"")</f>
        <v/>
      </c>
      <c r="C96" s="715"/>
      <c r="D96" s="716"/>
      <c r="E96" s="722"/>
      <c r="F96" s="715"/>
      <c r="G96" s="715"/>
      <c r="H96" s="715"/>
      <c r="I96" s="715"/>
    </row>
    <row r="97" spans="1:9" x14ac:dyDescent="1.1499999999999999">
      <c r="A97" s="715"/>
      <c r="B97" s="721" t="str">
        <f>IFERROR(VLOOKUP(A97,Values!AN$1:AO$1000,2,FALSE),"")</f>
        <v/>
      </c>
      <c r="C97" s="715"/>
      <c r="D97" s="716"/>
      <c r="E97" s="722"/>
      <c r="F97" s="715"/>
      <c r="G97" s="715"/>
      <c r="H97" s="715"/>
      <c r="I97" s="715"/>
    </row>
    <row r="98" spans="1:9" x14ac:dyDescent="1.1499999999999999">
      <c r="A98" s="715"/>
      <c r="B98" s="721" t="str">
        <f>IFERROR(VLOOKUP(A98,Values!AN$1:AO$1000,2,FALSE),"")</f>
        <v/>
      </c>
      <c r="C98" s="715"/>
      <c r="D98" s="716"/>
      <c r="E98" s="722"/>
      <c r="F98" s="715"/>
      <c r="G98" s="715"/>
      <c r="H98" s="715"/>
      <c r="I98" s="715"/>
    </row>
    <row r="99" spans="1:9" x14ac:dyDescent="1.1499999999999999">
      <c r="A99" s="715"/>
      <c r="B99" s="721" t="str">
        <f>IFERROR(VLOOKUP(A99,Values!AN$1:AO$1000,2,FALSE),"")</f>
        <v/>
      </c>
      <c r="C99" s="715"/>
      <c r="D99" s="716"/>
      <c r="E99" s="722"/>
      <c r="F99" s="715"/>
      <c r="G99" s="715"/>
      <c r="H99" s="715"/>
      <c r="I99" s="715"/>
    </row>
    <row r="100" spans="1:9" x14ac:dyDescent="1.1499999999999999">
      <c r="A100" s="715"/>
      <c r="B100" s="721" t="str">
        <f>IFERROR(VLOOKUP(A100,Values!AN$1:AO$1000,2,FALSE),"")</f>
        <v/>
      </c>
      <c r="C100" s="715"/>
      <c r="D100" s="716"/>
      <c r="E100" s="722"/>
      <c r="F100" s="715"/>
      <c r="G100" s="715"/>
      <c r="H100" s="715"/>
      <c r="I100" s="715"/>
    </row>
    <row r="101" spans="1:9" x14ac:dyDescent="1.1499999999999999">
      <c r="A101" s="715"/>
      <c r="B101" s="721" t="str">
        <f>IFERROR(VLOOKUP(A101,Values!AN$1:AO$1000,2,FALSE),"")</f>
        <v/>
      </c>
      <c r="C101" s="715"/>
      <c r="D101" s="716"/>
      <c r="E101" s="722"/>
      <c r="F101" s="715"/>
      <c r="G101" s="715"/>
      <c r="H101" s="715"/>
      <c r="I101" s="715"/>
    </row>
    <row r="102" spans="1:9" x14ac:dyDescent="1.1499999999999999">
      <c r="A102" s="715"/>
      <c r="B102" s="721" t="str">
        <f>IFERROR(VLOOKUP(A102,Values!AN$1:AO$1000,2,FALSE),"")</f>
        <v/>
      </c>
      <c r="C102" s="715"/>
      <c r="D102" s="716"/>
      <c r="E102" s="722"/>
      <c r="F102" s="715"/>
      <c r="G102" s="715"/>
      <c r="H102" s="715"/>
      <c r="I102" s="715"/>
    </row>
    <row r="103" spans="1:9" ht="21.4" thickBot="1" x14ac:dyDescent="1.2">
      <c r="A103" s="718"/>
      <c r="B103" s="721" t="str">
        <f>IFERROR(VLOOKUP(A103,Values!AN$1:AO$1000,2,FALSE),"")</f>
        <v/>
      </c>
      <c r="C103" s="718"/>
      <c r="D103" s="719"/>
      <c r="E103" s="723"/>
      <c r="F103" s="718"/>
      <c r="G103" s="718"/>
      <c r="H103" s="718"/>
      <c r="I103" s="718"/>
    </row>
  </sheetData>
  <mergeCells count="3">
    <mergeCell ref="A2:D2"/>
    <mergeCell ref="A1:G1"/>
    <mergeCell ref="E2:I2"/>
  </mergeCells>
  <hyperlinks>
    <hyperlink ref="H1" location="Menu!A1" display="MENU" xr:uid="{00000000-0004-0000-BE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0770" r:id="rId3" name="Drop Down 2">
              <controlPr locked="0" defaultSize="0" print="0" autoLine="0" autoPict="0">
                <anchor moveWithCells="1">
                  <from>
                    <xdr:col>8</xdr:col>
                    <xdr:colOff>14288</xdr:colOff>
                    <xdr:row>0</xdr:row>
                    <xdr:rowOff>223838</xdr:rowOff>
                  </from>
                  <to>
                    <xdr:col>9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BE00-000000000000}">
          <x14:formula1>
            <xm:f>Values!$H$91:$H$93</xm:f>
          </x14:formula1>
          <xm:sqref>I4:I103</xm:sqref>
        </x14:dataValidation>
        <x14:dataValidation type="list" allowBlank="1" showInputMessage="1" showErrorMessage="1" xr:uid="{00000000-0002-0000-BE00-000001000000}">
          <x14:formula1>
            <xm:f>Values!$J$73:$J$80</xm:f>
          </x14:formula1>
          <xm:sqref>G4:H103 C4:D103</xm:sqref>
        </x14:dataValidation>
        <x14:dataValidation type="list" allowBlank="1" showInputMessage="1" showErrorMessage="1" xr:uid="{00000000-0002-0000-BE00-000002000000}">
          <x14:formula1>
            <xm:f>Values!$AM$1:$AM$1000</xm:f>
          </x14:formula1>
          <xm:sqref>A4:A103</xm:sqref>
        </x14:dataValidation>
      </x14:dataValidation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202"/>
  <dimension ref="A1:C6"/>
  <sheetViews>
    <sheetView workbookViewId="0">
      <selection activeCell="B1" sqref="B1"/>
    </sheetView>
  </sheetViews>
  <sheetFormatPr defaultColWidth="8.796875" defaultRowHeight="21" x14ac:dyDescent="1.1499999999999999"/>
  <cols>
    <col min="1" max="1" width="27.796875" style="41" customWidth="1"/>
    <col min="2" max="2" width="16.796875" style="41" customWidth="1"/>
    <col min="3" max="3" width="37.796875" style="41" bestFit="1" customWidth="1"/>
    <col min="4" max="16384" width="8.796875" style="41"/>
  </cols>
  <sheetData>
    <row r="1" spans="1:3" ht="31.45" customHeight="1" thickBot="1" x14ac:dyDescent="1.2">
      <c r="A1" s="724" t="s">
        <v>1551</v>
      </c>
      <c r="B1" s="843" t="s">
        <v>35</v>
      </c>
      <c r="C1" s="690" t="s">
        <v>205</v>
      </c>
    </row>
    <row r="2" spans="1:3" ht="21.4" thickBot="1" x14ac:dyDescent="1.2">
      <c r="A2" s="943" t="s">
        <v>185</v>
      </c>
      <c r="B2" s="943" t="s">
        <v>718</v>
      </c>
      <c r="C2" s="943" t="s">
        <v>1552</v>
      </c>
    </row>
    <row r="3" spans="1:3" x14ac:dyDescent="1.1499999999999999">
      <c r="A3" s="725" t="s">
        <v>1553</v>
      </c>
      <c r="B3" s="726"/>
      <c r="C3" s="727" t="str">
        <f>IFERROR(VLOOKUP(B3,Values!AN$1:AO$1000,2,FALSE),"")</f>
        <v/>
      </c>
    </row>
    <row r="4" spans="1:3" x14ac:dyDescent="1.1499999999999999">
      <c r="A4" s="728" t="s">
        <v>1554</v>
      </c>
      <c r="B4" s="729"/>
      <c r="C4" s="730" t="str">
        <f>IFERROR(VLOOKUP(B4,Values!AN$1:AO$1000,2,FALSE),"")</f>
        <v/>
      </c>
    </row>
    <row r="5" spans="1:3" ht="21.4" thickBot="1" x14ac:dyDescent="1.2">
      <c r="A5" s="731" t="s">
        <v>1555</v>
      </c>
      <c r="B5" s="732"/>
      <c r="C5" s="733" t="str">
        <f>IFERROR(VLOOKUP(B5,Values!AN$1:AO$1000,2,FALSE),"")</f>
        <v/>
      </c>
    </row>
    <row r="6" spans="1:3" x14ac:dyDescent="1.1499999999999999">
      <c r="C6" s="710"/>
    </row>
  </sheetData>
  <hyperlinks>
    <hyperlink ref="B1" location="Menu!A1" display="MENU" xr:uid="{00000000-0004-0000-BF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1793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223838</xdr:rowOff>
                  </from>
                  <to>
                    <xdr:col>3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BF00-000000000000}">
          <x14:formula1>
            <xm:f>Values!$AM$1:$AM$1000</xm:f>
          </x14:formula1>
          <xm:sqref>B3:B5</xm:sqref>
        </x14:dataValidation>
      </x14:dataValidation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203"/>
  <dimension ref="A1:E6"/>
  <sheetViews>
    <sheetView workbookViewId="0">
      <selection activeCell="D1" sqref="D1"/>
    </sheetView>
  </sheetViews>
  <sheetFormatPr defaultColWidth="8.796875" defaultRowHeight="21" x14ac:dyDescent="1.1499999999999999"/>
  <cols>
    <col min="1" max="2" width="27.796875" style="41" customWidth="1"/>
    <col min="3" max="3" width="28" style="41" bestFit="1" customWidth="1"/>
    <col min="4" max="4" width="27.796875" style="41" customWidth="1"/>
    <col min="5" max="5" width="30" style="41" customWidth="1"/>
    <col min="6" max="16384" width="8.796875" style="41"/>
  </cols>
  <sheetData>
    <row r="1" spans="1:5" ht="30.75" customHeight="1" thickBot="1" x14ac:dyDescent="1.2">
      <c r="A1" s="1356" t="s">
        <v>1556</v>
      </c>
      <c r="B1" s="1356"/>
      <c r="C1" s="1357"/>
      <c r="D1" s="843" t="s">
        <v>35</v>
      </c>
      <c r="E1" s="690" t="s">
        <v>205</v>
      </c>
    </row>
    <row r="2" spans="1:5" ht="21.4" thickBot="1" x14ac:dyDescent="1.2">
      <c r="A2" s="943" t="s">
        <v>1557</v>
      </c>
      <c r="B2" s="943" t="s">
        <v>1558</v>
      </c>
      <c r="C2" s="943" t="s">
        <v>1552</v>
      </c>
      <c r="D2" s="943" t="s">
        <v>1559</v>
      </c>
      <c r="E2" s="943" t="s">
        <v>1552</v>
      </c>
    </row>
    <row r="3" spans="1:5" x14ac:dyDescent="1.1499999999999999">
      <c r="A3" s="725"/>
      <c r="B3" s="734"/>
      <c r="C3" s="735" t="str">
        <f>IFERROR(VLOOKUP(B3,Values!AN$1:AO$1000,2,FALSE),"")</f>
        <v/>
      </c>
      <c r="D3" s="736"/>
      <c r="E3" s="737" t="str">
        <f>IFERROR(VLOOKUP(D3,Values!AN$1:AO$1000,2,FALSE),"")</f>
        <v/>
      </c>
    </row>
    <row r="4" spans="1:5" x14ac:dyDescent="1.1499999999999999">
      <c r="A4" s="728"/>
      <c r="B4" s="738"/>
      <c r="C4" s="739" t="str">
        <f>IFERROR(VLOOKUP(B4,Values!AN$1:AO$1000,2,FALSE),"")</f>
        <v/>
      </c>
      <c r="D4" s="740"/>
      <c r="E4" s="741" t="str">
        <f>IFERROR(VLOOKUP(D4,Values!AN$1:AO$1000,2,FALSE),"")</f>
        <v/>
      </c>
    </row>
    <row r="5" spans="1:5" ht="21.4" thickBot="1" x14ac:dyDescent="1.2">
      <c r="A5" s="731"/>
      <c r="B5" s="742"/>
      <c r="C5" s="743" t="str">
        <f>IFERROR(VLOOKUP(B5,Values!AN$1:AO$1000,2,FALSE),"")</f>
        <v/>
      </c>
      <c r="D5" s="744"/>
      <c r="E5" s="733" t="str">
        <f>IFERROR(VLOOKUP(D5,Values!AN$1:AO$1000,2,FALSE),"")</f>
        <v/>
      </c>
    </row>
    <row r="6" spans="1:5" x14ac:dyDescent="1.1499999999999999">
      <c r="C6" s="710"/>
      <c r="E6" s="710"/>
    </row>
  </sheetData>
  <mergeCells count="1">
    <mergeCell ref="A1:C1"/>
  </mergeCells>
  <dataValidations count="1">
    <dataValidation type="list" allowBlank="1" showInputMessage="1" showErrorMessage="1" sqref="B2" xr:uid="{00000000-0002-0000-C000-000000000000}">
      <formula1>#REF!</formula1>
    </dataValidation>
  </dataValidations>
  <hyperlinks>
    <hyperlink ref="D1" location="Menu!A1" display="MENU" xr:uid="{00000000-0004-0000-C0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2817" r:id="rId3" name="Drop Down 1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223838</xdr:rowOff>
                  </from>
                  <to>
                    <xdr:col>5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C000-000001000000}">
          <x14:formula1>
            <xm:f>Values!$AM$1:$AM$1000</xm:f>
          </x14:formula1>
          <xm:sqref>B3:B5 D3:D5</xm:sqref>
        </x14:dataValidation>
      </x14:dataValidations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204"/>
  <dimension ref="A1:C7"/>
  <sheetViews>
    <sheetView workbookViewId="0">
      <selection activeCell="B1" sqref="B1"/>
    </sheetView>
  </sheetViews>
  <sheetFormatPr defaultColWidth="8.796875" defaultRowHeight="21" x14ac:dyDescent="1.1499999999999999"/>
  <cols>
    <col min="1" max="1" width="23.796875" style="41" customWidth="1"/>
    <col min="2" max="2" width="21.796875" style="41" customWidth="1"/>
    <col min="3" max="3" width="29.796875" style="41" customWidth="1"/>
    <col min="4" max="16384" width="8.796875" style="41"/>
  </cols>
  <sheetData>
    <row r="1" spans="1:3" ht="29.55" customHeight="1" thickBot="1" x14ac:dyDescent="1.2">
      <c r="A1" s="724" t="s">
        <v>1560</v>
      </c>
      <c r="B1" s="843" t="s">
        <v>35</v>
      </c>
      <c r="C1" s="690" t="s">
        <v>205</v>
      </c>
    </row>
    <row r="2" spans="1:3" ht="21.4" thickBot="1" x14ac:dyDescent="1.2">
      <c r="A2" s="943" t="s">
        <v>466</v>
      </c>
      <c r="B2" s="943" t="s">
        <v>718</v>
      </c>
      <c r="C2" s="943" t="s">
        <v>719</v>
      </c>
    </row>
    <row r="3" spans="1:3" x14ac:dyDescent="1.1499999999999999">
      <c r="A3" s="725" t="s">
        <v>1561</v>
      </c>
      <c r="B3" s="726"/>
      <c r="C3" s="727" t="str">
        <f>IFERROR(VLOOKUP(B3,Values!AN$1:AO$1000,2,FALSE),"")</f>
        <v/>
      </c>
    </row>
    <row r="4" spans="1:3" x14ac:dyDescent="1.1499999999999999">
      <c r="A4" s="728" t="s">
        <v>1562</v>
      </c>
      <c r="B4" s="729"/>
      <c r="C4" s="730" t="str">
        <f>IFERROR(VLOOKUP(B4,Values!AN$1:AO$1000,2,FALSE),"")</f>
        <v/>
      </c>
    </row>
    <row r="5" spans="1:3" x14ac:dyDescent="1.1499999999999999">
      <c r="A5" s="728" t="s">
        <v>1563</v>
      </c>
      <c r="B5" s="729"/>
      <c r="C5" s="730" t="str">
        <f>IFERROR(VLOOKUP(B5,Values!AN$1:AO$1000,2,FALSE),"")</f>
        <v/>
      </c>
    </row>
    <row r="6" spans="1:3" x14ac:dyDescent="1.1499999999999999">
      <c r="A6" s="728" t="s">
        <v>1564</v>
      </c>
      <c r="B6" s="729"/>
      <c r="C6" s="730" t="str">
        <f>IFERROR(VLOOKUP(B6,Values!AN$1:AO$1000,2,FALSE),"")</f>
        <v/>
      </c>
    </row>
    <row r="7" spans="1:3" ht="21.4" thickBot="1" x14ac:dyDescent="1.2">
      <c r="A7" s="731" t="s">
        <v>1565</v>
      </c>
      <c r="B7" s="732"/>
      <c r="C7" s="730" t="str">
        <f>IFERROR(VLOOKUP(B7,Values!AN$1:AO$1000,2,FALSE),"")</f>
        <v/>
      </c>
    </row>
  </sheetData>
  <hyperlinks>
    <hyperlink ref="B1" location="Menu!A1" display="MENU" xr:uid="{00000000-0004-0000-C1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3841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204788</xdr:rowOff>
                  </from>
                  <to>
                    <xdr:col>3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C100-000000000000}">
          <x14:formula1>
            <xm:f>Values!$AM$1:$AM$1000</xm:f>
          </x14:formula1>
          <xm:sqref>B3:B7</xm:sqref>
        </x14:dataValidation>
      </x14:dataValidations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205"/>
  <dimension ref="A1:E7"/>
  <sheetViews>
    <sheetView workbookViewId="0">
      <selection activeCell="D1" sqref="D1"/>
    </sheetView>
  </sheetViews>
  <sheetFormatPr defaultColWidth="8.796875" defaultRowHeight="21" x14ac:dyDescent="1.1499999999999999"/>
  <cols>
    <col min="1" max="4" width="27.796875" style="41" customWidth="1"/>
    <col min="5" max="5" width="34.19921875" style="41" customWidth="1"/>
    <col min="6" max="16384" width="8.796875" style="41"/>
  </cols>
  <sheetData>
    <row r="1" spans="1:5" ht="30.75" customHeight="1" thickBot="1" x14ac:dyDescent="1.2">
      <c r="A1" s="1356" t="s">
        <v>1566</v>
      </c>
      <c r="B1" s="1356"/>
      <c r="C1" s="1357"/>
      <c r="D1" s="843" t="s">
        <v>35</v>
      </c>
      <c r="E1" s="690" t="s">
        <v>205</v>
      </c>
    </row>
    <row r="2" spans="1:5" ht="21.4" thickBot="1" x14ac:dyDescent="1.2">
      <c r="A2" s="943" t="s">
        <v>1567</v>
      </c>
      <c r="B2" s="943" t="s">
        <v>1568</v>
      </c>
      <c r="C2" s="943" t="s">
        <v>1569</v>
      </c>
      <c r="D2" s="943" t="s">
        <v>1570</v>
      </c>
      <c r="E2" s="943" t="s">
        <v>719</v>
      </c>
    </row>
    <row r="3" spans="1:5" x14ac:dyDescent="1.1499999999999999">
      <c r="A3" s="725"/>
      <c r="B3" s="712"/>
      <c r="C3" s="712" t="s">
        <v>1571</v>
      </c>
      <c r="D3" s="726"/>
      <c r="E3" s="727" t="str">
        <f>IFERROR(VLOOKUP(D3,Values!AN$1:AO$1000,2,FALSE),"")</f>
        <v/>
      </c>
    </row>
    <row r="4" spans="1:5" x14ac:dyDescent="1.1499999999999999">
      <c r="A4" s="728"/>
      <c r="B4" s="715"/>
      <c r="C4" s="715" t="s">
        <v>1571</v>
      </c>
      <c r="D4" s="729"/>
      <c r="E4" s="745" t="str">
        <f>IFERROR(VLOOKUP(D4,Values!AN$1:AO$1000,2,FALSE),"")</f>
        <v/>
      </c>
    </row>
    <row r="5" spans="1:5" x14ac:dyDescent="1.1499999999999999">
      <c r="A5" s="728"/>
      <c r="B5" s="715"/>
      <c r="C5" s="715" t="s">
        <v>1571</v>
      </c>
      <c r="D5" s="729"/>
      <c r="E5" s="745" t="str">
        <f>IFERROR(VLOOKUP(D5,Values!AN$1:AO$1000,2,FALSE),"")</f>
        <v/>
      </c>
    </row>
    <row r="6" spans="1:5" ht="21.4" thickBot="1" x14ac:dyDescent="1.2">
      <c r="A6" s="731"/>
      <c r="B6" s="718"/>
      <c r="C6" s="718" t="s">
        <v>1571</v>
      </c>
      <c r="D6" s="732"/>
      <c r="E6" s="745" t="str">
        <f>IFERROR(VLOOKUP(D6,Values!AN$1:AO$1000,2,FALSE),"")</f>
        <v/>
      </c>
    </row>
    <row r="7" spans="1:5" x14ac:dyDescent="1.1499999999999999">
      <c r="E7" s="710"/>
    </row>
  </sheetData>
  <mergeCells count="1">
    <mergeCell ref="A1:C1"/>
  </mergeCells>
  <hyperlinks>
    <hyperlink ref="D1" location="Menu!A1" display="MENU" xr:uid="{00000000-0004-0000-C2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4866" r:id="rId3" name="Drop Down 2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204788</xdr:rowOff>
                  </from>
                  <to>
                    <xdr:col>5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C200-000000000000}">
          <x14:formula1>
            <xm:f>Values!$H$81</xm:f>
          </x14:formula1>
          <xm:sqref>C3:C6</xm:sqref>
        </x14:dataValidation>
        <x14:dataValidation type="list" allowBlank="1" showInputMessage="1" showErrorMessage="1" xr:uid="{00000000-0002-0000-C200-000001000000}">
          <x14:formula1>
            <xm:f>Values!$AM$1:$AM$1000</xm:f>
          </x14:formula1>
          <xm:sqref>D3:D6</xm:sqref>
        </x14:dataValidation>
      </x14:dataValidations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206"/>
  <dimension ref="A1:E6"/>
  <sheetViews>
    <sheetView workbookViewId="0">
      <selection activeCell="D1" sqref="D1"/>
    </sheetView>
  </sheetViews>
  <sheetFormatPr defaultColWidth="8.796875" defaultRowHeight="21" x14ac:dyDescent="1.1499999999999999"/>
  <cols>
    <col min="1" max="1" width="14.19921875" style="41" customWidth="1"/>
    <col min="2" max="2" width="32.53125" style="41" customWidth="1"/>
    <col min="3" max="3" width="39.796875" style="41" customWidth="1"/>
    <col min="4" max="4" width="20.19921875" style="41" customWidth="1"/>
    <col min="5" max="5" width="38.19921875" style="41" customWidth="1"/>
    <col min="6" max="16384" width="8.796875" style="41"/>
  </cols>
  <sheetData>
    <row r="1" spans="1:5" ht="30.75" customHeight="1" thickBot="1" x14ac:dyDescent="1.2">
      <c r="A1" s="1356" t="s">
        <v>1572</v>
      </c>
      <c r="B1" s="1356"/>
      <c r="C1" s="1357"/>
      <c r="D1" s="843" t="s">
        <v>35</v>
      </c>
      <c r="E1" s="690" t="s">
        <v>205</v>
      </c>
    </row>
    <row r="2" spans="1:5" ht="21.4" thickBot="1" x14ac:dyDescent="1.2">
      <c r="A2" s="943" t="s">
        <v>1567</v>
      </c>
      <c r="B2" s="943" t="s">
        <v>1568</v>
      </c>
      <c r="C2" s="943" t="s">
        <v>1569</v>
      </c>
      <c r="D2" s="943" t="s">
        <v>1570</v>
      </c>
      <c r="E2" s="943" t="s">
        <v>719</v>
      </c>
    </row>
    <row r="3" spans="1:5" x14ac:dyDescent="1.1499999999999999">
      <c r="A3" s="725"/>
      <c r="B3" s="712"/>
      <c r="C3" s="712" t="s">
        <v>1573</v>
      </c>
      <c r="D3" s="726"/>
      <c r="E3" s="727" t="str">
        <f>IFERROR(VLOOKUP(D3,Values!AN$1:AO$1000,2,FALSE),"")</f>
        <v/>
      </c>
    </row>
    <row r="4" spans="1:5" x14ac:dyDescent="1.1499999999999999">
      <c r="A4" s="728"/>
      <c r="B4" s="715"/>
      <c r="C4" s="715" t="s">
        <v>1573</v>
      </c>
      <c r="D4" s="729"/>
      <c r="E4" s="730" t="str">
        <f>IFERROR(VLOOKUP(D4,Values!AN$1:AO$1000,2,FALSE),"")</f>
        <v/>
      </c>
    </row>
    <row r="5" spans="1:5" x14ac:dyDescent="1.1499999999999999">
      <c r="A5" s="728"/>
      <c r="B5" s="715"/>
      <c r="C5" s="715" t="s">
        <v>1573</v>
      </c>
      <c r="D5" s="729"/>
      <c r="E5" s="730" t="str">
        <f>IFERROR(VLOOKUP(D5,Values!AN$1:AO$1000,2,FALSE),"")</f>
        <v/>
      </c>
    </row>
    <row r="6" spans="1:5" ht="21.4" thickBot="1" x14ac:dyDescent="1.2">
      <c r="A6" s="731"/>
      <c r="B6" s="718"/>
      <c r="C6" s="718" t="s">
        <v>1573</v>
      </c>
      <c r="D6" s="732"/>
      <c r="E6" s="730" t="str">
        <f>IFERROR(VLOOKUP(D6,Values!AN$1:AO$1000,2,FALSE),"")</f>
        <v/>
      </c>
    </row>
  </sheetData>
  <mergeCells count="1">
    <mergeCell ref="A1:C1"/>
  </mergeCells>
  <hyperlinks>
    <hyperlink ref="D1" location="Menu!A1" display="MENU" xr:uid="{00000000-0004-0000-C3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6545" r:id="rId3" name="Drop Down 6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190500</xdr:rowOff>
                  </from>
                  <to>
                    <xdr:col>5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C300-000000000000}">
          <x14:formula1>
            <xm:f>Values!$H$82</xm:f>
          </x14:formula1>
          <xm:sqref>C3:C6</xm:sqref>
        </x14:dataValidation>
        <x14:dataValidation type="list" allowBlank="1" showInputMessage="1" showErrorMessage="1" xr:uid="{00000000-0002-0000-C300-000001000000}">
          <x14:formula1>
            <xm:f>Values!$AM$1:$AM$1000</xm:f>
          </x14:formula1>
          <xm:sqref>D3:D6</xm:sqref>
        </x14:dataValidation>
      </x14:dataValidation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207"/>
  <dimension ref="A1:C34"/>
  <sheetViews>
    <sheetView workbookViewId="0">
      <selection activeCell="B1" sqref="B1"/>
    </sheetView>
  </sheetViews>
  <sheetFormatPr defaultColWidth="8.796875" defaultRowHeight="21" x14ac:dyDescent="1.1499999999999999"/>
  <cols>
    <col min="1" max="1" width="37.796875" style="41" customWidth="1"/>
    <col min="2" max="2" width="21.19921875" style="41" customWidth="1"/>
    <col min="3" max="3" width="24.53125" style="41" customWidth="1"/>
    <col min="4" max="16384" width="8.796875" style="41"/>
  </cols>
  <sheetData>
    <row r="1" spans="1:3" ht="30.75" customHeight="1" thickBot="1" x14ac:dyDescent="1.2">
      <c r="A1" s="701" t="s">
        <v>1574</v>
      </c>
      <c r="B1" s="843" t="s">
        <v>35</v>
      </c>
      <c r="C1" s="690" t="s">
        <v>205</v>
      </c>
    </row>
    <row r="2" spans="1:3" ht="21.4" thickBot="1" x14ac:dyDescent="1.2">
      <c r="A2" s="943" t="s">
        <v>1575</v>
      </c>
      <c r="B2" s="943" t="s">
        <v>1569</v>
      </c>
    </row>
    <row r="3" spans="1:3" x14ac:dyDescent="1.1499999999999999">
      <c r="A3" s="746" t="s">
        <v>1143</v>
      </c>
      <c r="B3" s="747" t="s">
        <v>1571</v>
      </c>
    </row>
    <row r="4" spans="1:3" x14ac:dyDescent="1.1499999999999999">
      <c r="A4" s="748" t="s">
        <v>1576</v>
      </c>
      <c r="B4" s="749" t="s">
        <v>1573</v>
      </c>
    </row>
    <row r="5" spans="1:3" x14ac:dyDescent="1.1499999999999999">
      <c r="A5" s="748" t="s">
        <v>1577</v>
      </c>
      <c r="B5" s="749"/>
    </row>
    <row r="6" spans="1:3" x14ac:dyDescent="1.1499999999999999">
      <c r="A6" s="748" t="s">
        <v>1578</v>
      </c>
      <c r="B6" s="749"/>
    </row>
    <row r="7" spans="1:3" x14ac:dyDescent="1.1499999999999999">
      <c r="A7" s="748" t="s">
        <v>1579</v>
      </c>
      <c r="B7" s="749"/>
    </row>
    <row r="8" spans="1:3" x14ac:dyDescent="1.1499999999999999">
      <c r="A8" s="748" t="s">
        <v>1580</v>
      </c>
      <c r="B8" s="749"/>
    </row>
    <row r="9" spans="1:3" x14ac:dyDescent="1.1499999999999999">
      <c r="A9" s="748" t="s">
        <v>1581</v>
      </c>
      <c r="B9" s="749"/>
    </row>
    <row r="10" spans="1:3" x14ac:dyDescent="1.1499999999999999">
      <c r="A10" s="748" t="s">
        <v>1582</v>
      </c>
      <c r="B10" s="749"/>
    </row>
    <row r="11" spans="1:3" x14ac:dyDescent="1.1499999999999999">
      <c r="A11" s="748" t="s">
        <v>1583</v>
      </c>
      <c r="B11" s="749"/>
    </row>
    <row r="12" spans="1:3" x14ac:dyDescent="1.1499999999999999">
      <c r="A12" s="748" t="s">
        <v>1584</v>
      </c>
      <c r="B12" s="749"/>
    </row>
    <row r="13" spans="1:3" x14ac:dyDescent="1.1499999999999999">
      <c r="A13" s="748" t="s">
        <v>1585</v>
      </c>
      <c r="B13" s="749"/>
    </row>
    <row r="14" spans="1:3" x14ac:dyDescent="1.1499999999999999">
      <c r="A14" s="748" t="s">
        <v>1586</v>
      </c>
      <c r="B14" s="749"/>
    </row>
    <row r="15" spans="1:3" x14ac:dyDescent="1.1499999999999999">
      <c r="A15" s="748" t="s">
        <v>1587</v>
      </c>
      <c r="B15" s="749"/>
    </row>
    <row r="16" spans="1:3" x14ac:dyDescent="1.1499999999999999">
      <c r="A16" s="748" t="s">
        <v>1588</v>
      </c>
      <c r="B16" s="749"/>
    </row>
    <row r="17" spans="1:2" x14ac:dyDescent="1.1499999999999999">
      <c r="A17" s="748" t="s">
        <v>1589</v>
      </c>
      <c r="B17" s="749"/>
    </row>
    <row r="18" spans="1:2" x14ac:dyDescent="1.1499999999999999">
      <c r="A18" s="748" t="s">
        <v>1590</v>
      </c>
      <c r="B18" s="749"/>
    </row>
    <row r="19" spans="1:2" x14ac:dyDescent="1.1499999999999999">
      <c r="A19" s="748" t="s">
        <v>1591</v>
      </c>
      <c r="B19" s="749"/>
    </row>
    <row r="20" spans="1:2" x14ac:dyDescent="1.1499999999999999">
      <c r="A20" s="748" t="s">
        <v>1592</v>
      </c>
      <c r="B20" s="749"/>
    </row>
    <row r="21" spans="1:2" x14ac:dyDescent="1.1499999999999999">
      <c r="A21" s="748" t="s">
        <v>1593</v>
      </c>
      <c r="B21" s="749"/>
    </row>
    <row r="22" spans="1:2" x14ac:dyDescent="1.1499999999999999">
      <c r="A22" s="748" t="s">
        <v>1594</v>
      </c>
      <c r="B22" s="749"/>
    </row>
    <row r="23" spans="1:2" x14ac:dyDescent="1.1499999999999999">
      <c r="A23" s="748" t="s">
        <v>1595</v>
      </c>
      <c r="B23" s="749"/>
    </row>
    <row r="24" spans="1:2" x14ac:dyDescent="1.1499999999999999">
      <c r="A24" s="748" t="s">
        <v>1596</v>
      </c>
      <c r="B24" s="749"/>
    </row>
    <row r="25" spans="1:2" x14ac:dyDescent="1.1499999999999999">
      <c r="A25" s="748" t="s">
        <v>1597</v>
      </c>
      <c r="B25" s="749"/>
    </row>
    <row r="26" spans="1:2" x14ac:dyDescent="1.1499999999999999">
      <c r="A26" s="748" t="s">
        <v>1598</v>
      </c>
      <c r="B26" s="749"/>
    </row>
    <row r="27" spans="1:2" x14ac:dyDescent="1.1499999999999999">
      <c r="A27" s="748" t="s">
        <v>1599</v>
      </c>
      <c r="B27" s="749"/>
    </row>
    <row r="28" spans="1:2" x14ac:dyDescent="1.1499999999999999">
      <c r="A28" s="748" t="s">
        <v>1600</v>
      </c>
      <c r="B28" s="749"/>
    </row>
    <row r="29" spans="1:2" x14ac:dyDescent="1.1499999999999999">
      <c r="A29" s="748" t="s">
        <v>1601</v>
      </c>
      <c r="B29" s="749"/>
    </row>
    <row r="30" spans="1:2" x14ac:dyDescent="1.1499999999999999">
      <c r="A30" s="748" t="s">
        <v>1602</v>
      </c>
      <c r="B30" s="749"/>
    </row>
    <row r="31" spans="1:2" x14ac:dyDescent="1.1499999999999999">
      <c r="A31" s="748" t="s">
        <v>1603</v>
      </c>
      <c r="B31" s="749"/>
    </row>
    <row r="32" spans="1:2" x14ac:dyDescent="1.1499999999999999">
      <c r="A32" s="748" t="s">
        <v>1571</v>
      </c>
      <c r="B32" s="749"/>
    </row>
    <row r="33" spans="1:2" x14ac:dyDescent="1.1499999999999999">
      <c r="A33" s="748" t="s">
        <v>1603</v>
      </c>
      <c r="B33" s="749"/>
    </row>
    <row r="34" spans="1:2" ht="21.4" thickBot="1" x14ac:dyDescent="1.2">
      <c r="A34" s="750" t="s">
        <v>1571</v>
      </c>
      <c r="B34" s="751"/>
    </row>
  </sheetData>
  <hyperlinks>
    <hyperlink ref="B1" location="Menu!A1" display="MENU" xr:uid="{00000000-0004-0000-C4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5521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223838</xdr:rowOff>
                  </from>
                  <to>
                    <xdr:col>3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C400-000000000000}">
          <x14:formula1>
            <xm:f>Values!$H$81:$H$82</xm:f>
          </x14:formula1>
          <xm:sqref>B3:B34</xm:sqref>
        </x14:dataValidation>
      </x14:dataValidations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208"/>
  <dimension ref="A1:C5"/>
  <sheetViews>
    <sheetView workbookViewId="0">
      <selection activeCell="B1" sqref="B1"/>
    </sheetView>
  </sheetViews>
  <sheetFormatPr defaultColWidth="8.796875" defaultRowHeight="21" x14ac:dyDescent="1.1499999999999999"/>
  <cols>
    <col min="1" max="1" width="46.796875" style="41" customWidth="1"/>
    <col min="2" max="2" width="30.46484375" style="41" customWidth="1"/>
    <col min="3" max="3" width="24.19921875" style="41" customWidth="1"/>
    <col min="4" max="16384" width="8.796875" style="41"/>
  </cols>
  <sheetData>
    <row r="1" spans="1:3" ht="30.75" customHeight="1" thickBot="1" x14ac:dyDescent="1.2">
      <c r="A1" s="701" t="s">
        <v>1604</v>
      </c>
      <c r="B1" s="843" t="s">
        <v>35</v>
      </c>
      <c r="C1" s="690" t="s">
        <v>205</v>
      </c>
    </row>
    <row r="2" spans="1:3" ht="21.4" thickBot="1" x14ac:dyDescent="1.2">
      <c r="A2" s="943" t="s">
        <v>718</v>
      </c>
      <c r="B2" s="943" t="s">
        <v>1569</v>
      </c>
      <c r="C2" s="943" t="s">
        <v>1605</v>
      </c>
    </row>
    <row r="3" spans="1:3" x14ac:dyDescent="1.1499999999999999">
      <c r="A3" s="752">
        <v>101000</v>
      </c>
      <c r="B3" s="712" t="s">
        <v>1606</v>
      </c>
      <c r="C3" s="714">
        <v>2</v>
      </c>
    </row>
    <row r="4" spans="1:3" x14ac:dyDescent="1.1499999999999999">
      <c r="A4" s="753">
        <v>510000</v>
      </c>
      <c r="B4" s="715" t="s">
        <v>1607</v>
      </c>
      <c r="C4" s="716">
        <v>6</v>
      </c>
    </row>
    <row r="5" spans="1:3" ht="21.4" thickBot="1" x14ac:dyDescent="1.2">
      <c r="A5" s="754"/>
      <c r="B5" s="718"/>
      <c r="C5" s="719"/>
    </row>
  </sheetData>
  <hyperlinks>
    <hyperlink ref="B1" location="Menu!A1" display="MENU" xr:uid="{00000000-0004-0000-C5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4497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223838</xdr:rowOff>
                  </from>
                  <to>
                    <xdr:col>3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C500-000000000000}">
          <x14:formula1>
            <xm:f>Values!$AM$1:$AM$1000</xm:f>
          </x14:formula1>
          <xm:sqref>A3:A5</xm:sqref>
        </x14:dataValidation>
      </x14:dataValidations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209"/>
  <dimension ref="A1:C5"/>
  <sheetViews>
    <sheetView workbookViewId="0">
      <selection activeCell="B1" sqref="B1"/>
    </sheetView>
  </sheetViews>
  <sheetFormatPr defaultColWidth="8.796875" defaultRowHeight="21" x14ac:dyDescent="1.1499999999999999"/>
  <cols>
    <col min="1" max="1" width="20.796875" style="41" customWidth="1"/>
    <col min="2" max="2" width="25.796875" style="41" customWidth="1"/>
    <col min="3" max="3" width="15.19921875" style="41" customWidth="1"/>
    <col min="4" max="16384" width="8.796875" style="41"/>
  </cols>
  <sheetData>
    <row r="1" spans="1:3" ht="30" customHeight="1" thickBot="1" x14ac:dyDescent="1.2">
      <c r="A1" s="701" t="s">
        <v>1608</v>
      </c>
      <c r="B1" s="843" t="s">
        <v>35</v>
      </c>
      <c r="C1" s="690" t="s">
        <v>205</v>
      </c>
    </row>
    <row r="2" spans="1:3" ht="21.4" thickBot="1" x14ac:dyDescent="1.2">
      <c r="A2" s="943" t="s">
        <v>315</v>
      </c>
      <c r="B2" s="943" t="s">
        <v>1609</v>
      </c>
    </row>
    <row r="3" spans="1:3" x14ac:dyDescent="1.1499999999999999">
      <c r="A3" s="748" t="s">
        <v>1610</v>
      </c>
      <c r="B3" s="749"/>
    </row>
    <row r="4" spans="1:3" x14ac:dyDescent="1.1499999999999999">
      <c r="A4" s="748" t="s">
        <v>1611</v>
      </c>
      <c r="B4" s="749">
        <v>8080</v>
      </c>
    </row>
    <row r="5" spans="1:3" x14ac:dyDescent="1.1499999999999999">
      <c r="A5" s="748" t="s">
        <v>279</v>
      </c>
      <c r="B5" s="749" t="s">
        <v>1612</v>
      </c>
    </row>
  </sheetData>
  <hyperlinks>
    <hyperlink ref="B1" location="Menu!A1" display="MENU" xr:uid="{00000000-0004-0000-C6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3473" r:id="rId3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223838</xdr:rowOff>
                  </from>
                  <to>
                    <xdr:col>3</xdr:col>
                    <xdr:colOff>0</xdr:colOff>
                    <xdr:row>1</xdr:row>
                    <xdr:rowOff>14288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10"/>
  <dimension ref="A1:C8"/>
  <sheetViews>
    <sheetView workbookViewId="0">
      <selection activeCell="B1" sqref="B1"/>
    </sheetView>
  </sheetViews>
  <sheetFormatPr defaultColWidth="8.796875" defaultRowHeight="21" x14ac:dyDescent="1.1499999999999999"/>
  <cols>
    <col min="1" max="1" width="27.796875" style="41" bestFit="1" customWidth="1"/>
    <col min="2" max="2" width="17.19921875" style="41" customWidth="1"/>
    <col min="3" max="3" width="14.796875" style="41" customWidth="1"/>
    <col min="4" max="16384" width="8.796875" style="41"/>
  </cols>
  <sheetData>
    <row r="1" spans="1:3" ht="30.75" customHeight="1" thickBot="1" x14ac:dyDescent="1.2">
      <c r="A1" s="701" t="s">
        <v>1613</v>
      </c>
      <c r="B1" s="843" t="s">
        <v>35</v>
      </c>
      <c r="C1" s="690" t="s">
        <v>205</v>
      </c>
    </row>
    <row r="2" spans="1:3" ht="21.4" thickBot="1" x14ac:dyDescent="1.2">
      <c r="A2" s="943" t="s">
        <v>315</v>
      </c>
      <c r="B2" s="943" t="s">
        <v>1609</v>
      </c>
    </row>
    <row r="3" spans="1:3" x14ac:dyDescent="1.1499999999999999">
      <c r="A3" s="725" t="s">
        <v>1614</v>
      </c>
      <c r="B3" s="712"/>
    </row>
    <row r="4" spans="1:3" x14ac:dyDescent="1.1499999999999999">
      <c r="A4" s="728" t="s">
        <v>1615</v>
      </c>
      <c r="B4" s="715"/>
    </row>
    <row r="5" spans="1:3" x14ac:dyDescent="1.1499999999999999">
      <c r="A5" s="728" t="s">
        <v>1616</v>
      </c>
      <c r="B5" s="715"/>
    </row>
    <row r="6" spans="1:3" x14ac:dyDescent="1.1499999999999999">
      <c r="A6" s="728" t="s">
        <v>1617</v>
      </c>
      <c r="B6" s="715"/>
    </row>
    <row r="7" spans="1:3" x14ac:dyDescent="1.1499999999999999">
      <c r="A7" s="728" t="s">
        <v>1618</v>
      </c>
      <c r="B7" s="715"/>
    </row>
    <row r="8" spans="1:3" x14ac:dyDescent="1.1499999999999999">
      <c r="A8" s="728" t="s">
        <v>1538</v>
      </c>
      <c r="B8" s="715"/>
    </row>
  </sheetData>
  <hyperlinks>
    <hyperlink ref="B1" location="Menu!A1" display="MENU" xr:uid="{00000000-0004-0000-C7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2449" r:id="rId3" name="Drop Down 2">
              <controlPr locked="0" defaultSize="0" print="0" autoLine="0" autoPict="0">
                <anchor moveWithCells="1">
                  <from>
                    <xdr:col>2</xdr:col>
                    <xdr:colOff>14288</xdr:colOff>
                    <xdr:row>0</xdr:row>
                    <xdr:rowOff>204788</xdr:rowOff>
                  </from>
                  <to>
                    <xdr:col>3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C700-000000000000}">
          <x14:formula1>
            <xm:f>Values!$N$3:$N$4</xm:f>
          </x14:formula1>
          <xm:sqref>B3:B5</xm:sqref>
        </x14:dataValidation>
      </x14:dataValidations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Sheet211"/>
  <dimension ref="A1:M13"/>
  <sheetViews>
    <sheetView zoomScale="80" zoomScaleNormal="80" workbookViewId="0">
      <selection activeCell="L1" sqref="L1"/>
    </sheetView>
  </sheetViews>
  <sheetFormatPr defaultColWidth="8.796875" defaultRowHeight="21" x14ac:dyDescent="1.1499999999999999"/>
  <cols>
    <col min="1" max="1" width="27.796875" style="41" bestFit="1" customWidth="1"/>
    <col min="2" max="13" width="13.796875" style="41" customWidth="1"/>
    <col min="14" max="16384" width="8.796875" style="41"/>
  </cols>
  <sheetData>
    <row r="1" spans="1:13" ht="30.75" customHeight="1" thickBot="1" x14ac:dyDescent="1.2">
      <c r="A1" s="1356" t="s">
        <v>1619</v>
      </c>
      <c r="B1" s="1356"/>
      <c r="C1" s="1356"/>
      <c r="D1" s="1356"/>
      <c r="E1" s="1356"/>
      <c r="F1" s="1356"/>
      <c r="G1" s="1356"/>
      <c r="H1" s="1356"/>
      <c r="I1" s="1356"/>
      <c r="J1" s="1356"/>
      <c r="K1" s="1357"/>
      <c r="L1" s="843" t="s">
        <v>35</v>
      </c>
      <c r="M1" s="690" t="s">
        <v>205</v>
      </c>
    </row>
    <row r="2" spans="1:13" ht="21.4" thickBot="1" x14ac:dyDescent="1.2">
      <c r="A2" s="1360" t="s">
        <v>1538</v>
      </c>
      <c r="B2" s="1361" t="s">
        <v>515</v>
      </c>
      <c r="C2" s="1362"/>
      <c r="D2" s="1363"/>
      <c r="E2" s="1364" t="s">
        <v>1620</v>
      </c>
      <c r="F2" s="1364"/>
      <c r="G2" s="1364"/>
      <c r="H2" s="1361" t="s">
        <v>1621</v>
      </c>
      <c r="I2" s="1362"/>
      <c r="J2" s="1363"/>
      <c r="K2" s="1364" t="s">
        <v>1622</v>
      </c>
      <c r="L2" s="1364"/>
      <c r="M2" s="1364"/>
    </row>
    <row r="3" spans="1:13" ht="21.4" thickBot="1" x14ac:dyDescent="1.2">
      <c r="A3" s="1360"/>
      <c r="B3" s="945" t="s">
        <v>1623</v>
      </c>
      <c r="C3" s="945" t="s">
        <v>1624</v>
      </c>
      <c r="D3" s="945" t="s">
        <v>1625</v>
      </c>
      <c r="E3" s="945" t="s">
        <v>1623</v>
      </c>
      <c r="F3" s="945" t="s">
        <v>1624</v>
      </c>
      <c r="G3" s="945" t="s">
        <v>1625</v>
      </c>
      <c r="H3" s="945" t="s">
        <v>1623</v>
      </c>
      <c r="I3" s="945" t="s">
        <v>1624</v>
      </c>
      <c r="J3" s="945" t="s">
        <v>1625</v>
      </c>
      <c r="K3" s="945" t="s">
        <v>1623</v>
      </c>
      <c r="L3" s="945" t="s">
        <v>1624</v>
      </c>
      <c r="M3" s="945" t="s">
        <v>1625</v>
      </c>
    </row>
    <row r="4" spans="1:13" x14ac:dyDescent="1.1499999999999999">
      <c r="A4" s="725"/>
      <c r="B4" s="712"/>
      <c r="C4" s="712"/>
      <c r="D4" s="712"/>
      <c r="E4" s="712"/>
      <c r="F4" s="712"/>
      <c r="G4" s="712"/>
      <c r="H4" s="712"/>
      <c r="I4" s="712"/>
      <c r="J4" s="712"/>
      <c r="K4" s="712"/>
      <c r="L4" s="712"/>
      <c r="M4" s="714"/>
    </row>
    <row r="5" spans="1:13" x14ac:dyDescent="1.1499999999999999">
      <c r="A5" s="755"/>
      <c r="B5" s="713"/>
      <c r="C5" s="713"/>
      <c r="D5" s="713"/>
      <c r="E5" s="713"/>
      <c r="F5" s="713"/>
      <c r="G5" s="713"/>
      <c r="H5" s="713"/>
      <c r="I5" s="713"/>
      <c r="J5" s="713"/>
      <c r="K5" s="713"/>
      <c r="L5" s="713"/>
      <c r="M5" s="756"/>
    </row>
    <row r="6" spans="1:13" x14ac:dyDescent="1.1499999999999999">
      <c r="A6" s="755"/>
      <c r="B6" s="713"/>
      <c r="C6" s="713"/>
      <c r="D6" s="713"/>
      <c r="E6" s="713"/>
      <c r="F6" s="713"/>
      <c r="G6" s="713"/>
      <c r="H6" s="713"/>
      <c r="I6" s="713"/>
      <c r="J6" s="713"/>
      <c r="K6" s="713"/>
      <c r="L6" s="713"/>
      <c r="M6" s="756"/>
    </row>
    <row r="7" spans="1:13" x14ac:dyDescent="1.1499999999999999">
      <c r="A7" s="755"/>
      <c r="B7" s="713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56"/>
    </row>
    <row r="8" spans="1:13" x14ac:dyDescent="1.1499999999999999">
      <c r="A8" s="755"/>
      <c r="B8" s="713"/>
      <c r="C8" s="713"/>
      <c r="D8" s="713"/>
      <c r="E8" s="713"/>
      <c r="F8" s="713"/>
      <c r="G8" s="713"/>
      <c r="H8" s="713"/>
      <c r="I8" s="713"/>
      <c r="J8" s="713"/>
      <c r="K8" s="713"/>
      <c r="L8" s="713"/>
      <c r="M8" s="756"/>
    </row>
    <row r="9" spans="1:13" x14ac:dyDescent="1.1499999999999999">
      <c r="A9" s="755"/>
      <c r="B9" s="713"/>
      <c r="C9" s="713"/>
      <c r="D9" s="713"/>
      <c r="E9" s="713"/>
      <c r="F9" s="713"/>
      <c r="G9" s="713"/>
      <c r="H9" s="713"/>
      <c r="I9" s="713"/>
      <c r="J9" s="713"/>
      <c r="K9" s="713"/>
      <c r="L9" s="713"/>
      <c r="M9" s="756"/>
    </row>
    <row r="10" spans="1:13" x14ac:dyDescent="1.1499999999999999">
      <c r="A10" s="755"/>
      <c r="B10" s="713"/>
      <c r="C10" s="713"/>
      <c r="D10" s="713"/>
      <c r="E10" s="713"/>
      <c r="F10" s="713"/>
      <c r="G10" s="713"/>
      <c r="H10" s="713"/>
      <c r="I10" s="713"/>
      <c r="J10" s="713"/>
      <c r="K10" s="713"/>
      <c r="L10" s="713"/>
      <c r="M10" s="756"/>
    </row>
    <row r="11" spans="1:13" x14ac:dyDescent="1.1499999999999999">
      <c r="A11" s="755"/>
      <c r="B11" s="713"/>
      <c r="C11" s="713"/>
      <c r="D11" s="713"/>
      <c r="E11" s="713"/>
      <c r="F11" s="713"/>
      <c r="G11" s="713"/>
      <c r="H11" s="713"/>
      <c r="I11" s="713"/>
      <c r="J11" s="713"/>
      <c r="K11" s="713"/>
      <c r="L11" s="713"/>
      <c r="M11" s="756"/>
    </row>
    <row r="12" spans="1:13" x14ac:dyDescent="1.1499999999999999">
      <c r="A12" s="728"/>
      <c r="B12" s="715"/>
      <c r="C12" s="715"/>
      <c r="D12" s="715"/>
      <c r="E12" s="715"/>
      <c r="F12" s="715"/>
      <c r="G12" s="715"/>
      <c r="H12" s="715"/>
      <c r="I12" s="715"/>
      <c r="J12" s="715"/>
      <c r="K12" s="715"/>
      <c r="L12" s="715"/>
      <c r="M12" s="716"/>
    </row>
    <row r="13" spans="1:13" ht="21.4" thickBot="1" x14ac:dyDescent="1.2">
      <c r="A13" s="731"/>
      <c r="B13" s="718"/>
      <c r="C13" s="718"/>
      <c r="D13" s="718"/>
      <c r="E13" s="718"/>
      <c r="F13" s="718"/>
      <c r="G13" s="718"/>
      <c r="H13" s="718"/>
      <c r="I13" s="718"/>
      <c r="J13" s="718"/>
      <c r="K13" s="718"/>
      <c r="L13" s="718"/>
      <c r="M13" s="719"/>
    </row>
  </sheetData>
  <mergeCells count="6">
    <mergeCell ref="A1:K1"/>
    <mergeCell ref="A2:A3"/>
    <mergeCell ref="B2:D2"/>
    <mergeCell ref="E2:G2"/>
    <mergeCell ref="H2:J2"/>
    <mergeCell ref="K2:M2"/>
  </mergeCells>
  <hyperlinks>
    <hyperlink ref="L1" location="Menu!A1" display="MENU" xr:uid="{00000000-0004-0000-C8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1425" r:id="rId3" name="Drop Down 1">
              <controlPr locked="0" defaultSize="0" print="0" autoLine="0" autoPict="0">
                <anchor moveWithCells="1">
                  <from>
                    <xdr:col>12</xdr:col>
                    <xdr:colOff>14288</xdr:colOff>
                    <xdr:row>0</xdr:row>
                    <xdr:rowOff>223838</xdr:rowOff>
                  </from>
                  <to>
                    <xdr:col>13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C800-000000000000}">
          <x14:formula1>
            <xm:f>Values!$N$3:$N$4</xm:f>
          </x14:formula1>
          <xm:sqref>B4:M13</xm:sqref>
        </x14:dataValidation>
        <x14:dataValidation type="list" allowBlank="1" showInputMessage="1" showErrorMessage="1" xr:uid="{00000000-0002-0000-C800-000001000000}">
          <x14:formula1>
            <xm:f>Users!$B$4:$B$156</xm:f>
          </x14:formula1>
          <xm:sqref>A4:A13</xm:sqref>
        </x14:dataValidation>
      </x14:dataValidations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Sheet212"/>
  <dimension ref="A1:E6"/>
  <sheetViews>
    <sheetView workbookViewId="0">
      <selection activeCell="D1" sqref="D1"/>
    </sheetView>
  </sheetViews>
  <sheetFormatPr defaultColWidth="8.796875" defaultRowHeight="21" x14ac:dyDescent="1.1499999999999999"/>
  <cols>
    <col min="1" max="1" width="23.796875" style="41" customWidth="1"/>
    <col min="2" max="5" width="18.796875" style="41" customWidth="1"/>
    <col min="6" max="6" width="11.796875" style="41" customWidth="1"/>
    <col min="7" max="7" width="14" style="41" customWidth="1"/>
    <col min="8" max="16384" width="8.796875" style="41"/>
  </cols>
  <sheetData>
    <row r="1" spans="1:5" ht="30.75" customHeight="1" thickBot="1" x14ac:dyDescent="1.2">
      <c r="A1" s="1356" t="s">
        <v>199</v>
      </c>
      <c r="B1" s="1356"/>
      <c r="C1" s="1357"/>
      <c r="D1" s="843" t="s">
        <v>35</v>
      </c>
      <c r="E1" s="711" t="s">
        <v>205</v>
      </c>
    </row>
    <row r="2" spans="1:5" ht="21.4" thickBot="1" x14ac:dyDescent="1.2">
      <c r="A2" s="943" t="s">
        <v>1626</v>
      </c>
      <c r="B2" s="943" t="s">
        <v>1490</v>
      </c>
      <c r="C2" s="943" t="s">
        <v>1491</v>
      </c>
      <c r="D2" s="943" t="s">
        <v>1492</v>
      </c>
      <c r="E2" s="943" t="s">
        <v>1493</v>
      </c>
    </row>
    <row r="3" spans="1:5" x14ac:dyDescent="1.1499999999999999">
      <c r="A3" s="725" t="s">
        <v>1627</v>
      </c>
      <c r="B3" s="712" t="s">
        <v>1628</v>
      </c>
      <c r="C3" s="757"/>
      <c r="D3" s="757"/>
      <c r="E3" s="758"/>
    </row>
    <row r="4" spans="1:5" x14ac:dyDescent="1.1499999999999999">
      <c r="A4" s="728"/>
      <c r="B4" s="715"/>
      <c r="C4" s="759"/>
      <c r="D4" s="759"/>
      <c r="E4" s="760"/>
    </row>
    <row r="5" spans="1:5" x14ac:dyDescent="1.1499999999999999">
      <c r="A5" s="728"/>
      <c r="B5" s="715"/>
      <c r="C5" s="759"/>
      <c r="D5" s="759"/>
      <c r="E5" s="760"/>
    </row>
    <row r="6" spans="1:5" ht="21.4" thickBot="1" x14ac:dyDescent="1.2">
      <c r="A6" s="731"/>
      <c r="B6" s="718"/>
      <c r="C6" s="761"/>
      <c r="D6" s="761"/>
      <c r="E6" s="762"/>
    </row>
  </sheetData>
  <mergeCells count="1">
    <mergeCell ref="A1:C1"/>
  </mergeCells>
  <hyperlinks>
    <hyperlink ref="D1" location="Menu!A1" display="MENU" xr:uid="{00000000-0004-0000-C9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10401" r:id="rId3" name="Drop Down 1">
              <controlPr locked="0" defaultSize="0" print="0" autoLine="0" autoPict="0">
                <anchor moveWithCells="1">
                  <from>
                    <xdr:col>4</xdr:col>
                    <xdr:colOff>14288</xdr:colOff>
                    <xdr:row>0</xdr:row>
                    <xdr:rowOff>204788</xdr:rowOff>
                  </from>
                  <to>
                    <xdr:col>5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C900-000000000000}">
          <x14:formula1>
            <xm:f>Values!$H$85:$H$88</xm:f>
          </x14:formula1>
          <xm:sqref>B3:B6</xm:sqref>
        </x14:dataValidation>
        <x14:dataValidation type="list" allowBlank="1" showInputMessage="1" showErrorMessage="1" xr:uid="{00000000-0002-0000-C900-000001000000}">
          <x14:formula1>
            <xm:f>Values!$N$3:$N$4</xm:f>
          </x14:formula1>
          <xm:sqref>C3:E6</xm:sqref>
        </x14:dataValidation>
      </x14:dataValidations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2CA2F-AD33-496A-944E-47507059E421}">
  <sheetPr codeName="Sheet40"/>
  <dimension ref="A1:D366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11.46484375" defaultRowHeight="21" x14ac:dyDescent="1.1499999999999999"/>
  <cols>
    <col min="1" max="1" width="30.796875" style="29" customWidth="1"/>
    <col min="2" max="2" width="35.53125" style="29" customWidth="1"/>
    <col min="3" max="3" width="23.53125" style="29" bestFit="1" customWidth="1"/>
    <col min="4" max="4" width="17.46484375" style="29" customWidth="1"/>
    <col min="5" max="16384" width="11.46484375" style="41"/>
  </cols>
  <sheetData>
    <row r="1" spans="1:4" s="193" customFormat="1" ht="30.75" customHeight="1" thickBot="1" x14ac:dyDescent="0.5">
      <c r="A1" s="371" t="s">
        <v>1629</v>
      </c>
      <c r="B1" s="372"/>
      <c r="C1" s="843" t="s">
        <v>35</v>
      </c>
      <c r="D1" s="384" t="s">
        <v>205</v>
      </c>
    </row>
    <row r="2" spans="1:4" s="231" customFormat="1" x14ac:dyDescent="1.1499999999999999">
      <c r="A2" s="142" t="s">
        <v>931</v>
      </c>
      <c r="B2" s="143" t="s">
        <v>871</v>
      </c>
      <c r="C2" s="143"/>
      <c r="D2" s="857"/>
    </row>
    <row r="3" spans="1:4" s="231" customFormat="1" ht="21.4" thickBot="1" x14ac:dyDescent="1.2">
      <c r="A3" s="144" t="s">
        <v>851</v>
      </c>
      <c r="B3" s="145" t="s">
        <v>865</v>
      </c>
      <c r="C3" s="145"/>
      <c r="D3" s="858"/>
    </row>
    <row r="4" spans="1:4" x14ac:dyDescent="1.1499999999999999">
      <c r="A4" s="394"/>
      <c r="B4" s="395"/>
      <c r="C4" s="395"/>
      <c r="D4" s="396"/>
    </row>
    <row r="5" spans="1:4" x14ac:dyDescent="1.1499999999999999">
      <c r="A5" s="397"/>
      <c r="B5" s="398"/>
      <c r="C5" s="398"/>
      <c r="D5" s="399"/>
    </row>
    <row r="6" spans="1:4" x14ac:dyDescent="1.1499999999999999">
      <c r="A6" s="397"/>
      <c r="B6" s="398"/>
      <c r="C6" s="398"/>
      <c r="D6" s="399"/>
    </row>
    <row r="7" spans="1:4" x14ac:dyDescent="1.1499999999999999">
      <c r="A7" s="397"/>
      <c r="B7" s="398"/>
      <c r="C7" s="398"/>
      <c r="D7" s="399"/>
    </row>
    <row r="8" spans="1:4" x14ac:dyDescent="1.1499999999999999">
      <c r="A8" s="397"/>
      <c r="B8" s="398"/>
      <c r="C8" s="398"/>
      <c r="D8" s="399"/>
    </row>
    <row r="9" spans="1:4" x14ac:dyDescent="1.1499999999999999">
      <c r="A9" s="397"/>
      <c r="B9" s="398"/>
      <c r="C9" s="398"/>
      <c r="D9" s="399"/>
    </row>
    <row r="10" spans="1:4" x14ac:dyDescent="1.1499999999999999">
      <c r="A10" s="397"/>
      <c r="B10" s="398"/>
      <c r="C10" s="398"/>
      <c r="D10" s="399"/>
    </row>
    <row r="11" spans="1:4" x14ac:dyDescent="1.1499999999999999">
      <c r="A11" s="397"/>
      <c r="B11" s="398"/>
      <c r="C11" s="398"/>
      <c r="D11" s="399"/>
    </row>
    <row r="12" spans="1:4" x14ac:dyDescent="1.1499999999999999">
      <c r="A12" s="397"/>
      <c r="B12" s="398"/>
      <c r="C12" s="398"/>
      <c r="D12" s="399"/>
    </row>
    <row r="13" spans="1:4" x14ac:dyDescent="1.1499999999999999">
      <c r="A13" s="397"/>
      <c r="B13" s="398"/>
      <c r="C13" s="398"/>
      <c r="D13" s="399"/>
    </row>
    <row r="14" spans="1:4" x14ac:dyDescent="1.1499999999999999">
      <c r="A14" s="397"/>
      <c r="B14" s="398"/>
      <c r="C14" s="398"/>
      <c r="D14" s="399"/>
    </row>
    <row r="15" spans="1:4" x14ac:dyDescent="1.1499999999999999">
      <c r="A15" s="397"/>
      <c r="B15" s="398"/>
      <c r="C15" s="398"/>
      <c r="D15" s="399"/>
    </row>
    <row r="16" spans="1:4" x14ac:dyDescent="1.1499999999999999">
      <c r="A16" s="397"/>
      <c r="B16" s="398"/>
      <c r="C16" s="398"/>
      <c r="D16" s="399"/>
    </row>
    <row r="17" spans="1:4" x14ac:dyDescent="1.1499999999999999">
      <c r="A17" s="397"/>
      <c r="B17" s="398"/>
      <c r="C17" s="398"/>
      <c r="D17" s="399"/>
    </row>
    <row r="18" spans="1:4" x14ac:dyDescent="1.1499999999999999">
      <c r="A18" s="397"/>
      <c r="B18" s="398"/>
      <c r="C18" s="398"/>
      <c r="D18" s="399"/>
    </row>
    <row r="19" spans="1:4" x14ac:dyDescent="1.1499999999999999">
      <c r="A19" s="397"/>
      <c r="B19" s="398"/>
      <c r="C19" s="398"/>
      <c r="D19" s="399"/>
    </row>
    <row r="20" spans="1:4" x14ac:dyDescent="1.1499999999999999">
      <c r="A20" s="397"/>
      <c r="B20" s="398"/>
      <c r="C20" s="398"/>
      <c r="D20" s="399"/>
    </row>
    <row r="21" spans="1:4" x14ac:dyDescent="1.1499999999999999">
      <c r="A21" s="397"/>
      <c r="B21" s="398"/>
      <c r="C21" s="398"/>
      <c r="D21" s="399"/>
    </row>
    <row r="22" spans="1:4" x14ac:dyDescent="1.1499999999999999">
      <c r="A22" s="397"/>
      <c r="B22" s="398"/>
      <c r="C22" s="398"/>
      <c r="D22" s="399"/>
    </row>
    <row r="23" spans="1:4" x14ac:dyDescent="1.1499999999999999">
      <c r="A23" s="397"/>
      <c r="B23" s="398"/>
      <c r="C23" s="398"/>
      <c r="D23" s="399"/>
    </row>
    <row r="24" spans="1:4" x14ac:dyDescent="1.1499999999999999">
      <c r="A24" s="397"/>
      <c r="B24" s="398"/>
      <c r="C24" s="398"/>
      <c r="D24" s="399"/>
    </row>
    <row r="25" spans="1:4" x14ac:dyDescent="1.1499999999999999">
      <c r="A25" s="397"/>
      <c r="B25" s="398"/>
      <c r="C25" s="398"/>
      <c r="D25" s="399"/>
    </row>
    <row r="26" spans="1:4" x14ac:dyDescent="1.1499999999999999">
      <c r="A26" s="397"/>
      <c r="B26" s="398"/>
      <c r="C26" s="398"/>
      <c r="D26" s="399"/>
    </row>
    <row r="27" spans="1:4" x14ac:dyDescent="1.1499999999999999">
      <c r="A27" s="397"/>
      <c r="B27" s="398"/>
      <c r="C27" s="398"/>
      <c r="D27" s="399"/>
    </row>
    <row r="28" spans="1:4" x14ac:dyDescent="1.1499999999999999">
      <c r="A28" s="397"/>
      <c r="B28" s="398"/>
      <c r="C28" s="398"/>
      <c r="D28" s="399"/>
    </row>
    <row r="29" spans="1:4" x14ac:dyDescent="1.1499999999999999">
      <c r="A29" s="397"/>
      <c r="B29" s="398"/>
      <c r="C29" s="398"/>
      <c r="D29" s="399"/>
    </row>
    <row r="30" spans="1:4" x14ac:dyDescent="1.1499999999999999">
      <c r="A30" s="397"/>
      <c r="B30" s="398"/>
      <c r="C30" s="398"/>
      <c r="D30" s="399"/>
    </row>
    <row r="31" spans="1:4" x14ac:dyDescent="1.1499999999999999">
      <c r="A31" s="397"/>
      <c r="B31" s="398"/>
      <c r="C31" s="398"/>
      <c r="D31" s="399"/>
    </row>
    <row r="32" spans="1:4" x14ac:dyDescent="1.1499999999999999">
      <c r="A32" s="397"/>
      <c r="B32" s="398"/>
      <c r="C32" s="398"/>
      <c r="D32" s="399"/>
    </row>
    <row r="33" spans="1:4" x14ac:dyDescent="1.1499999999999999">
      <c r="A33" s="397"/>
      <c r="B33" s="398"/>
      <c r="C33" s="398"/>
      <c r="D33" s="399"/>
    </row>
    <row r="34" spans="1:4" x14ac:dyDescent="1.1499999999999999">
      <c r="A34" s="388"/>
      <c r="B34" s="389"/>
      <c r="C34" s="389"/>
      <c r="D34" s="390"/>
    </row>
    <row r="35" spans="1:4" x14ac:dyDescent="1.1499999999999999">
      <c r="A35" s="388"/>
      <c r="B35" s="389"/>
      <c r="C35" s="389"/>
      <c r="D35" s="390"/>
    </row>
    <row r="36" spans="1:4" x14ac:dyDescent="1.1499999999999999">
      <c r="A36" s="388"/>
      <c r="B36" s="389"/>
      <c r="C36" s="389"/>
      <c r="D36" s="390"/>
    </row>
    <row r="37" spans="1:4" x14ac:dyDescent="1.1499999999999999">
      <c r="A37" s="388"/>
      <c r="B37" s="389"/>
      <c r="C37" s="389"/>
      <c r="D37" s="390"/>
    </row>
    <row r="38" spans="1:4" x14ac:dyDescent="1.1499999999999999">
      <c r="A38" s="388"/>
      <c r="B38" s="389"/>
      <c r="C38" s="389"/>
      <c r="D38" s="390"/>
    </row>
    <row r="39" spans="1:4" x14ac:dyDescent="1.1499999999999999">
      <c r="A39" s="388"/>
      <c r="B39" s="389"/>
      <c r="C39" s="389"/>
      <c r="D39" s="390"/>
    </row>
    <row r="40" spans="1:4" x14ac:dyDescent="1.1499999999999999">
      <c r="A40" s="388"/>
      <c r="B40" s="389"/>
      <c r="C40" s="389"/>
      <c r="D40" s="390"/>
    </row>
    <row r="41" spans="1:4" x14ac:dyDescent="1.1499999999999999">
      <c r="A41" s="388"/>
      <c r="B41" s="389"/>
      <c r="C41" s="389"/>
      <c r="D41" s="390"/>
    </row>
    <row r="42" spans="1:4" x14ac:dyDescent="1.1499999999999999">
      <c r="A42" s="388"/>
      <c r="B42" s="389"/>
      <c r="C42" s="389"/>
      <c r="D42" s="390"/>
    </row>
    <row r="43" spans="1:4" x14ac:dyDescent="1.1499999999999999">
      <c r="A43" s="388"/>
      <c r="B43" s="389"/>
      <c r="C43" s="389"/>
      <c r="D43" s="390"/>
    </row>
    <row r="44" spans="1:4" x14ac:dyDescent="1.1499999999999999">
      <c r="A44" s="388"/>
      <c r="B44" s="389"/>
      <c r="C44" s="389"/>
      <c r="D44" s="390"/>
    </row>
    <row r="45" spans="1:4" x14ac:dyDescent="1.1499999999999999">
      <c r="A45" s="388"/>
      <c r="B45" s="389"/>
      <c r="C45" s="389"/>
      <c r="D45" s="390"/>
    </row>
    <row r="46" spans="1:4" x14ac:dyDescent="1.1499999999999999">
      <c r="A46" s="388"/>
      <c r="B46" s="389"/>
      <c r="C46" s="389"/>
      <c r="D46" s="390"/>
    </row>
    <row r="47" spans="1:4" x14ac:dyDescent="1.1499999999999999">
      <c r="A47" s="388"/>
      <c r="B47" s="389"/>
      <c r="C47" s="389"/>
      <c r="D47" s="390"/>
    </row>
    <row r="48" spans="1:4" ht="21.4" thickBot="1" x14ac:dyDescent="1.2">
      <c r="A48" s="391"/>
      <c r="B48" s="392"/>
      <c r="C48" s="392"/>
      <c r="D48" s="393"/>
    </row>
    <row r="49" spans="1:4" x14ac:dyDescent="1.1499999999999999">
      <c r="A49" s="41"/>
      <c r="B49" s="41"/>
      <c r="C49" s="41"/>
      <c r="D49" s="41"/>
    </row>
    <row r="50" spans="1:4" x14ac:dyDescent="1.1499999999999999">
      <c r="B50" s="41"/>
      <c r="C50" s="41"/>
      <c r="D50" s="41"/>
    </row>
    <row r="51" spans="1:4" x14ac:dyDescent="1.1499999999999999">
      <c r="A51" s="41"/>
      <c r="B51" s="41"/>
      <c r="C51" s="41"/>
      <c r="D51" s="41"/>
    </row>
    <row r="52" spans="1:4" x14ac:dyDescent="1.1499999999999999">
      <c r="A52" s="41"/>
      <c r="B52" s="41"/>
      <c r="C52" s="41"/>
      <c r="D52" s="41"/>
    </row>
    <row r="53" spans="1:4" x14ac:dyDescent="1.1499999999999999">
      <c r="A53" s="41"/>
      <c r="B53" s="41"/>
      <c r="C53" s="41"/>
      <c r="D53" s="41"/>
    </row>
    <row r="54" spans="1:4" x14ac:dyDescent="1.1499999999999999">
      <c r="A54" s="41"/>
      <c r="B54" s="41"/>
      <c r="C54" s="41"/>
      <c r="D54" s="41"/>
    </row>
    <row r="55" spans="1:4" x14ac:dyDescent="1.1499999999999999">
      <c r="A55" s="41"/>
      <c r="B55" s="41"/>
      <c r="C55" s="41"/>
      <c r="D55" s="41"/>
    </row>
    <row r="56" spans="1:4" x14ac:dyDescent="1.1499999999999999">
      <c r="A56" s="41"/>
      <c r="B56" s="41"/>
      <c r="C56" s="41"/>
      <c r="D56" s="41"/>
    </row>
    <row r="57" spans="1:4" x14ac:dyDescent="1.1499999999999999">
      <c r="A57" s="41"/>
      <c r="B57" s="41"/>
      <c r="C57" s="41"/>
      <c r="D57" s="41"/>
    </row>
    <row r="58" spans="1:4" x14ac:dyDescent="1.1499999999999999">
      <c r="A58" s="41"/>
      <c r="B58" s="41"/>
      <c r="C58" s="41"/>
      <c r="D58" s="41"/>
    </row>
    <row r="59" spans="1:4" x14ac:dyDescent="1.1499999999999999">
      <c r="A59" s="41"/>
      <c r="B59" s="41"/>
      <c r="C59" s="41"/>
      <c r="D59" s="41"/>
    </row>
    <row r="60" spans="1:4" x14ac:dyDescent="1.1499999999999999">
      <c r="A60" s="41"/>
      <c r="B60" s="41"/>
      <c r="C60" s="41"/>
      <c r="D60" s="41"/>
    </row>
    <row r="61" spans="1:4" x14ac:dyDescent="1.1499999999999999">
      <c r="A61" s="41"/>
      <c r="B61" s="41"/>
      <c r="C61" s="41"/>
      <c r="D61" s="41"/>
    </row>
    <row r="62" spans="1:4" x14ac:dyDescent="1.1499999999999999">
      <c r="A62" s="41"/>
      <c r="B62" s="41"/>
      <c r="C62" s="41"/>
      <c r="D62" s="41"/>
    </row>
    <row r="63" spans="1:4" x14ac:dyDescent="1.1499999999999999">
      <c r="A63" s="41"/>
      <c r="B63" s="41"/>
      <c r="C63" s="41"/>
      <c r="D63" s="41"/>
    </row>
    <row r="64" spans="1:4" x14ac:dyDescent="1.1499999999999999">
      <c r="A64" s="41"/>
      <c r="B64" s="41"/>
      <c r="C64" s="41"/>
      <c r="D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sheetProtection insertRows="0" deleteRows="0"/>
  <dataValidations count="3">
    <dataValidation type="whole" operator="lessThanOrEqual" allowBlank="1" showInputMessage="1" showErrorMessage="1" sqref="C4:C48" xr:uid="{EE2E8DDD-5BC5-4F82-AE42-8A4BD6A86B54}">
      <formula1>100</formula1>
    </dataValidation>
    <dataValidation type="textLength" operator="lessThanOrEqual" allowBlank="1" showInputMessage="1" showErrorMessage="1" sqref="B4:B48" xr:uid="{38075552-84D6-424B-AF86-CA0BC55CD954}">
      <formula1>254</formula1>
    </dataValidation>
    <dataValidation type="textLength" operator="lessThanOrEqual" allowBlank="1" showInputMessage="1" showErrorMessage="1" sqref="A4:A48" xr:uid="{CF5BD1FF-143F-4711-BA7B-CC61231D6497}">
      <formula1>50</formula1>
    </dataValidation>
  </dataValidations>
  <hyperlinks>
    <hyperlink ref="C1" location="Menu!A1" display="MENU" xr:uid="{7419D81D-835D-4E89-B2D9-D1AC64222B0A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97857" r:id="rId4" name="Drop Down 1">
              <controlPr locked="0" defaultSize="0" print="0" autoLine="0" autoPict="0">
                <anchor moveWithCells="1">
                  <from>
                    <xdr:col>3</xdr:col>
                    <xdr:colOff>14288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DC8387C0-CFFE-4FDA-BF31-9CB09D91A2AF}">
          <x14:formula1>
            <xm:f>Values!$N$3:$N$4</xm:f>
          </x14:formula1>
          <xm:sqref>D4:D48</xm:sqref>
        </x14:dataValidation>
      </x14:dataValidations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58D16-96F2-4A67-B13C-13175693B81B}">
  <sheetPr codeName="Sheet41"/>
  <dimension ref="A1:D366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11.46484375" defaultRowHeight="21" x14ac:dyDescent="1.1499999999999999"/>
  <cols>
    <col min="1" max="1" width="30.796875" style="29" customWidth="1"/>
    <col min="2" max="2" width="35.53125" style="29" customWidth="1"/>
    <col min="3" max="3" width="23.53125" style="29" bestFit="1" customWidth="1"/>
    <col min="4" max="4" width="17.46484375" style="29" customWidth="1"/>
    <col min="5" max="16384" width="11.46484375" style="41"/>
  </cols>
  <sheetData>
    <row r="1" spans="1:4" s="193" customFormat="1" ht="30.75" customHeight="1" thickBot="1" x14ac:dyDescent="0.5">
      <c r="A1" s="371" t="s">
        <v>1630</v>
      </c>
      <c r="B1" s="378"/>
      <c r="C1" s="843" t="s">
        <v>35</v>
      </c>
      <c r="D1" s="384" t="s">
        <v>205</v>
      </c>
    </row>
    <row r="2" spans="1:4" s="231" customFormat="1" x14ac:dyDescent="1.1499999999999999">
      <c r="A2" s="142" t="s">
        <v>931</v>
      </c>
      <c r="B2" s="143" t="s">
        <v>871</v>
      </c>
      <c r="C2" s="143"/>
      <c r="D2" s="857"/>
    </row>
    <row r="3" spans="1:4" s="231" customFormat="1" ht="21.4" thickBot="1" x14ac:dyDescent="1.2">
      <c r="A3" s="144" t="s">
        <v>851</v>
      </c>
      <c r="B3" s="145" t="s">
        <v>865</v>
      </c>
      <c r="C3" s="145"/>
      <c r="D3" s="858"/>
    </row>
    <row r="4" spans="1:4" x14ac:dyDescent="1.1499999999999999">
      <c r="A4" s="394"/>
      <c r="B4" s="395"/>
      <c r="C4" s="395"/>
      <c r="D4" s="396"/>
    </row>
    <row r="5" spans="1:4" x14ac:dyDescent="1.1499999999999999">
      <c r="A5" s="397"/>
      <c r="B5" s="398"/>
      <c r="C5" s="398"/>
      <c r="D5" s="399"/>
    </row>
    <row r="6" spans="1:4" x14ac:dyDescent="1.1499999999999999">
      <c r="A6" s="397"/>
      <c r="B6" s="398"/>
      <c r="C6" s="398"/>
      <c r="D6" s="399"/>
    </row>
    <row r="7" spans="1:4" x14ac:dyDescent="1.1499999999999999">
      <c r="A7" s="397"/>
      <c r="B7" s="398"/>
      <c r="C7" s="398"/>
      <c r="D7" s="399"/>
    </row>
    <row r="8" spans="1:4" x14ac:dyDescent="1.1499999999999999">
      <c r="A8" s="397"/>
      <c r="B8" s="398"/>
      <c r="C8" s="398"/>
      <c r="D8" s="399"/>
    </row>
    <row r="9" spans="1:4" x14ac:dyDescent="1.1499999999999999">
      <c r="A9" s="397"/>
      <c r="B9" s="398"/>
      <c r="C9" s="398"/>
      <c r="D9" s="399"/>
    </row>
    <row r="10" spans="1:4" x14ac:dyDescent="1.1499999999999999">
      <c r="A10" s="397"/>
      <c r="B10" s="398"/>
      <c r="C10" s="398"/>
      <c r="D10" s="399"/>
    </row>
    <row r="11" spans="1:4" x14ac:dyDescent="1.1499999999999999">
      <c r="A11" s="397"/>
      <c r="B11" s="398"/>
      <c r="C11" s="398"/>
      <c r="D11" s="399"/>
    </row>
    <row r="12" spans="1:4" x14ac:dyDescent="1.1499999999999999">
      <c r="A12" s="397"/>
      <c r="B12" s="398"/>
      <c r="C12" s="398"/>
      <c r="D12" s="399"/>
    </row>
    <row r="13" spans="1:4" x14ac:dyDescent="1.1499999999999999">
      <c r="A13" s="397"/>
      <c r="B13" s="398"/>
      <c r="C13" s="398"/>
      <c r="D13" s="399"/>
    </row>
    <row r="14" spans="1:4" x14ac:dyDescent="1.1499999999999999">
      <c r="A14" s="397"/>
      <c r="B14" s="398"/>
      <c r="C14" s="398"/>
      <c r="D14" s="399"/>
    </row>
    <row r="15" spans="1:4" x14ac:dyDescent="1.1499999999999999">
      <c r="A15" s="397"/>
      <c r="B15" s="398"/>
      <c r="C15" s="398"/>
      <c r="D15" s="399"/>
    </row>
    <row r="16" spans="1:4" x14ac:dyDescent="1.1499999999999999">
      <c r="A16" s="397"/>
      <c r="B16" s="398"/>
      <c r="C16" s="398"/>
      <c r="D16" s="399"/>
    </row>
    <row r="17" spans="1:4" x14ac:dyDescent="1.1499999999999999">
      <c r="A17" s="397"/>
      <c r="B17" s="398"/>
      <c r="C17" s="398"/>
      <c r="D17" s="399"/>
    </row>
    <row r="18" spans="1:4" x14ac:dyDescent="1.1499999999999999">
      <c r="A18" s="397"/>
      <c r="B18" s="398"/>
      <c r="C18" s="398"/>
      <c r="D18" s="399"/>
    </row>
    <row r="19" spans="1:4" x14ac:dyDescent="1.1499999999999999">
      <c r="A19" s="397"/>
      <c r="B19" s="398"/>
      <c r="C19" s="398"/>
      <c r="D19" s="399"/>
    </row>
    <row r="20" spans="1:4" x14ac:dyDescent="1.1499999999999999">
      <c r="A20" s="397"/>
      <c r="B20" s="398"/>
      <c r="C20" s="398"/>
      <c r="D20" s="399"/>
    </row>
    <row r="21" spans="1:4" x14ac:dyDescent="1.1499999999999999">
      <c r="A21" s="397"/>
      <c r="B21" s="398"/>
      <c r="C21" s="398"/>
      <c r="D21" s="399"/>
    </row>
    <row r="22" spans="1:4" x14ac:dyDescent="1.1499999999999999">
      <c r="A22" s="397"/>
      <c r="B22" s="398"/>
      <c r="C22" s="398"/>
      <c r="D22" s="399"/>
    </row>
    <row r="23" spans="1:4" x14ac:dyDescent="1.1499999999999999">
      <c r="A23" s="397"/>
      <c r="B23" s="398"/>
      <c r="C23" s="398"/>
      <c r="D23" s="399"/>
    </row>
    <row r="24" spans="1:4" x14ac:dyDescent="1.1499999999999999">
      <c r="A24" s="397"/>
      <c r="B24" s="398"/>
      <c r="C24" s="398"/>
      <c r="D24" s="399"/>
    </row>
    <row r="25" spans="1:4" x14ac:dyDescent="1.1499999999999999">
      <c r="A25" s="397"/>
      <c r="B25" s="398"/>
      <c r="C25" s="398"/>
      <c r="D25" s="399"/>
    </row>
    <row r="26" spans="1:4" x14ac:dyDescent="1.1499999999999999">
      <c r="A26" s="397"/>
      <c r="B26" s="398"/>
      <c r="C26" s="398"/>
      <c r="D26" s="399"/>
    </row>
    <row r="27" spans="1:4" x14ac:dyDescent="1.1499999999999999">
      <c r="A27" s="397"/>
      <c r="B27" s="398"/>
      <c r="C27" s="398"/>
      <c r="D27" s="399"/>
    </row>
    <row r="28" spans="1:4" x14ac:dyDescent="1.1499999999999999">
      <c r="A28" s="397"/>
      <c r="B28" s="398"/>
      <c r="C28" s="398"/>
      <c r="D28" s="399"/>
    </row>
    <row r="29" spans="1:4" x14ac:dyDescent="1.1499999999999999">
      <c r="A29" s="397"/>
      <c r="B29" s="398"/>
      <c r="C29" s="398"/>
      <c r="D29" s="399"/>
    </row>
    <row r="30" spans="1:4" x14ac:dyDescent="1.1499999999999999">
      <c r="A30" s="397"/>
      <c r="B30" s="398"/>
      <c r="C30" s="398"/>
      <c r="D30" s="399"/>
    </row>
    <row r="31" spans="1:4" x14ac:dyDescent="1.1499999999999999">
      <c r="A31" s="397"/>
      <c r="B31" s="398"/>
      <c r="C31" s="398"/>
      <c r="D31" s="399"/>
    </row>
    <row r="32" spans="1:4" x14ac:dyDescent="1.1499999999999999">
      <c r="A32" s="397"/>
      <c r="B32" s="398"/>
      <c r="C32" s="398"/>
      <c r="D32" s="399"/>
    </row>
    <row r="33" spans="1:4" x14ac:dyDescent="1.1499999999999999">
      <c r="A33" s="397"/>
      <c r="B33" s="398"/>
      <c r="C33" s="398"/>
      <c r="D33" s="399"/>
    </row>
    <row r="34" spans="1:4" x14ac:dyDescent="1.1499999999999999">
      <c r="A34" s="388"/>
      <c r="B34" s="389"/>
      <c r="C34" s="389"/>
      <c r="D34" s="390"/>
    </row>
    <row r="35" spans="1:4" x14ac:dyDescent="1.1499999999999999">
      <c r="A35" s="388"/>
      <c r="B35" s="389"/>
      <c r="C35" s="389"/>
      <c r="D35" s="390"/>
    </row>
    <row r="36" spans="1:4" x14ac:dyDescent="1.1499999999999999">
      <c r="A36" s="388"/>
      <c r="B36" s="389"/>
      <c r="C36" s="389"/>
      <c r="D36" s="390"/>
    </row>
    <row r="37" spans="1:4" x14ac:dyDescent="1.1499999999999999">
      <c r="A37" s="388"/>
      <c r="B37" s="389"/>
      <c r="C37" s="389"/>
      <c r="D37" s="390"/>
    </row>
    <row r="38" spans="1:4" x14ac:dyDescent="1.1499999999999999">
      <c r="A38" s="388"/>
      <c r="B38" s="389"/>
      <c r="C38" s="389"/>
      <c r="D38" s="390"/>
    </row>
    <row r="39" spans="1:4" x14ac:dyDescent="1.1499999999999999">
      <c r="A39" s="388"/>
      <c r="B39" s="389"/>
      <c r="C39" s="389"/>
      <c r="D39" s="390"/>
    </row>
    <row r="40" spans="1:4" x14ac:dyDescent="1.1499999999999999">
      <c r="A40" s="388"/>
      <c r="B40" s="389"/>
      <c r="C40" s="389"/>
      <c r="D40" s="390"/>
    </row>
    <row r="41" spans="1:4" x14ac:dyDescent="1.1499999999999999">
      <c r="A41" s="388"/>
      <c r="B41" s="389"/>
      <c r="C41" s="389"/>
      <c r="D41" s="390"/>
    </row>
    <row r="42" spans="1:4" x14ac:dyDescent="1.1499999999999999">
      <c r="A42" s="388"/>
      <c r="B42" s="389"/>
      <c r="C42" s="389"/>
      <c r="D42" s="390"/>
    </row>
    <row r="43" spans="1:4" x14ac:dyDescent="1.1499999999999999">
      <c r="A43" s="388"/>
      <c r="B43" s="389"/>
      <c r="C43" s="389"/>
      <c r="D43" s="390"/>
    </row>
    <row r="44" spans="1:4" x14ac:dyDescent="1.1499999999999999">
      <c r="A44" s="388"/>
      <c r="B44" s="389"/>
      <c r="C44" s="389"/>
      <c r="D44" s="390"/>
    </row>
    <row r="45" spans="1:4" x14ac:dyDescent="1.1499999999999999">
      <c r="A45" s="388"/>
      <c r="B45" s="389"/>
      <c r="C45" s="389"/>
      <c r="D45" s="390"/>
    </row>
    <row r="46" spans="1:4" x14ac:dyDescent="1.1499999999999999">
      <c r="A46" s="388"/>
      <c r="B46" s="389"/>
      <c r="C46" s="389"/>
      <c r="D46" s="390"/>
    </row>
    <row r="47" spans="1:4" x14ac:dyDescent="1.1499999999999999">
      <c r="A47" s="388"/>
      <c r="B47" s="389"/>
      <c r="C47" s="389"/>
      <c r="D47" s="390"/>
    </row>
    <row r="48" spans="1:4" ht="21.4" thickBot="1" x14ac:dyDescent="1.2">
      <c r="A48" s="391"/>
      <c r="B48" s="392"/>
      <c r="C48" s="392"/>
      <c r="D48" s="393"/>
    </row>
    <row r="49" spans="1:4" x14ac:dyDescent="1.1499999999999999">
      <c r="A49" s="41"/>
      <c r="B49" s="41"/>
      <c r="C49" s="41"/>
      <c r="D49" s="41"/>
    </row>
    <row r="50" spans="1:4" x14ac:dyDescent="1.1499999999999999">
      <c r="B50" s="41"/>
      <c r="C50" s="41"/>
      <c r="D50" s="41"/>
    </row>
    <row r="51" spans="1:4" x14ac:dyDescent="1.1499999999999999">
      <c r="A51" s="41"/>
      <c r="B51" s="41"/>
      <c r="C51" s="41"/>
      <c r="D51" s="41"/>
    </row>
    <row r="52" spans="1:4" x14ac:dyDescent="1.1499999999999999">
      <c r="A52" s="41"/>
      <c r="B52" s="41"/>
      <c r="C52" s="41"/>
      <c r="D52" s="41"/>
    </row>
    <row r="53" spans="1:4" x14ac:dyDescent="1.1499999999999999">
      <c r="A53" s="41"/>
      <c r="B53" s="41"/>
      <c r="C53" s="41"/>
      <c r="D53" s="41"/>
    </row>
    <row r="54" spans="1:4" x14ac:dyDescent="1.1499999999999999">
      <c r="A54" s="41"/>
      <c r="B54" s="41"/>
      <c r="C54" s="41"/>
      <c r="D54" s="41"/>
    </row>
    <row r="55" spans="1:4" x14ac:dyDescent="1.1499999999999999">
      <c r="A55" s="41"/>
      <c r="B55" s="41"/>
      <c r="C55" s="41"/>
      <c r="D55" s="41"/>
    </row>
    <row r="56" spans="1:4" x14ac:dyDescent="1.1499999999999999">
      <c r="A56" s="41"/>
      <c r="B56" s="41"/>
      <c r="C56" s="41"/>
      <c r="D56" s="41"/>
    </row>
    <row r="57" spans="1:4" x14ac:dyDescent="1.1499999999999999">
      <c r="A57" s="41"/>
      <c r="B57" s="41"/>
      <c r="C57" s="41"/>
      <c r="D57" s="41"/>
    </row>
    <row r="58" spans="1:4" x14ac:dyDescent="1.1499999999999999">
      <c r="A58" s="41"/>
      <c r="B58" s="41"/>
      <c r="C58" s="41"/>
      <c r="D58" s="41"/>
    </row>
    <row r="59" spans="1:4" x14ac:dyDescent="1.1499999999999999">
      <c r="A59" s="41"/>
      <c r="B59" s="41"/>
      <c r="C59" s="41"/>
      <c r="D59" s="41"/>
    </row>
    <row r="60" spans="1:4" x14ac:dyDescent="1.1499999999999999">
      <c r="A60" s="41"/>
      <c r="B60" s="41"/>
      <c r="C60" s="41"/>
      <c r="D60" s="41"/>
    </row>
    <row r="61" spans="1:4" x14ac:dyDescent="1.1499999999999999">
      <c r="A61" s="41"/>
      <c r="B61" s="41"/>
      <c r="C61" s="41"/>
      <c r="D61" s="41"/>
    </row>
    <row r="62" spans="1:4" x14ac:dyDescent="1.1499999999999999">
      <c r="A62" s="41"/>
      <c r="B62" s="41"/>
      <c r="C62" s="41"/>
      <c r="D62" s="41"/>
    </row>
    <row r="63" spans="1:4" x14ac:dyDescent="1.1499999999999999">
      <c r="A63" s="41"/>
      <c r="B63" s="41"/>
      <c r="C63" s="41"/>
      <c r="D63" s="41"/>
    </row>
    <row r="64" spans="1:4" x14ac:dyDescent="1.1499999999999999">
      <c r="A64" s="41"/>
      <c r="B64" s="41"/>
      <c r="C64" s="41"/>
      <c r="D64" s="41"/>
    </row>
    <row r="65" s="41" customFormat="1" x14ac:dyDescent="1.1499999999999999"/>
    <row r="66" s="41" customFormat="1" x14ac:dyDescent="1.1499999999999999"/>
    <row r="67" s="41" customFormat="1" x14ac:dyDescent="1.1499999999999999"/>
    <row r="68" s="41" customFormat="1" x14ac:dyDescent="1.1499999999999999"/>
    <row r="69" s="41" customFormat="1" x14ac:dyDescent="1.1499999999999999"/>
    <row r="70" s="41" customFormat="1" x14ac:dyDescent="1.1499999999999999"/>
    <row r="71" s="41" customFormat="1" x14ac:dyDescent="1.1499999999999999"/>
    <row r="72" s="41" customFormat="1" x14ac:dyDescent="1.1499999999999999"/>
    <row r="73" s="41" customFormat="1" x14ac:dyDescent="1.1499999999999999"/>
    <row r="74" s="41" customFormat="1" x14ac:dyDescent="1.1499999999999999"/>
    <row r="75" s="41" customFormat="1" x14ac:dyDescent="1.1499999999999999"/>
    <row r="76" s="41" customFormat="1" x14ac:dyDescent="1.1499999999999999"/>
    <row r="77" s="41" customFormat="1" x14ac:dyDescent="1.1499999999999999"/>
    <row r="78" s="41" customFormat="1" x14ac:dyDescent="1.1499999999999999"/>
    <row r="79" s="41" customFormat="1" x14ac:dyDescent="1.1499999999999999"/>
    <row r="80" s="41" customFormat="1" x14ac:dyDescent="1.1499999999999999"/>
    <row r="81" s="41" customFormat="1" x14ac:dyDescent="1.1499999999999999"/>
    <row r="82" s="41" customFormat="1" x14ac:dyDescent="1.1499999999999999"/>
    <row r="83" s="41" customFormat="1" x14ac:dyDescent="1.1499999999999999"/>
    <row r="84" s="41" customFormat="1" x14ac:dyDescent="1.1499999999999999"/>
    <row r="85" s="41" customFormat="1" x14ac:dyDescent="1.1499999999999999"/>
    <row r="86" s="41" customFormat="1" x14ac:dyDescent="1.1499999999999999"/>
    <row r="87" s="41" customFormat="1" x14ac:dyDescent="1.1499999999999999"/>
    <row r="88" s="41" customFormat="1" x14ac:dyDescent="1.1499999999999999"/>
    <row r="89" s="41" customFormat="1" x14ac:dyDescent="1.1499999999999999"/>
    <row r="90" s="41" customFormat="1" x14ac:dyDescent="1.1499999999999999"/>
    <row r="91" s="41" customFormat="1" x14ac:dyDescent="1.1499999999999999"/>
    <row r="92" s="41" customFormat="1" x14ac:dyDescent="1.1499999999999999"/>
    <row r="93" s="41" customFormat="1" x14ac:dyDescent="1.1499999999999999"/>
    <row r="94" s="41" customFormat="1" x14ac:dyDescent="1.1499999999999999"/>
    <row r="95" s="41" customFormat="1" x14ac:dyDescent="1.1499999999999999"/>
    <row r="96" s="41" customFormat="1" x14ac:dyDescent="1.1499999999999999"/>
    <row r="97" s="41" customFormat="1" x14ac:dyDescent="1.1499999999999999"/>
    <row r="98" s="41" customFormat="1" x14ac:dyDescent="1.1499999999999999"/>
    <row r="99" s="41" customFormat="1" x14ac:dyDescent="1.1499999999999999"/>
    <row r="100" s="41" customFormat="1" x14ac:dyDescent="1.1499999999999999"/>
    <row r="101" s="41" customFormat="1" x14ac:dyDescent="1.1499999999999999"/>
    <row r="102" s="41" customFormat="1" x14ac:dyDescent="1.1499999999999999"/>
    <row r="103" s="41" customFormat="1" x14ac:dyDescent="1.1499999999999999"/>
    <row r="104" s="41" customFormat="1" x14ac:dyDescent="1.1499999999999999"/>
    <row r="105" s="41" customFormat="1" x14ac:dyDescent="1.1499999999999999"/>
    <row r="106" s="41" customFormat="1" x14ac:dyDescent="1.1499999999999999"/>
    <row r="107" s="41" customFormat="1" x14ac:dyDescent="1.1499999999999999"/>
    <row r="108" s="41" customFormat="1" x14ac:dyDescent="1.1499999999999999"/>
    <row r="109" s="41" customFormat="1" x14ac:dyDescent="1.1499999999999999"/>
    <row r="110" s="41" customFormat="1" x14ac:dyDescent="1.1499999999999999"/>
    <row r="111" s="41" customFormat="1" x14ac:dyDescent="1.1499999999999999"/>
    <row r="112" s="41" customFormat="1" x14ac:dyDescent="1.1499999999999999"/>
    <row r="113" s="41" customFormat="1" x14ac:dyDescent="1.1499999999999999"/>
    <row r="114" s="41" customFormat="1" x14ac:dyDescent="1.1499999999999999"/>
    <row r="115" s="41" customFormat="1" x14ac:dyDescent="1.1499999999999999"/>
    <row r="116" s="41" customFormat="1" x14ac:dyDescent="1.1499999999999999"/>
    <row r="117" s="41" customFormat="1" x14ac:dyDescent="1.1499999999999999"/>
    <row r="118" s="41" customFormat="1" x14ac:dyDescent="1.1499999999999999"/>
    <row r="119" s="41" customFormat="1" x14ac:dyDescent="1.1499999999999999"/>
    <row r="120" s="41" customFormat="1" x14ac:dyDescent="1.1499999999999999"/>
    <row r="121" s="41" customFormat="1" x14ac:dyDescent="1.1499999999999999"/>
    <row r="122" s="41" customFormat="1" x14ac:dyDescent="1.1499999999999999"/>
    <row r="123" s="41" customFormat="1" x14ac:dyDescent="1.1499999999999999"/>
    <row r="124" s="41" customFormat="1" x14ac:dyDescent="1.1499999999999999"/>
    <row r="125" s="41" customFormat="1" x14ac:dyDescent="1.1499999999999999"/>
    <row r="126" s="41" customFormat="1" x14ac:dyDescent="1.1499999999999999"/>
    <row r="127" s="41" customFormat="1" x14ac:dyDescent="1.1499999999999999"/>
    <row r="128" s="41" customFormat="1" x14ac:dyDescent="1.1499999999999999"/>
    <row r="129" s="41" customFormat="1" x14ac:dyDescent="1.1499999999999999"/>
    <row r="130" s="41" customFormat="1" x14ac:dyDescent="1.1499999999999999"/>
    <row r="131" s="41" customFormat="1" x14ac:dyDescent="1.1499999999999999"/>
    <row r="132" s="41" customFormat="1" x14ac:dyDescent="1.1499999999999999"/>
    <row r="133" s="41" customFormat="1" x14ac:dyDescent="1.1499999999999999"/>
    <row r="134" s="41" customFormat="1" x14ac:dyDescent="1.1499999999999999"/>
    <row r="135" s="41" customFormat="1" x14ac:dyDescent="1.1499999999999999"/>
    <row r="136" s="41" customFormat="1" x14ac:dyDescent="1.1499999999999999"/>
    <row r="137" s="41" customFormat="1" x14ac:dyDescent="1.1499999999999999"/>
    <row r="138" s="41" customFormat="1" x14ac:dyDescent="1.1499999999999999"/>
    <row r="139" s="41" customFormat="1" x14ac:dyDescent="1.1499999999999999"/>
    <row r="140" s="41" customFormat="1" x14ac:dyDescent="1.1499999999999999"/>
    <row r="141" s="41" customFormat="1" x14ac:dyDescent="1.1499999999999999"/>
    <row r="142" s="41" customFormat="1" x14ac:dyDescent="1.1499999999999999"/>
    <row r="143" s="41" customFormat="1" x14ac:dyDescent="1.1499999999999999"/>
    <row r="144" s="41" customFormat="1" x14ac:dyDescent="1.1499999999999999"/>
    <row r="145" s="41" customFormat="1" x14ac:dyDescent="1.1499999999999999"/>
    <row r="146" s="41" customFormat="1" x14ac:dyDescent="1.1499999999999999"/>
    <row r="147" s="41" customFormat="1" x14ac:dyDescent="1.1499999999999999"/>
    <row r="148" s="41" customFormat="1" x14ac:dyDescent="1.1499999999999999"/>
    <row r="149" s="41" customFormat="1" x14ac:dyDescent="1.1499999999999999"/>
    <row r="150" s="41" customFormat="1" x14ac:dyDescent="1.1499999999999999"/>
    <row r="151" s="41" customFormat="1" x14ac:dyDescent="1.1499999999999999"/>
    <row r="152" s="41" customFormat="1" x14ac:dyDescent="1.1499999999999999"/>
    <row r="153" s="41" customFormat="1" x14ac:dyDescent="1.1499999999999999"/>
    <row r="154" s="41" customFormat="1" x14ac:dyDescent="1.1499999999999999"/>
    <row r="155" s="41" customFormat="1" x14ac:dyDescent="1.1499999999999999"/>
    <row r="156" s="41" customFormat="1" x14ac:dyDescent="1.1499999999999999"/>
    <row r="157" s="41" customFormat="1" x14ac:dyDescent="1.1499999999999999"/>
    <row r="158" s="41" customFormat="1" x14ac:dyDescent="1.1499999999999999"/>
    <row r="159" s="41" customFormat="1" x14ac:dyDescent="1.1499999999999999"/>
    <row r="160" s="41" customFormat="1" x14ac:dyDescent="1.1499999999999999"/>
    <row r="161" s="41" customFormat="1" x14ac:dyDescent="1.1499999999999999"/>
    <row r="162" s="41" customFormat="1" x14ac:dyDescent="1.1499999999999999"/>
    <row r="163" s="41" customFormat="1" x14ac:dyDescent="1.1499999999999999"/>
    <row r="164" s="41" customFormat="1" x14ac:dyDescent="1.1499999999999999"/>
    <row r="165" s="41" customFormat="1" x14ac:dyDescent="1.1499999999999999"/>
    <row r="166" s="41" customFormat="1" x14ac:dyDescent="1.1499999999999999"/>
    <row r="167" s="41" customFormat="1" x14ac:dyDescent="1.1499999999999999"/>
    <row r="168" s="41" customFormat="1" x14ac:dyDescent="1.1499999999999999"/>
    <row r="169" s="41" customFormat="1" x14ac:dyDescent="1.1499999999999999"/>
    <row r="170" s="41" customFormat="1" x14ac:dyDescent="1.1499999999999999"/>
    <row r="171" s="41" customFormat="1" x14ac:dyDescent="1.1499999999999999"/>
    <row r="172" s="41" customFormat="1" x14ac:dyDescent="1.1499999999999999"/>
    <row r="173" s="41" customFormat="1" x14ac:dyDescent="1.1499999999999999"/>
    <row r="174" s="41" customFormat="1" x14ac:dyDescent="1.1499999999999999"/>
    <row r="175" s="41" customFormat="1" x14ac:dyDescent="1.1499999999999999"/>
    <row r="176" s="41" customFormat="1" x14ac:dyDescent="1.1499999999999999"/>
    <row r="177" s="41" customFormat="1" x14ac:dyDescent="1.1499999999999999"/>
    <row r="178" s="41" customFormat="1" x14ac:dyDescent="1.1499999999999999"/>
    <row r="179" s="41" customFormat="1" x14ac:dyDescent="1.1499999999999999"/>
    <row r="180" s="41" customFormat="1" x14ac:dyDescent="1.1499999999999999"/>
    <row r="181" s="41" customFormat="1" x14ac:dyDescent="1.1499999999999999"/>
    <row r="182" s="41" customFormat="1" x14ac:dyDescent="1.1499999999999999"/>
    <row r="183" s="41" customFormat="1" x14ac:dyDescent="1.1499999999999999"/>
    <row r="184" s="41" customFormat="1" x14ac:dyDescent="1.1499999999999999"/>
    <row r="185" s="41" customFormat="1" x14ac:dyDescent="1.1499999999999999"/>
    <row r="186" s="41" customFormat="1" x14ac:dyDescent="1.1499999999999999"/>
    <row r="187" s="41" customFormat="1" x14ac:dyDescent="1.1499999999999999"/>
    <row r="188" s="41" customFormat="1" x14ac:dyDescent="1.1499999999999999"/>
    <row r="189" s="41" customFormat="1" x14ac:dyDescent="1.1499999999999999"/>
    <row r="190" s="41" customFormat="1" x14ac:dyDescent="1.1499999999999999"/>
    <row r="191" s="41" customFormat="1" x14ac:dyDescent="1.1499999999999999"/>
    <row r="192" s="41" customFormat="1" x14ac:dyDescent="1.1499999999999999"/>
    <row r="193" s="41" customFormat="1" x14ac:dyDescent="1.1499999999999999"/>
    <row r="194" s="41" customFormat="1" x14ac:dyDescent="1.1499999999999999"/>
    <row r="195" s="41" customFormat="1" x14ac:dyDescent="1.1499999999999999"/>
    <row r="196" s="41" customFormat="1" x14ac:dyDescent="1.1499999999999999"/>
    <row r="197" s="41" customFormat="1" x14ac:dyDescent="1.1499999999999999"/>
    <row r="198" s="41" customFormat="1" x14ac:dyDescent="1.1499999999999999"/>
    <row r="199" s="41" customFormat="1" x14ac:dyDescent="1.1499999999999999"/>
    <row r="200" s="41" customFormat="1" x14ac:dyDescent="1.1499999999999999"/>
    <row r="201" s="41" customFormat="1" x14ac:dyDescent="1.1499999999999999"/>
    <row r="202" s="41" customFormat="1" x14ac:dyDescent="1.1499999999999999"/>
    <row r="203" s="41" customFormat="1" x14ac:dyDescent="1.1499999999999999"/>
    <row r="204" s="41" customFormat="1" x14ac:dyDescent="1.1499999999999999"/>
    <row r="205" s="41" customFormat="1" x14ac:dyDescent="1.1499999999999999"/>
    <row r="206" s="41" customFormat="1" x14ac:dyDescent="1.1499999999999999"/>
    <row r="207" s="41" customFormat="1" x14ac:dyDescent="1.1499999999999999"/>
    <row r="208" s="41" customFormat="1" x14ac:dyDescent="1.1499999999999999"/>
    <row r="209" s="41" customFormat="1" x14ac:dyDescent="1.1499999999999999"/>
    <row r="210" s="41" customFormat="1" x14ac:dyDescent="1.1499999999999999"/>
    <row r="211" s="41" customFormat="1" x14ac:dyDescent="1.1499999999999999"/>
    <row r="212" s="41" customFormat="1" x14ac:dyDescent="1.1499999999999999"/>
    <row r="213" s="41" customFormat="1" x14ac:dyDescent="1.1499999999999999"/>
    <row r="214" s="41" customFormat="1" x14ac:dyDescent="1.1499999999999999"/>
    <row r="215" s="41" customFormat="1" x14ac:dyDescent="1.1499999999999999"/>
    <row r="216" s="41" customFormat="1" x14ac:dyDescent="1.1499999999999999"/>
    <row r="217" s="41" customFormat="1" x14ac:dyDescent="1.1499999999999999"/>
    <row r="218" s="41" customFormat="1" x14ac:dyDescent="1.1499999999999999"/>
    <row r="219" s="41" customFormat="1" x14ac:dyDescent="1.1499999999999999"/>
    <row r="220" s="41" customFormat="1" x14ac:dyDescent="1.1499999999999999"/>
    <row r="221" s="41" customFormat="1" x14ac:dyDescent="1.1499999999999999"/>
    <row r="222" s="41" customFormat="1" x14ac:dyDescent="1.1499999999999999"/>
    <row r="223" s="41" customFormat="1" x14ac:dyDescent="1.1499999999999999"/>
    <row r="224" s="41" customFormat="1" x14ac:dyDescent="1.1499999999999999"/>
    <row r="225" s="41" customFormat="1" x14ac:dyDescent="1.1499999999999999"/>
    <row r="226" s="41" customFormat="1" x14ac:dyDescent="1.1499999999999999"/>
    <row r="227" s="41" customFormat="1" x14ac:dyDescent="1.1499999999999999"/>
    <row r="228" s="41" customFormat="1" x14ac:dyDescent="1.1499999999999999"/>
    <row r="229" s="41" customFormat="1" x14ac:dyDescent="1.1499999999999999"/>
    <row r="230" s="41" customFormat="1" x14ac:dyDescent="1.1499999999999999"/>
    <row r="231" s="41" customFormat="1" x14ac:dyDescent="1.1499999999999999"/>
    <row r="232" s="41" customFormat="1" x14ac:dyDescent="1.1499999999999999"/>
    <row r="233" s="41" customFormat="1" x14ac:dyDescent="1.1499999999999999"/>
    <row r="234" s="41" customFormat="1" x14ac:dyDescent="1.1499999999999999"/>
    <row r="235" s="41" customFormat="1" x14ac:dyDescent="1.1499999999999999"/>
    <row r="236" s="41" customFormat="1" x14ac:dyDescent="1.1499999999999999"/>
    <row r="237" s="41" customFormat="1" x14ac:dyDescent="1.1499999999999999"/>
    <row r="238" s="41" customFormat="1" x14ac:dyDescent="1.1499999999999999"/>
    <row r="239" s="41" customFormat="1" x14ac:dyDescent="1.1499999999999999"/>
    <row r="240" s="41" customFormat="1" x14ac:dyDescent="1.1499999999999999"/>
    <row r="241" s="41" customFormat="1" x14ac:dyDescent="1.1499999999999999"/>
    <row r="242" s="41" customFormat="1" x14ac:dyDescent="1.1499999999999999"/>
    <row r="243" s="41" customFormat="1" x14ac:dyDescent="1.1499999999999999"/>
    <row r="244" s="41" customFormat="1" x14ac:dyDescent="1.1499999999999999"/>
    <row r="245" s="41" customFormat="1" x14ac:dyDescent="1.1499999999999999"/>
    <row r="246" s="41" customFormat="1" x14ac:dyDescent="1.1499999999999999"/>
    <row r="247" s="41" customFormat="1" x14ac:dyDescent="1.1499999999999999"/>
    <row r="248" s="41" customFormat="1" x14ac:dyDescent="1.1499999999999999"/>
    <row r="249" s="41" customFormat="1" x14ac:dyDescent="1.1499999999999999"/>
    <row r="250" s="41" customFormat="1" x14ac:dyDescent="1.1499999999999999"/>
    <row r="251" s="41" customFormat="1" x14ac:dyDescent="1.1499999999999999"/>
    <row r="252" s="41" customFormat="1" x14ac:dyDescent="1.1499999999999999"/>
    <row r="253" s="41" customFormat="1" x14ac:dyDescent="1.1499999999999999"/>
    <row r="254" s="41" customFormat="1" x14ac:dyDescent="1.1499999999999999"/>
    <row r="255" s="41" customFormat="1" x14ac:dyDescent="1.1499999999999999"/>
    <row r="256" s="41" customFormat="1" x14ac:dyDescent="1.1499999999999999"/>
    <row r="257" s="41" customFormat="1" x14ac:dyDescent="1.1499999999999999"/>
    <row r="258" s="41" customFormat="1" x14ac:dyDescent="1.1499999999999999"/>
    <row r="259" s="41" customFormat="1" x14ac:dyDescent="1.1499999999999999"/>
    <row r="260" s="41" customFormat="1" x14ac:dyDescent="1.1499999999999999"/>
    <row r="261" s="41" customFormat="1" x14ac:dyDescent="1.1499999999999999"/>
    <row r="262" s="41" customFormat="1" x14ac:dyDescent="1.1499999999999999"/>
    <row r="263" s="41" customFormat="1" x14ac:dyDescent="1.1499999999999999"/>
    <row r="264" s="41" customFormat="1" x14ac:dyDescent="1.1499999999999999"/>
    <row r="265" s="41" customFormat="1" x14ac:dyDescent="1.1499999999999999"/>
    <row r="266" s="41" customFormat="1" x14ac:dyDescent="1.1499999999999999"/>
    <row r="267" s="41" customFormat="1" x14ac:dyDescent="1.1499999999999999"/>
    <row r="268" s="41" customFormat="1" x14ac:dyDescent="1.1499999999999999"/>
    <row r="269" s="41" customFormat="1" x14ac:dyDescent="1.1499999999999999"/>
    <row r="270" s="41" customFormat="1" x14ac:dyDescent="1.1499999999999999"/>
    <row r="271" s="41" customFormat="1" x14ac:dyDescent="1.1499999999999999"/>
    <row r="272" s="41" customFormat="1" x14ac:dyDescent="1.1499999999999999"/>
    <row r="273" s="41" customFormat="1" x14ac:dyDescent="1.1499999999999999"/>
    <row r="274" s="41" customFormat="1" x14ac:dyDescent="1.1499999999999999"/>
    <row r="275" s="41" customFormat="1" x14ac:dyDescent="1.1499999999999999"/>
    <row r="276" s="41" customFormat="1" x14ac:dyDescent="1.1499999999999999"/>
    <row r="277" s="41" customFormat="1" x14ac:dyDescent="1.1499999999999999"/>
    <row r="278" s="41" customFormat="1" x14ac:dyDescent="1.1499999999999999"/>
    <row r="279" s="41" customFormat="1" x14ac:dyDescent="1.1499999999999999"/>
    <row r="280" s="41" customFormat="1" x14ac:dyDescent="1.1499999999999999"/>
    <row r="281" s="41" customFormat="1" x14ac:dyDescent="1.1499999999999999"/>
    <row r="282" s="41" customFormat="1" x14ac:dyDescent="1.1499999999999999"/>
    <row r="283" s="41" customFormat="1" x14ac:dyDescent="1.1499999999999999"/>
    <row r="284" s="41" customFormat="1" x14ac:dyDescent="1.1499999999999999"/>
    <row r="285" s="41" customFormat="1" x14ac:dyDescent="1.1499999999999999"/>
    <row r="286" s="41" customFormat="1" x14ac:dyDescent="1.1499999999999999"/>
    <row r="287" s="41" customFormat="1" x14ac:dyDescent="1.1499999999999999"/>
    <row r="288" s="41" customFormat="1" x14ac:dyDescent="1.1499999999999999"/>
    <row r="289" s="41" customFormat="1" x14ac:dyDescent="1.1499999999999999"/>
    <row r="290" s="41" customFormat="1" x14ac:dyDescent="1.1499999999999999"/>
    <row r="291" s="41" customFormat="1" x14ac:dyDescent="1.1499999999999999"/>
    <row r="292" s="41" customFormat="1" x14ac:dyDescent="1.1499999999999999"/>
    <row r="293" s="41" customFormat="1" x14ac:dyDescent="1.1499999999999999"/>
    <row r="294" s="41" customFormat="1" x14ac:dyDescent="1.1499999999999999"/>
    <row r="295" s="41" customFormat="1" x14ac:dyDescent="1.1499999999999999"/>
    <row r="296" s="41" customFormat="1" x14ac:dyDescent="1.1499999999999999"/>
    <row r="297" s="41" customFormat="1" x14ac:dyDescent="1.1499999999999999"/>
    <row r="298" s="41" customFormat="1" x14ac:dyDescent="1.1499999999999999"/>
    <row r="299" s="41" customFormat="1" x14ac:dyDescent="1.1499999999999999"/>
    <row r="300" s="41" customFormat="1" x14ac:dyDescent="1.1499999999999999"/>
    <row r="301" s="41" customFormat="1" x14ac:dyDescent="1.1499999999999999"/>
    <row r="302" s="41" customFormat="1" x14ac:dyDescent="1.1499999999999999"/>
    <row r="303" s="41" customFormat="1" x14ac:dyDescent="1.1499999999999999"/>
    <row r="304" s="41" customFormat="1" x14ac:dyDescent="1.1499999999999999"/>
    <row r="305" s="41" customFormat="1" x14ac:dyDescent="1.1499999999999999"/>
    <row r="306" s="41" customFormat="1" x14ac:dyDescent="1.1499999999999999"/>
    <row r="307" s="41" customFormat="1" x14ac:dyDescent="1.1499999999999999"/>
    <row r="308" s="41" customFormat="1" x14ac:dyDescent="1.1499999999999999"/>
    <row r="309" s="41" customFormat="1" x14ac:dyDescent="1.1499999999999999"/>
    <row r="310" s="41" customFormat="1" x14ac:dyDescent="1.1499999999999999"/>
    <row r="311" s="41" customFormat="1" x14ac:dyDescent="1.1499999999999999"/>
    <row r="312" s="41" customFormat="1" x14ac:dyDescent="1.1499999999999999"/>
    <row r="313" s="41" customFormat="1" x14ac:dyDescent="1.1499999999999999"/>
    <row r="314" s="41" customFormat="1" x14ac:dyDescent="1.1499999999999999"/>
    <row r="315" s="41" customFormat="1" x14ac:dyDescent="1.1499999999999999"/>
    <row r="316" s="41" customFormat="1" x14ac:dyDescent="1.1499999999999999"/>
    <row r="317" s="41" customFormat="1" x14ac:dyDescent="1.1499999999999999"/>
    <row r="318" s="41" customFormat="1" x14ac:dyDescent="1.1499999999999999"/>
    <row r="319" s="41" customFormat="1" x14ac:dyDescent="1.1499999999999999"/>
    <row r="320" s="41" customFormat="1" x14ac:dyDescent="1.1499999999999999"/>
    <row r="321" s="41" customFormat="1" x14ac:dyDescent="1.1499999999999999"/>
    <row r="322" s="41" customFormat="1" x14ac:dyDescent="1.1499999999999999"/>
    <row r="323" s="41" customFormat="1" x14ac:dyDescent="1.1499999999999999"/>
    <row r="324" s="41" customFormat="1" x14ac:dyDescent="1.1499999999999999"/>
    <row r="325" s="41" customFormat="1" x14ac:dyDescent="1.1499999999999999"/>
    <row r="326" s="41" customFormat="1" x14ac:dyDescent="1.1499999999999999"/>
    <row r="327" s="41" customFormat="1" x14ac:dyDescent="1.1499999999999999"/>
    <row r="328" s="41" customFormat="1" x14ac:dyDescent="1.1499999999999999"/>
    <row r="329" s="41" customFormat="1" x14ac:dyDescent="1.1499999999999999"/>
    <row r="330" s="41" customFormat="1" x14ac:dyDescent="1.1499999999999999"/>
    <row r="331" s="41" customFormat="1" x14ac:dyDescent="1.1499999999999999"/>
    <row r="332" s="41" customFormat="1" x14ac:dyDescent="1.1499999999999999"/>
    <row r="333" s="41" customFormat="1" x14ac:dyDescent="1.1499999999999999"/>
    <row r="334" s="41" customFormat="1" x14ac:dyDescent="1.1499999999999999"/>
    <row r="335" s="41" customFormat="1" x14ac:dyDescent="1.1499999999999999"/>
    <row r="336" s="41" customFormat="1" x14ac:dyDescent="1.1499999999999999"/>
    <row r="337" s="41" customFormat="1" x14ac:dyDescent="1.1499999999999999"/>
    <row r="338" s="41" customFormat="1" x14ac:dyDescent="1.1499999999999999"/>
    <row r="339" s="41" customFormat="1" x14ac:dyDescent="1.1499999999999999"/>
    <row r="340" s="41" customFormat="1" x14ac:dyDescent="1.1499999999999999"/>
    <row r="341" s="41" customFormat="1" x14ac:dyDescent="1.1499999999999999"/>
    <row r="342" s="41" customFormat="1" x14ac:dyDescent="1.1499999999999999"/>
    <row r="343" s="41" customFormat="1" x14ac:dyDescent="1.1499999999999999"/>
    <row r="344" s="41" customFormat="1" x14ac:dyDescent="1.1499999999999999"/>
    <row r="345" s="41" customFormat="1" x14ac:dyDescent="1.1499999999999999"/>
    <row r="346" s="41" customFormat="1" x14ac:dyDescent="1.1499999999999999"/>
    <row r="347" s="41" customFormat="1" x14ac:dyDescent="1.1499999999999999"/>
    <row r="348" s="41" customFormat="1" x14ac:dyDescent="1.1499999999999999"/>
    <row r="349" s="41" customFormat="1" x14ac:dyDescent="1.1499999999999999"/>
    <row r="350" s="41" customFormat="1" x14ac:dyDescent="1.1499999999999999"/>
    <row r="351" s="41" customFormat="1" x14ac:dyDescent="1.1499999999999999"/>
    <row r="352" s="41" customFormat="1" x14ac:dyDescent="1.1499999999999999"/>
    <row r="353" s="41" customFormat="1" x14ac:dyDescent="1.1499999999999999"/>
    <row r="354" s="41" customFormat="1" x14ac:dyDescent="1.1499999999999999"/>
    <row r="355" s="41" customFormat="1" x14ac:dyDescent="1.1499999999999999"/>
    <row r="356" s="41" customFormat="1" x14ac:dyDescent="1.1499999999999999"/>
    <row r="357" s="41" customFormat="1" x14ac:dyDescent="1.1499999999999999"/>
    <row r="358" s="41" customFormat="1" x14ac:dyDescent="1.1499999999999999"/>
    <row r="359" s="41" customFormat="1" x14ac:dyDescent="1.1499999999999999"/>
    <row r="360" s="41" customFormat="1" x14ac:dyDescent="1.1499999999999999"/>
    <row r="361" s="41" customFormat="1" x14ac:dyDescent="1.1499999999999999"/>
    <row r="362" s="41" customFormat="1" x14ac:dyDescent="1.1499999999999999"/>
    <row r="363" s="41" customFormat="1" x14ac:dyDescent="1.1499999999999999"/>
    <row r="364" s="41" customFormat="1" x14ac:dyDescent="1.1499999999999999"/>
    <row r="365" s="41" customFormat="1" x14ac:dyDescent="1.1499999999999999"/>
    <row r="366" s="41" customFormat="1" x14ac:dyDescent="1.1499999999999999"/>
  </sheetData>
  <sheetProtection insertRows="0" deleteRows="0"/>
  <dataValidations count="3">
    <dataValidation type="textLength" operator="lessThanOrEqual" allowBlank="1" showInputMessage="1" showErrorMessage="1" sqref="A4:A48" xr:uid="{9B805C10-08C1-476E-9BCF-9395E10BEC9B}">
      <formula1>50</formula1>
    </dataValidation>
    <dataValidation type="textLength" operator="lessThanOrEqual" allowBlank="1" showInputMessage="1" showErrorMessage="1" sqref="B4:B48" xr:uid="{23C5FD0F-A627-4B21-A89C-A2326B18AF0A}">
      <formula1>254</formula1>
    </dataValidation>
    <dataValidation type="whole" operator="lessThanOrEqual" allowBlank="1" showInputMessage="1" showErrorMessage="1" sqref="C4:C48" xr:uid="{C07CF313-A697-48FE-9C76-5BCA56EF0C65}">
      <formula1>100</formula1>
    </dataValidation>
  </dataValidations>
  <hyperlinks>
    <hyperlink ref="C1" location="Menu!A1" display="MENU" xr:uid="{22BD7FBF-45D0-488F-803B-1FAD05F31B68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99905" r:id="rId4" name="Drop Down 1">
              <controlPr locked="0" defaultSize="0" print="0" autoLine="0" autoPict="0">
                <anchor moveWithCells="1">
                  <from>
                    <xdr:col>3</xdr:col>
                    <xdr:colOff>14288</xdr:colOff>
                    <xdr:row>0</xdr:row>
                    <xdr:rowOff>190500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lessThanOrEqual" allowBlank="1" showInputMessage="1" showErrorMessage="1" xr:uid="{0B8285D7-0821-4BDB-B4D8-675A120D7BFE}">
          <x14:formula1>
            <xm:f>Values!$N$3:$N$4</xm:f>
          </x14:formula1>
          <xm:sqref>D4:D48</xm:sqref>
        </x14:dataValidation>
      </x14:dataValidations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Sheet57"/>
  <dimension ref="A1:Q550"/>
  <sheetViews>
    <sheetView zoomScale="90" zoomScaleNormal="90" workbookViewId="0">
      <pane ySplit="3" topLeftCell="A532" activePane="bottomLeft" state="frozen"/>
      <selection activeCell="G29" sqref="G29"/>
      <selection pane="bottomLeft" activeCell="F1" sqref="F1"/>
    </sheetView>
  </sheetViews>
  <sheetFormatPr defaultColWidth="8.796875" defaultRowHeight="21" x14ac:dyDescent="1.1499999999999999"/>
  <cols>
    <col min="1" max="1" width="19.53125" style="41" bestFit="1" customWidth="1"/>
    <col min="2" max="2" width="16.796875" style="281" bestFit="1" customWidth="1"/>
    <col min="3" max="3" width="14.796875" style="281" bestFit="1" customWidth="1"/>
    <col min="4" max="4" width="13.796875" style="41" customWidth="1"/>
    <col min="5" max="5" width="25.19921875" style="281" customWidth="1"/>
    <col min="6" max="6" width="30.53125" style="281" customWidth="1"/>
    <col min="7" max="7" width="20.53125" style="281" bestFit="1" customWidth="1"/>
    <col min="8" max="8" width="46.796875" style="281" bestFit="1" customWidth="1"/>
    <col min="9" max="9" width="20.53125" style="779" bestFit="1" customWidth="1"/>
    <col min="10" max="10" width="11.46484375" style="281" bestFit="1" customWidth="1"/>
    <col min="11" max="11" width="255.796875" style="281" bestFit="1" customWidth="1"/>
    <col min="12" max="12" width="11.46484375" style="281" bestFit="1" customWidth="1"/>
    <col min="13" max="13" width="17.46484375" style="41" customWidth="1"/>
    <col min="14" max="14" width="9.796875" style="41" hidden="1" customWidth="1"/>
    <col min="15" max="15" width="13" style="41" hidden="1" customWidth="1"/>
    <col min="16" max="16" width="16.46484375" style="41" hidden="1" customWidth="1"/>
    <col min="17" max="16384" width="8.796875" style="41"/>
  </cols>
  <sheetData>
    <row r="1" spans="1:17" s="167" customFormat="1" ht="30.75" customHeight="1" thickBot="1" x14ac:dyDescent="0.5">
      <c r="A1" s="1365" t="s">
        <v>1631</v>
      </c>
      <c r="B1" s="1318"/>
      <c r="C1" s="1318"/>
      <c r="D1" s="1318"/>
      <c r="E1" s="1335"/>
      <c r="F1" s="843" t="s">
        <v>35</v>
      </c>
      <c r="G1" s="765" t="s">
        <v>205</v>
      </c>
      <c r="H1" s="764"/>
      <c r="I1" s="766"/>
      <c r="J1" s="767"/>
      <c r="K1" s="767"/>
      <c r="L1" s="767"/>
      <c r="M1" s="768"/>
      <c r="N1" s="769" t="s">
        <v>1632</v>
      </c>
      <c r="O1" s="770" t="s">
        <v>1633</v>
      </c>
      <c r="P1" s="771" t="s">
        <v>1634</v>
      </c>
    </row>
    <row r="2" spans="1:17" s="773" customFormat="1" ht="22.5" customHeight="1" thickBot="1" x14ac:dyDescent="0.5">
      <c r="A2" s="947" t="s">
        <v>1635</v>
      </c>
      <c r="B2" s="948" t="s">
        <v>1636</v>
      </c>
      <c r="C2" s="948" t="s">
        <v>1637</v>
      </c>
      <c r="D2" s="772" t="s">
        <v>1638</v>
      </c>
      <c r="E2" s="948" t="s">
        <v>1639</v>
      </c>
      <c r="F2" s="948" t="s">
        <v>871</v>
      </c>
      <c r="G2" s="948" t="s">
        <v>1640</v>
      </c>
      <c r="H2" s="948" t="s">
        <v>1641</v>
      </c>
      <c r="I2" s="951" t="s">
        <v>1642</v>
      </c>
      <c r="J2" s="948" t="s">
        <v>1643</v>
      </c>
      <c r="K2" s="948" t="s">
        <v>1644</v>
      </c>
      <c r="L2" s="948" t="s">
        <v>1645</v>
      </c>
      <c r="N2" s="774"/>
      <c r="O2" s="775" t="s">
        <v>1646</v>
      </c>
      <c r="P2" s="774"/>
    </row>
    <row r="3" spans="1:17" s="773" customFormat="1" ht="22.5" customHeight="1" x14ac:dyDescent="0.45">
      <c r="A3" s="949" t="s">
        <v>1647</v>
      </c>
      <c r="B3" s="950" t="s">
        <v>456</v>
      </c>
      <c r="C3" s="950"/>
      <c r="D3" s="776"/>
      <c r="E3" s="950" t="s">
        <v>1405</v>
      </c>
      <c r="F3" s="950" t="s">
        <v>1648</v>
      </c>
      <c r="G3" s="950" t="s">
        <v>288</v>
      </c>
      <c r="H3" s="950" t="s">
        <v>1649</v>
      </c>
      <c r="I3" s="952" t="s">
        <v>1650</v>
      </c>
      <c r="J3" s="950" t="s">
        <v>288</v>
      </c>
      <c r="K3" s="950"/>
      <c r="L3" s="950" t="s">
        <v>288</v>
      </c>
      <c r="N3" s="774"/>
      <c r="O3" s="774"/>
      <c r="P3" s="774"/>
    </row>
    <row r="4" spans="1:17" x14ac:dyDescent="1.1499999999999999">
      <c r="A4" s="956"/>
      <c r="B4" s="957"/>
      <c r="C4" s="957"/>
      <c r="D4" s="958"/>
      <c r="E4" s="957"/>
      <c r="F4" s="957"/>
      <c r="G4" s="957"/>
      <c r="H4" s="957"/>
      <c r="I4" s="959"/>
      <c r="J4" s="957"/>
      <c r="K4" s="957"/>
      <c r="L4" s="960"/>
      <c r="M4" s="225"/>
      <c r="N4" s="777" t="str">
        <f t="shared" ref="N4:N31" si="0">IF(G4="Alphanumeric - Regular","db_Alpha",IF(G4="Alphanumeric - Address","db_Alpha",IF(G4="Alphanumeric - Telephone","db_Alpha",IF(G4="Alphanumeric - Text","db_Memo",IF(G4="Numeric","db_Numeric",IF(G4="Date/Time - Date","db_Date",IF(G4="Date/Time - Hour","db_Date",IF(G4="Units - Rate","db_Float",IF(G4="Units - Amount","db_Float",IF(G4="Units - Price","db_Float",IF(G4="Units - Quantity","db_Float",IF(G4="Units - Percents","db_Float",IF(G4="Units - Measure","db_Float",IF(G4="General - Link","db_Memo",IF(G4="General - Image","db_Alpha","")))))))))))))))</f>
        <v/>
      </c>
      <c r="O4" s="225" t="str">
        <f t="shared" ref="O4:O31" si="1">IF(G4="Alphanumeric - Address","st_Address",IF(G4="Alphanumeric - Telephone","st_Phone",IF(G4="Date/Time - Hour","st_Time",IF(G4="Units - Rate","st_Rate",IF(G4="Units - Amount","st_Sum",IF(G4="Units - Price","st_Price",IF(G4="Units - Quantity","st_Quantity",IF(G4="Units - Percents","st_Percentage",IF(G4="Units - Measure","st_Measurement",IF(G4="General - Link","st_Link",IF(G4="General - Image","st_Image","")))))))))))</f>
        <v/>
      </c>
      <c r="P4" s="777" t="str">
        <f>IF(B4&lt;&gt;"",B4,IF(C4&lt;&gt;"",C4,""))</f>
        <v/>
      </c>
      <c r="Q4" s="778"/>
    </row>
    <row r="5" spans="1:17" x14ac:dyDescent="1.1499999999999999">
      <c r="A5" s="956"/>
      <c r="B5" s="957"/>
      <c r="C5" s="957"/>
      <c r="D5" s="958"/>
      <c r="E5" s="957"/>
      <c r="F5" s="957"/>
      <c r="G5" s="957"/>
      <c r="H5" s="957"/>
      <c r="I5" s="959"/>
      <c r="J5" s="957"/>
      <c r="K5" s="957"/>
      <c r="L5" s="961"/>
      <c r="M5" s="51"/>
      <c r="N5" s="777" t="str">
        <f t="shared" si="0"/>
        <v/>
      </c>
      <c r="O5" s="777" t="str">
        <f t="shared" si="1"/>
        <v/>
      </c>
      <c r="P5" s="777" t="str">
        <f t="shared" ref="P5:P31" si="2">IF(B5&lt;&gt;"",B5,IF(C5&lt;&gt;"",C5,""))</f>
        <v/>
      </c>
      <c r="Q5" s="778"/>
    </row>
    <row r="6" spans="1:17" x14ac:dyDescent="1.1499999999999999">
      <c r="A6" s="956"/>
      <c r="B6" s="957"/>
      <c r="C6" s="960"/>
      <c r="D6" s="958"/>
      <c r="E6" s="957"/>
      <c r="F6" s="957"/>
      <c r="G6" s="957"/>
      <c r="H6" s="957"/>
      <c r="I6" s="959"/>
      <c r="J6" s="957"/>
      <c r="K6" s="957"/>
      <c r="L6" s="961"/>
      <c r="M6" s="51"/>
      <c r="N6" s="777" t="str">
        <f t="shared" si="0"/>
        <v/>
      </c>
      <c r="O6" s="777" t="str">
        <f t="shared" si="1"/>
        <v/>
      </c>
      <c r="P6" s="777" t="str">
        <f t="shared" si="2"/>
        <v/>
      </c>
      <c r="Q6" s="778"/>
    </row>
    <row r="7" spans="1:17" x14ac:dyDescent="1.1499999999999999">
      <c r="A7" s="956"/>
      <c r="B7" s="957"/>
      <c r="C7" s="960"/>
      <c r="D7" s="958"/>
      <c r="E7" s="957"/>
      <c r="F7" s="957"/>
      <c r="G7" s="957"/>
      <c r="H7" s="957"/>
      <c r="I7" s="959"/>
      <c r="J7" s="957"/>
      <c r="K7" s="957"/>
      <c r="L7" s="960"/>
      <c r="M7" s="51"/>
      <c r="N7" s="777" t="str">
        <f t="shared" si="0"/>
        <v/>
      </c>
      <c r="O7" s="777" t="str">
        <f t="shared" si="1"/>
        <v/>
      </c>
      <c r="P7" s="777" t="str">
        <f t="shared" si="2"/>
        <v/>
      </c>
      <c r="Q7" s="778"/>
    </row>
    <row r="8" spans="1:17" x14ac:dyDescent="1.1499999999999999">
      <c r="A8" s="956"/>
      <c r="B8" s="957"/>
      <c r="C8" s="960"/>
      <c r="D8" s="958"/>
      <c r="E8" s="957"/>
      <c r="F8" s="957"/>
      <c r="G8" s="957"/>
      <c r="H8" s="957"/>
      <c r="I8" s="959"/>
      <c r="J8" s="957"/>
      <c r="K8" s="957"/>
      <c r="L8" s="960"/>
      <c r="M8" s="51"/>
      <c r="N8" s="777" t="str">
        <f t="shared" si="0"/>
        <v/>
      </c>
      <c r="O8" s="777" t="str">
        <f t="shared" si="1"/>
        <v/>
      </c>
      <c r="P8" s="777" t="str">
        <f t="shared" si="2"/>
        <v/>
      </c>
      <c r="Q8" s="778"/>
    </row>
    <row r="9" spans="1:17" x14ac:dyDescent="1.1499999999999999">
      <c r="A9" s="956"/>
      <c r="B9" s="957"/>
      <c r="C9" s="960"/>
      <c r="D9" s="958"/>
      <c r="E9" s="957"/>
      <c r="F9" s="957"/>
      <c r="G9" s="957"/>
      <c r="H9" s="957"/>
      <c r="I9" s="959"/>
      <c r="J9" s="957"/>
      <c r="K9" s="957" t="s">
        <v>845</v>
      </c>
      <c r="L9" s="960" t="s">
        <v>7</v>
      </c>
      <c r="M9" s="51"/>
      <c r="N9" s="777" t="str">
        <f t="shared" si="0"/>
        <v/>
      </c>
      <c r="O9" s="777" t="str">
        <f t="shared" si="1"/>
        <v/>
      </c>
      <c r="P9" s="777" t="str">
        <f t="shared" si="2"/>
        <v/>
      </c>
      <c r="Q9" s="778"/>
    </row>
    <row r="10" spans="1:17" x14ac:dyDescent="1.1499999999999999">
      <c r="A10" s="956"/>
      <c r="B10" s="957"/>
      <c r="C10" s="960"/>
      <c r="D10" s="958"/>
      <c r="E10" s="957"/>
      <c r="F10" s="957"/>
      <c r="G10" s="957"/>
      <c r="H10" s="957"/>
      <c r="I10" s="959"/>
      <c r="J10" s="957"/>
      <c r="K10" s="957"/>
      <c r="L10" s="960"/>
      <c r="M10" s="51"/>
      <c r="N10" s="777" t="str">
        <f t="shared" si="0"/>
        <v/>
      </c>
      <c r="O10" s="777" t="str">
        <f t="shared" si="1"/>
        <v/>
      </c>
      <c r="P10" s="777" t="str">
        <f t="shared" si="2"/>
        <v/>
      </c>
      <c r="Q10" s="778"/>
    </row>
    <row r="11" spans="1:17" x14ac:dyDescent="1.1499999999999999">
      <c r="A11" s="956"/>
      <c r="B11" s="957"/>
      <c r="C11" s="960"/>
      <c r="D11" s="958"/>
      <c r="E11" s="957"/>
      <c r="F11" s="957"/>
      <c r="G11" s="957"/>
      <c r="H11" s="957"/>
      <c r="I11" s="959"/>
      <c r="J11" s="957"/>
      <c r="K11" s="957"/>
      <c r="L11" s="960"/>
      <c r="M11" s="51"/>
      <c r="N11" s="777" t="str">
        <f t="shared" si="0"/>
        <v/>
      </c>
      <c r="O11" s="777" t="str">
        <f t="shared" si="1"/>
        <v/>
      </c>
      <c r="P11" s="777" t="str">
        <f t="shared" si="2"/>
        <v/>
      </c>
      <c r="Q11" s="778"/>
    </row>
    <row r="12" spans="1:17" x14ac:dyDescent="1.1499999999999999">
      <c r="A12" s="956"/>
      <c r="B12" s="957"/>
      <c r="C12" s="960"/>
      <c r="D12" s="958"/>
      <c r="E12" s="957"/>
      <c r="F12" s="957"/>
      <c r="G12" s="957"/>
      <c r="H12" s="957"/>
      <c r="I12" s="959"/>
      <c r="J12" s="957"/>
      <c r="K12" s="957"/>
      <c r="L12" s="960"/>
      <c r="M12" s="51"/>
      <c r="N12" s="777" t="str">
        <f t="shared" si="0"/>
        <v/>
      </c>
      <c r="O12" s="777" t="str">
        <f t="shared" si="1"/>
        <v/>
      </c>
      <c r="P12" s="777" t="str">
        <f t="shared" si="2"/>
        <v/>
      </c>
      <c r="Q12" s="778"/>
    </row>
    <row r="13" spans="1:17" x14ac:dyDescent="1.1499999999999999">
      <c r="A13" s="962"/>
      <c r="B13" s="957"/>
      <c r="C13" s="960"/>
      <c r="D13" s="958"/>
      <c r="E13" s="963"/>
      <c r="F13" s="957"/>
      <c r="G13" s="957"/>
      <c r="H13" s="957"/>
      <c r="I13" s="959"/>
      <c r="J13" s="957"/>
      <c r="K13" s="957"/>
      <c r="L13" s="960"/>
      <c r="M13" s="51"/>
      <c r="N13" s="777" t="str">
        <f t="shared" si="0"/>
        <v/>
      </c>
      <c r="O13" s="777" t="str">
        <f t="shared" si="1"/>
        <v/>
      </c>
      <c r="P13" s="777" t="str">
        <f t="shared" si="2"/>
        <v/>
      </c>
      <c r="Q13" s="778"/>
    </row>
    <row r="14" spans="1:17" x14ac:dyDescent="1.1499999999999999">
      <c r="A14" s="962"/>
      <c r="B14" s="957"/>
      <c r="C14" s="960"/>
      <c r="D14" s="958"/>
      <c r="E14" s="963"/>
      <c r="F14" s="957"/>
      <c r="G14" s="957"/>
      <c r="H14" s="957"/>
      <c r="I14" s="959"/>
      <c r="J14" s="957"/>
      <c r="K14" s="957"/>
      <c r="L14" s="960"/>
      <c r="M14" s="51"/>
      <c r="N14" s="777" t="str">
        <f t="shared" si="0"/>
        <v/>
      </c>
      <c r="O14" s="777" t="str">
        <f t="shared" si="1"/>
        <v/>
      </c>
      <c r="P14" s="777" t="str">
        <f t="shared" si="2"/>
        <v/>
      </c>
      <c r="Q14" s="778"/>
    </row>
    <row r="15" spans="1:17" x14ac:dyDescent="1.1499999999999999">
      <c r="A15" s="962"/>
      <c r="B15" s="957"/>
      <c r="C15" s="960"/>
      <c r="D15" s="958"/>
      <c r="E15" s="963"/>
      <c r="F15" s="957"/>
      <c r="G15" s="957"/>
      <c r="H15" s="957"/>
      <c r="I15" s="959"/>
      <c r="J15" s="957"/>
      <c r="K15" s="957"/>
      <c r="L15" s="960"/>
      <c r="M15" s="51"/>
      <c r="N15" s="777" t="str">
        <f t="shared" si="0"/>
        <v/>
      </c>
      <c r="O15" s="777" t="str">
        <f t="shared" si="1"/>
        <v/>
      </c>
      <c r="P15" s="777" t="str">
        <f t="shared" si="2"/>
        <v/>
      </c>
      <c r="Q15" s="778"/>
    </row>
    <row r="16" spans="1:17" x14ac:dyDescent="1.1499999999999999">
      <c r="A16" s="962"/>
      <c r="B16" s="957"/>
      <c r="C16" s="960"/>
      <c r="D16" s="958"/>
      <c r="E16" s="963"/>
      <c r="F16" s="957"/>
      <c r="G16" s="957"/>
      <c r="H16" s="957"/>
      <c r="I16" s="959"/>
      <c r="J16" s="957"/>
      <c r="K16" s="957"/>
      <c r="L16" s="960"/>
      <c r="M16" s="51"/>
      <c r="N16" s="777" t="str">
        <f t="shared" si="0"/>
        <v/>
      </c>
      <c r="O16" s="777" t="str">
        <f t="shared" si="1"/>
        <v/>
      </c>
      <c r="P16" s="777" t="str">
        <f t="shared" si="2"/>
        <v/>
      </c>
      <c r="Q16" s="778"/>
    </row>
    <row r="17" spans="1:17" x14ac:dyDescent="1.1499999999999999">
      <c r="A17" s="956"/>
      <c r="B17" s="957"/>
      <c r="C17" s="960"/>
      <c r="D17" s="958"/>
      <c r="E17" s="957"/>
      <c r="F17" s="957"/>
      <c r="G17" s="957"/>
      <c r="H17" s="957"/>
      <c r="I17" s="959"/>
      <c r="J17" s="957"/>
      <c r="K17" s="957"/>
      <c r="L17" s="960"/>
      <c r="M17" s="51"/>
      <c r="N17" s="777" t="str">
        <f t="shared" si="0"/>
        <v/>
      </c>
      <c r="O17" s="777" t="str">
        <f t="shared" si="1"/>
        <v/>
      </c>
      <c r="P17" s="777" t="str">
        <f t="shared" si="2"/>
        <v/>
      </c>
      <c r="Q17" s="778"/>
    </row>
    <row r="18" spans="1:17" x14ac:dyDescent="1.1499999999999999">
      <c r="A18" s="962"/>
      <c r="B18" s="957"/>
      <c r="C18" s="960"/>
      <c r="D18" s="958"/>
      <c r="E18" s="963"/>
      <c r="F18" s="957"/>
      <c r="G18" s="957"/>
      <c r="H18" s="957"/>
      <c r="I18" s="959"/>
      <c r="J18" s="957"/>
      <c r="K18" s="957"/>
      <c r="L18" s="960"/>
      <c r="M18" s="51"/>
      <c r="N18" s="777" t="str">
        <f t="shared" si="0"/>
        <v/>
      </c>
      <c r="O18" s="777" t="str">
        <f t="shared" si="1"/>
        <v/>
      </c>
      <c r="P18" s="777" t="str">
        <f t="shared" si="2"/>
        <v/>
      </c>
      <c r="Q18" s="778"/>
    </row>
    <row r="19" spans="1:17" x14ac:dyDescent="1.1499999999999999">
      <c r="A19" s="962"/>
      <c r="B19" s="957"/>
      <c r="C19" s="960"/>
      <c r="D19" s="958"/>
      <c r="E19" s="963"/>
      <c r="F19" s="957"/>
      <c r="G19" s="957"/>
      <c r="H19" s="957"/>
      <c r="I19" s="959"/>
      <c r="J19" s="957"/>
      <c r="K19" s="957"/>
      <c r="L19" s="960"/>
      <c r="M19" s="51"/>
      <c r="N19" s="777" t="str">
        <f t="shared" si="0"/>
        <v/>
      </c>
      <c r="O19" s="777" t="str">
        <f t="shared" si="1"/>
        <v/>
      </c>
      <c r="P19" s="777" t="str">
        <f t="shared" si="2"/>
        <v/>
      </c>
    </row>
    <row r="20" spans="1:17" x14ac:dyDescent="1.1499999999999999">
      <c r="A20" s="962"/>
      <c r="B20" s="957"/>
      <c r="C20" s="960"/>
      <c r="D20" s="958"/>
      <c r="E20" s="963"/>
      <c r="F20" s="957"/>
      <c r="G20" s="957"/>
      <c r="H20" s="957"/>
      <c r="I20" s="959"/>
      <c r="J20" s="957"/>
      <c r="K20" s="957"/>
      <c r="L20" s="960"/>
      <c r="M20" s="51"/>
      <c r="N20" s="777" t="str">
        <f t="shared" si="0"/>
        <v/>
      </c>
      <c r="O20" s="777" t="str">
        <f t="shared" si="1"/>
        <v/>
      </c>
      <c r="P20" s="777" t="str">
        <f t="shared" si="2"/>
        <v/>
      </c>
    </row>
    <row r="21" spans="1:17" x14ac:dyDescent="1.1499999999999999">
      <c r="A21" s="962"/>
      <c r="B21" s="957"/>
      <c r="C21" s="960"/>
      <c r="D21" s="958"/>
      <c r="E21" s="963"/>
      <c r="F21" s="957"/>
      <c r="G21" s="957"/>
      <c r="H21" s="957"/>
      <c r="I21" s="959"/>
      <c r="J21" s="957"/>
      <c r="K21" s="957"/>
      <c r="L21" s="960"/>
      <c r="M21" s="51"/>
      <c r="N21" s="777" t="str">
        <f t="shared" si="0"/>
        <v/>
      </c>
      <c r="O21" s="777" t="str">
        <f t="shared" si="1"/>
        <v/>
      </c>
      <c r="P21" s="777" t="str">
        <f t="shared" si="2"/>
        <v/>
      </c>
    </row>
    <row r="22" spans="1:17" x14ac:dyDescent="1.1499999999999999">
      <c r="A22" s="962"/>
      <c r="B22" s="957"/>
      <c r="C22" s="960"/>
      <c r="D22" s="958"/>
      <c r="E22" s="963"/>
      <c r="F22" s="957"/>
      <c r="G22" s="957"/>
      <c r="H22" s="957"/>
      <c r="I22" s="959"/>
      <c r="J22" s="957"/>
      <c r="K22" s="957"/>
      <c r="L22" s="960"/>
      <c r="M22" s="51"/>
      <c r="N22" s="777" t="str">
        <f t="shared" si="0"/>
        <v/>
      </c>
      <c r="O22" s="777" t="str">
        <f t="shared" si="1"/>
        <v/>
      </c>
      <c r="P22" s="777" t="str">
        <f t="shared" si="2"/>
        <v/>
      </c>
    </row>
    <row r="23" spans="1:17" x14ac:dyDescent="1.1499999999999999">
      <c r="A23" s="962"/>
      <c r="B23" s="957"/>
      <c r="C23" s="960"/>
      <c r="D23" s="958"/>
      <c r="E23" s="963"/>
      <c r="F23" s="957"/>
      <c r="G23" s="957"/>
      <c r="H23" s="957"/>
      <c r="I23" s="959"/>
      <c r="J23" s="957"/>
      <c r="K23" s="957"/>
      <c r="L23" s="960"/>
      <c r="M23" s="51"/>
      <c r="N23" s="777" t="str">
        <f t="shared" si="0"/>
        <v/>
      </c>
      <c r="O23" s="777" t="str">
        <f t="shared" si="1"/>
        <v/>
      </c>
      <c r="P23" s="777" t="str">
        <f t="shared" si="2"/>
        <v/>
      </c>
    </row>
    <row r="24" spans="1:17" x14ac:dyDescent="1.1499999999999999">
      <c r="A24" s="962"/>
      <c r="B24" s="957"/>
      <c r="C24" s="960"/>
      <c r="D24" s="958"/>
      <c r="E24" s="963"/>
      <c r="F24" s="957"/>
      <c r="G24" s="957"/>
      <c r="H24" s="957"/>
      <c r="I24" s="959"/>
      <c r="J24" s="957"/>
      <c r="K24" s="957"/>
      <c r="L24" s="960"/>
      <c r="M24" s="51"/>
      <c r="N24" s="777" t="str">
        <f t="shared" si="0"/>
        <v/>
      </c>
      <c r="O24" s="777" t="str">
        <f t="shared" si="1"/>
        <v/>
      </c>
      <c r="P24" s="777" t="str">
        <f t="shared" si="2"/>
        <v/>
      </c>
    </row>
    <row r="25" spans="1:17" x14ac:dyDescent="1.1499999999999999">
      <c r="A25" s="962"/>
      <c r="B25" s="957"/>
      <c r="C25" s="960"/>
      <c r="D25" s="958"/>
      <c r="E25" s="963"/>
      <c r="F25" s="957"/>
      <c r="G25" s="957"/>
      <c r="H25" s="957"/>
      <c r="I25" s="959"/>
      <c r="J25" s="957"/>
      <c r="K25" s="957"/>
      <c r="L25" s="960"/>
      <c r="M25" s="51"/>
      <c r="N25" s="777" t="str">
        <f t="shared" si="0"/>
        <v/>
      </c>
      <c r="O25" s="777" t="str">
        <f t="shared" si="1"/>
        <v/>
      </c>
      <c r="P25" s="777" t="str">
        <f t="shared" si="2"/>
        <v/>
      </c>
    </row>
    <row r="26" spans="1:17" x14ac:dyDescent="1.1499999999999999">
      <c r="A26" s="962"/>
      <c r="B26" s="957"/>
      <c r="C26" s="960"/>
      <c r="D26" s="958"/>
      <c r="E26" s="963"/>
      <c r="F26" s="957"/>
      <c r="G26" s="957"/>
      <c r="H26" s="957"/>
      <c r="I26" s="959"/>
      <c r="J26" s="957"/>
      <c r="K26" s="957"/>
      <c r="L26" s="960"/>
      <c r="M26" s="51"/>
      <c r="N26" s="777" t="str">
        <f t="shared" si="0"/>
        <v/>
      </c>
      <c r="O26" s="777" t="str">
        <f t="shared" si="1"/>
        <v/>
      </c>
      <c r="P26" s="777" t="str">
        <f t="shared" si="2"/>
        <v/>
      </c>
    </row>
    <row r="27" spans="1:17" x14ac:dyDescent="1.1499999999999999">
      <c r="A27" s="962"/>
      <c r="B27" s="957"/>
      <c r="C27" s="960"/>
      <c r="D27" s="958"/>
      <c r="E27" s="963"/>
      <c r="F27" s="957"/>
      <c r="G27" s="957"/>
      <c r="H27" s="957"/>
      <c r="I27" s="959"/>
      <c r="J27" s="957"/>
      <c r="K27" s="957"/>
      <c r="L27" s="960"/>
      <c r="M27" s="51"/>
      <c r="N27" s="777" t="str">
        <f t="shared" si="0"/>
        <v/>
      </c>
      <c r="O27" s="777" t="str">
        <f t="shared" si="1"/>
        <v/>
      </c>
      <c r="P27" s="777" t="str">
        <f t="shared" si="2"/>
        <v/>
      </c>
    </row>
    <row r="28" spans="1:17" x14ac:dyDescent="1.1499999999999999">
      <c r="A28" s="962"/>
      <c r="B28" s="957"/>
      <c r="C28" s="960"/>
      <c r="D28" s="958"/>
      <c r="E28" s="963"/>
      <c r="F28" s="957"/>
      <c r="G28" s="957"/>
      <c r="H28" s="957"/>
      <c r="I28" s="959"/>
      <c r="J28" s="957"/>
      <c r="K28" s="957"/>
      <c r="L28" s="960"/>
      <c r="M28" s="51"/>
      <c r="N28" s="777" t="str">
        <f t="shared" si="0"/>
        <v/>
      </c>
      <c r="O28" s="777" t="str">
        <f t="shared" si="1"/>
        <v/>
      </c>
      <c r="P28" s="777" t="str">
        <f t="shared" si="2"/>
        <v/>
      </c>
    </row>
    <row r="29" spans="1:17" x14ac:dyDescent="1.1499999999999999">
      <c r="A29" s="962"/>
      <c r="B29" s="957"/>
      <c r="C29" s="960"/>
      <c r="D29" s="958"/>
      <c r="E29" s="963"/>
      <c r="F29" s="957"/>
      <c r="G29" s="957"/>
      <c r="H29" s="957"/>
      <c r="I29" s="959"/>
      <c r="J29" s="957"/>
      <c r="K29" s="957"/>
      <c r="L29" s="960"/>
      <c r="M29" s="51"/>
      <c r="N29" s="777" t="str">
        <f t="shared" si="0"/>
        <v/>
      </c>
      <c r="O29" s="777" t="str">
        <f t="shared" si="1"/>
        <v/>
      </c>
      <c r="P29" s="777" t="str">
        <f t="shared" si="2"/>
        <v/>
      </c>
    </row>
    <row r="30" spans="1:17" x14ac:dyDescent="1.1499999999999999">
      <c r="A30" s="962"/>
      <c r="B30" s="957"/>
      <c r="C30" s="960"/>
      <c r="D30" s="958"/>
      <c r="E30" s="963"/>
      <c r="F30" s="957"/>
      <c r="G30" s="957"/>
      <c r="H30" s="957"/>
      <c r="I30" s="959"/>
      <c r="J30" s="957"/>
      <c r="K30" s="957"/>
      <c r="L30" s="960"/>
      <c r="M30" s="51"/>
      <c r="N30" s="777" t="str">
        <f t="shared" si="0"/>
        <v/>
      </c>
      <c r="O30" s="777" t="str">
        <f t="shared" si="1"/>
        <v/>
      </c>
      <c r="P30" s="777" t="str">
        <f t="shared" si="2"/>
        <v/>
      </c>
    </row>
    <row r="31" spans="1:17" x14ac:dyDescent="1.1499999999999999">
      <c r="A31" s="956"/>
      <c r="B31" s="957"/>
      <c r="C31" s="960"/>
      <c r="D31" s="958"/>
      <c r="E31" s="957"/>
      <c r="F31" s="957"/>
      <c r="G31" s="957"/>
      <c r="H31" s="957"/>
      <c r="I31" s="959"/>
      <c r="J31" s="957"/>
      <c r="K31" s="957" t="s">
        <v>1651</v>
      </c>
      <c r="L31" s="960"/>
      <c r="M31" s="51"/>
      <c r="N31" s="777" t="str">
        <f t="shared" si="0"/>
        <v/>
      </c>
      <c r="O31" s="777" t="str">
        <f t="shared" si="1"/>
        <v/>
      </c>
      <c r="P31" s="777" t="str">
        <f t="shared" si="2"/>
        <v/>
      </c>
    </row>
    <row r="32" spans="1:17" x14ac:dyDescent="1.1499999999999999">
      <c r="A32" s="956"/>
      <c r="B32" s="957"/>
      <c r="C32" s="960"/>
      <c r="D32" s="958"/>
      <c r="E32" s="957"/>
      <c r="F32" s="957"/>
      <c r="G32" s="957"/>
      <c r="H32" s="957"/>
      <c r="I32" s="959"/>
      <c r="J32" s="957"/>
      <c r="K32" s="957" t="s">
        <v>1652</v>
      </c>
      <c r="L32" s="960"/>
      <c r="M32" s="51"/>
      <c r="N32" s="777" t="str">
        <f t="shared" ref="N32:N95" si="3">IF(G32="Alphanumeric - Regular","db_Alpha",IF(G32="Alphanumeric - Address","db_Alpha",IF(G32="Alphanumeric - Telephone","db_Alpha",IF(G32="Alphanumeric - Text","db_Memo",IF(G32="Numeric","db_Numeric",IF(G32="Date/Time - Date","db_Date",IF(G32="Date/Time - Hour","db_Date",IF(G32="Units - Rate","db_Float",IF(G32="Units - Amount","db_Float",IF(G32="Units - Price","db_Float",IF(G32="Units - Quantity","db_Float",IF(G32="Units - Percents","db_Float",IF(G32="Units - Measure","db_Float",IF(G32="General - Link","db_Memo",IF(G32="General - Image","db_Alpha","")))))))))))))))</f>
        <v/>
      </c>
      <c r="O32" s="777" t="str">
        <f t="shared" ref="O32:O95" si="4">IF(G32="Alphanumeric - Address","st_Address",IF(G32="Alphanumeric - Telephone","st_Phone",IF(G32="Date/Time - Hour","st_Time",IF(G32="Units - Rate","st_Rate",IF(G32="Units - Amount","st_Sum",IF(G32="Units - Price","st_Price",IF(G32="Units - Quantity","st_Quantity",IF(G32="Units - Percents","st_Percentage",IF(G32="Units - Measure","st_Measurement",IF(G32="General - Link","st_Link",IF(G32="General - Image","st_Image","")))))))))))</f>
        <v/>
      </c>
      <c r="P32" s="777" t="str">
        <f t="shared" ref="P32:P95" si="5">IF(B32&lt;&gt;"",B32,IF(C32&lt;&gt;"",C32,""))</f>
        <v/>
      </c>
    </row>
    <row r="33" spans="1:16" x14ac:dyDescent="1.1499999999999999">
      <c r="A33" s="956"/>
      <c r="B33" s="957"/>
      <c r="C33" s="960"/>
      <c r="D33" s="958"/>
      <c r="E33" s="957"/>
      <c r="F33" s="957"/>
      <c r="G33" s="957"/>
      <c r="H33" s="957"/>
      <c r="I33" s="959"/>
      <c r="J33" s="957"/>
      <c r="K33" s="957" t="s">
        <v>1653</v>
      </c>
      <c r="L33" s="960"/>
      <c r="M33" s="51"/>
      <c r="N33" s="777" t="str">
        <f t="shared" si="3"/>
        <v/>
      </c>
      <c r="O33" s="777" t="str">
        <f t="shared" si="4"/>
        <v/>
      </c>
      <c r="P33" s="777" t="str">
        <f t="shared" si="5"/>
        <v/>
      </c>
    </row>
    <row r="34" spans="1:16" x14ac:dyDescent="1.1499999999999999">
      <c r="A34" s="956"/>
      <c r="B34" s="957"/>
      <c r="C34" s="960"/>
      <c r="D34" s="958"/>
      <c r="E34" s="957"/>
      <c r="F34" s="957"/>
      <c r="G34" s="957"/>
      <c r="H34" s="957"/>
      <c r="I34" s="959"/>
      <c r="J34" s="957"/>
      <c r="K34" s="957" t="s">
        <v>1654</v>
      </c>
      <c r="L34" s="960"/>
      <c r="M34" s="51"/>
      <c r="N34" s="777" t="str">
        <f t="shared" si="3"/>
        <v/>
      </c>
      <c r="O34" s="777" t="str">
        <f t="shared" si="4"/>
        <v/>
      </c>
      <c r="P34" s="777" t="str">
        <f t="shared" si="5"/>
        <v/>
      </c>
    </row>
    <row r="35" spans="1:16" x14ac:dyDescent="1.1499999999999999">
      <c r="A35" s="956"/>
      <c r="B35" s="957"/>
      <c r="C35" s="960"/>
      <c r="D35" s="958"/>
      <c r="E35" s="957"/>
      <c r="F35" s="957"/>
      <c r="G35" s="957"/>
      <c r="H35" s="957"/>
      <c r="I35" s="959"/>
      <c r="J35" s="957"/>
      <c r="K35" s="957"/>
      <c r="L35" s="960"/>
      <c r="M35" s="51"/>
      <c r="N35" s="777" t="str">
        <f t="shared" si="3"/>
        <v/>
      </c>
      <c r="O35" s="777" t="str">
        <f t="shared" si="4"/>
        <v/>
      </c>
      <c r="P35" s="777" t="str">
        <f t="shared" si="5"/>
        <v/>
      </c>
    </row>
    <row r="36" spans="1:16" x14ac:dyDescent="1.1499999999999999">
      <c r="A36" s="956"/>
      <c r="B36" s="957"/>
      <c r="C36" s="960"/>
      <c r="D36" s="958"/>
      <c r="E36" s="957"/>
      <c r="F36" s="957"/>
      <c r="G36" s="957"/>
      <c r="H36" s="957"/>
      <c r="I36" s="959"/>
      <c r="J36" s="957"/>
      <c r="K36" s="957"/>
      <c r="L36" s="960"/>
      <c r="M36" s="51"/>
      <c r="N36" s="777" t="str">
        <f t="shared" si="3"/>
        <v/>
      </c>
      <c r="O36" s="777" t="str">
        <f t="shared" si="4"/>
        <v/>
      </c>
      <c r="P36" s="777" t="str">
        <f t="shared" si="5"/>
        <v/>
      </c>
    </row>
    <row r="37" spans="1:16" x14ac:dyDescent="1.1499999999999999">
      <c r="A37" s="956"/>
      <c r="B37" s="957"/>
      <c r="C37" s="960"/>
      <c r="D37" s="958"/>
      <c r="E37" s="957"/>
      <c r="F37" s="957"/>
      <c r="G37" s="957"/>
      <c r="H37" s="957"/>
      <c r="I37" s="959"/>
      <c r="J37" s="957"/>
      <c r="K37" s="957"/>
      <c r="L37" s="960"/>
      <c r="M37" s="51"/>
      <c r="N37" s="777" t="str">
        <f t="shared" si="3"/>
        <v/>
      </c>
      <c r="O37" s="777" t="str">
        <f t="shared" si="4"/>
        <v/>
      </c>
      <c r="P37" s="777" t="str">
        <f t="shared" si="5"/>
        <v/>
      </c>
    </row>
    <row r="38" spans="1:16" x14ac:dyDescent="1.1499999999999999">
      <c r="A38" s="956"/>
      <c r="B38" s="957"/>
      <c r="C38" s="960"/>
      <c r="D38" s="958"/>
      <c r="E38" s="957"/>
      <c r="F38" s="957"/>
      <c r="G38" s="957"/>
      <c r="H38" s="957"/>
      <c r="I38" s="959"/>
      <c r="J38" s="957"/>
      <c r="K38" s="957"/>
      <c r="L38" s="960"/>
      <c r="M38" s="51"/>
      <c r="N38" s="777" t="str">
        <f t="shared" si="3"/>
        <v/>
      </c>
      <c r="O38" s="777" t="str">
        <f t="shared" si="4"/>
        <v/>
      </c>
      <c r="P38" s="777" t="str">
        <f t="shared" si="5"/>
        <v/>
      </c>
    </row>
    <row r="39" spans="1:16" x14ac:dyDescent="1.1499999999999999">
      <c r="A39" s="956"/>
      <c r="B39" s="957"/>
      <c r="C39" s="960"/>
      <c r="D39" s="958"/>
      <c r="E39" s="957"/>
      <c r="F39" s="957"/>
      <c r="G39" s="957"/>
      <c r="H39" s="957"/>
      <c r="I39" s="959"/>
      <c r="J39" s="957"/>
      <c r="K39" s="957"/>
      <c r="L39" s="960"/>
      <c r="M39" s="51"/>
      <c r="N39" s="777"/>
      <c r="O39" s="777"/>
      <c r="P39" s="777"/>
    </row>
    <row r="40" spans="1:16" x14ac:dyDescent="1.1499999999999999">
      <c r="A40" s="956"/>
      <c r="B40" s="957"/>
      <c r="C40" s="960"/>
      <c r="D40" s="958"/>
      <c r="E40" s="957"/>
      <c r="F40" s="957"/>
      <c r="G40" s="957"/>
      <c r="H40" s="957"/>
      <c r="I40" s="959"/>
      <c r="J40" s="957"/>
      <c r="K40" s="957"/>
      <c r="L40" s="960"/>
      <c r="M40" s="51"/>
      <c r="N40" s="777" t="str">
        <f t="shared" si="3"/>
        <v/>
      </c>
      <c r="O40" s="777" t="str">
        <f t="shared" si="4"/>
        <v/>
      </c>
      <c r="P40" s="777" t="str">
        <f t="shared" si="5"/>
        <v/>
      </c>
    </row>
    <row r="41" spans="1:16" x14ac:dyDescent="1.1499999999999999">
      <c r="A41" s="956"/>
      <c r="B41" s="957"/>
      <c r="C41" s="960"/>
      <c r="D41" s="958"/>
      <c r="E41" s="957"/>
      <c r="F41" s="957"/>
      <c r="G41" s="957"/>
      <c r="H41" s="957"/>
      <c r="I41" s="959"/>
      <c r="J41" s="957"/>
      <c r="K41" s="957"/>
      <c r="L41" s="960"/>
      <c r="M41" s="51"/>
      <c r="N41" s="777" t="str">
        <f t="shared" si="3"/>
        <v/>
      </c>
      <c r="O41" s="777" t="str">
        <f t="shared" si="4"/>
        <v/>
      </c>
      <c r="P41" s="777" t="str">
        <f t="shared" si="5"/>
        <v/>
      </c>
    </row>
    <row r="42" spans="1:16" x14ac:dyDescent="1.1499999999999999">
      <c r="A42" s="956"/>
      <c r="B42" s="957"/>
      <c r="C42" s="960"/>
      <c r="D42" s="958"/>
      <c r="E42" s="957"/>
      <c r="F42" s="957"/>
      <c r="G42" s="957"/>
      <c r="H42" s="957"/>
      <c r="I42" s="959"/>
      <c r="J42" s="957"/>
      <c r="K42" s="957"/>
      <c r="L42" s="960"/>
      <c r="M42" s="51"/>
      <c r="N42" s="777" t="str">
        <f t="shared" si="3"/>
        <v/>
      </c>
      <c r="O42" s="777" t="str">
        <f t="shared" si="4"/>
        <v/>
      </c>
      <c r="P42" s="777" t="str">
        <f t="shared" si="5"/>
        <v/>
      </c>
    </row>
    <row r="43" spans="1:16" x14ac:dyDescent="1.1499999999999999">
      <c r="A43" s="956"/>
      <c r="B43" s="957"/>
      <c r="C43" s="960"/>
      <c r="D43" s="958"/>
      <c r="E43" s="957"/>
      <c r="F43" s="957"/>
      <c r="G43" s="957"/>
      <c r="H43" s="957"/>
      <c r="I43" s="959"/>
      <c r="J43" s="957"/>
      <c r="K43" s="957" t="s">
        <v>845</v>
      </c>
      <c r="L43" s="960"/>
      <c r="M43" s="51"/>
      <c r="N43" s="777" t="str">
        <f t="shared" si="3"/>
        <v/>
      </c>
      <c r="O43" s="777" t="str">
        <f t="shared" si="4"/>
        <v/>
      </c>
      <c r="P43" s="777" t="str">
        <f t="shared" si="5"/>
        <v/>
      </c>
    </row>
    <row r="44" spans="1:16" x14ac:dyDescent="1.1499999999999999">
      <c r="A44" s="956"/>
      <c r="B44" s="957"/>
      <c r="C44" s="960"/>
      <c r="D44" s="958"/>
      <c r="E44" s="957"/>
      <c r="F44" s="957"/>
      <c r="G44" s="957"/>
      <c r="H44" s="957"/>
      <c r="I44" s="959"/>
      <c r="J44" s="957"/>
      <c r="K44" s="957" t="s">
        <v>845</v>
      </c>
      <c r="L44" s="960"/>
      <c r="M44" s="51"/>
      <c r="N44" s="777" t="str">
        <f t="shared" si="3"/>
        <v/>
      </c>
      <c r="O44" s="777" t="str">
        <f t="shared" si="4"/>
        <v/>
      </c>
      <c r="P44" s="777" t="str">
        <f t="shared" si="5"/>
        <v/>
      </c>
    </row>
    <row r="45" spans="1:16" x14ac:dyDescent="1.1499999999999999">
      <c r="A45" s="956"/>
      <c r="B45" s="957"/>
      <c r="C45" s="960"/>
      <c r="D45" s="958"/>
      <c r="E45" s="957"/>
      <c r="F45" s="957"/>
      <c r="G45" s="957"/>
      <c r="H45" s="957"/>
      <c r="I45" s="959"/>
      <c r="J45" s="957"/>
      <c r="K45" s="957" t="s">
        <v>1655</v>
      </c>
      <c r="L45" s="960"/>
      <c r="M45" s="51"/>
      <c r="N45" s="777" t="str">
        <f t="shared" si="3"/>
        <v/>
      </c>
      <c r="O45" s="777" t="str">
        <f t="shared" si="4"/>
        <v/>
      </c>
      <c r="P45" s="777" t="str">
        <f t="shared" si="5"/>
        <v/>
      </c>
    </row>
    <row r="46" spans="1:16" x14ac:dyDescent="1.1499999999999999">
      <c r="A46" s="956"/>
      <c r="B46" s="957"/>
      <c r="C46" s="960"/>
      <c r="D46" s="958"/>
      <c r="E46" s="957"/>
      <c r="F46" s="957"/>
      <c r="G46" s="957"/>
      <c r="H46" s="957"/>
      <c r="I46" s="959"/>
      <c r="J46" s="957"/>
      <c r="K46" s="957"/>
      <c r="L46" s="960"/>
      <c r="M46" s="51"/>
      <c r="N46" s="777" t="str">
        <f t="shared" si="3"/>
        <v/>
      </c>
      <c r="O46" s="777" t="str">
        <f t="shared" si="4"/>
        <v/>
      </c>
      <c r="P46" s="777" t="str">
        <f t="shared" si="5"/>
        <v/>
      </c>
    </row>
    <row r="47" spans="1:16" x14ac:dyDescent="1.1499999999999999">
      <c r="A47" s="956"/>
      <c r="B47" s="957"/>
      <c r="C47" s="960"/>
      <c r="D47" s="958"/>
      <c r="E47" s="957"/>
      <c r="F47" s="957"/>
      <c r="G47" s="957"/>
      <c r="H47" s="957"/>
      <c r="I47" s="959"/>
      <c r="J47" s="957"/>
      <c r="K47" s="957"/>
      <c r="L47" s="960"/>
      <c r="M47" s="51"/>
      <c r="N47" s="777" t="str">
        <f t="shared" si="3"/>
        <v/>
      </c>
      <c r="O47" s="777" t="str">
        <f t="shared" si="4"/>
        <v/>
      </c>
      <c r="P47" s="777" t="str">
        <f t="shared" si="5"/>
        <v/>
      </c>
    </row>
    <row r="48" spans="1:16" x14ac:dyDescent="1.1499999999999999">
      <c r="A48" s="962"/>
      <c r="B48" s="957"/>
      <c r="C48" s="960"/>
      <c r="D48" s="958"/>
      <c r="E48" s="963"/>
      <c r="F48" s="957"/>
      <c r="G48" s="957"/>
      <c r="H48" s="957"/>
      <c r="I48" s="959"/>
      <c r="J48" s="957"/>
      <c r="K48" s="957"/>
      <c r="L48" s="960"/>
      <c r="M48" s="51"/>
      <c r="N48" s="777" t="str">
        <f t="shared" si="3"/>
        <v/>
      </c>
      <c r="O48" s="777" t="str">
        <f t="shared" si="4"/>
        <v/>
      </c>
      <c r="P48" s="777" t="str">
        <f t="shared" si="5"/>
        <v/>
      </c>
    </row>
    <row r="49" spans="1:17" x14ac:dyDescent="1.1499999999999999">
      <c r="A49" s="956"/>
      <c r="B49" s="957"/>
      <c r="C49" s="960"/>
      <c r="D49" s="958"/>
      <c r="E49" s="957"/>
      <c r="F49" s="957"/>
      <c r="G49" s="957"/>
      <c r="H49" s="957"/>
      <c r="I49" s="959"/>
      <c r="J49" s="957"/>
      <c r="K49" s="957"/>
      <c r="L49" s="960"/>
      <c r="M49" s="51"/>
      <c r="N49" s="777" t="str">
        <f t="shared" si="3"/>
        <v/>
      </c>
      <c r="O49" s="777" t="str">
        <f t="shared" si="4"/>
        <v/>
      </c>
      <c r="P49" s="777" t="str">
        <f t="shared" si="5"/>
        <v/>
      </c>
    </row>
    <row r="50" spans="1:17" x14ac:dyDescent="1.1499999999999999">
      <c r="A50" s="956"/>
      <c r="B50" s="957"/>
      <c r="C50" s="960"/>
      <c r="D50" s="958"/>
      <c r="E50" s="957"/>
      <c r="F50" s="957"/>
      <c r="G50" s="957"/>
      <c r="H50" s="957"/>
      <c r="I50" s="959"/>
      <c r="J50" s="957"/>
      <c r="K50" s="957"/>
      <c r="L50" s="960"/>
      <c r="M50" s="51"/>
      <c r="N50" s="777" t="str">
        <f t="shared" si="3"/>
        <v/>
      </c>
      <c r="O50" s="777" t="str">
        <f t="shared" si="4"/>
        <v/>
      </c>
      <c r="P50" s="777" t="str">
        <f t="shared" si="5"/>
        <v/>
      </c>
    </row>
    <row r="51" spans="1:17" x14ac:dyDescent="1.1499999999999999">
      <c r="A51" s="956"/>
      <c r="B51" s="957"/>
      <c r="C51" s="960"/>
      <c r="D51" s="958"/>
      <c r="E51" s="957"/>
      <c r="F51" s="957"/>
      <c r="G51" s="957"/>
      <c r="H51" s="957"/>
      <c r="I51" s="959"/>
      <c r="J51" s="957"/>
      <c r="K51" s="957"/>
      <c r="L51" s="960"/>
      <c r="M51" s="51"/>
      <c r="N51" s="777"/>
      <c r="O51" s="777"/>
      <c r="P51" s="777" t="str">
        <f t="shared" si="5"/>
        <v/>
      </c>
    </row>
    <row r="52" spans="1:17" x14ac:dyDescent="1.1499999999999999">
      <c r="A52" s="956"/>
      <c r="B52" s="957"/>
      <c r="C52" s="960"/>
      <c r="D52" s="958"/>
      <c r="E52" s="957"/>
      <c r="F52" s="957"/>
      <c r="G52" s="957"/>
      <c r="H52" s="957"/>
      <c r="I52" s="959"/>
      <c r="J52" s="957"/>
      <c r="K52" s="957"/>
      <c r="L52" s="960"/>
      <c r="M52" s="51"/>
      <c r="N52" s="777" t="str">
        <f t="shared" si="3"/>
        <v/>
      </c>
      <c r="O52" s="777" t="str">
        <f t="shared" si="4"/>
        <v/>
      </c>
      <c r="P52" s="777" t="str">
        <f t="shared" si="5"/>
        <v/>
      </c>
    </row>
    <row r="53" spans="1:17" x14ac:dyDescent="1.1499999999999999">
      <c r="A53" s="956"/>
      <c r="B53" s="957"/>
      <c r="C53" s="960"/>
      <c r="D53" s="958"/>
      <c r="E53" s="957"/>
      <c r="F53" s="957"/>
      <c r="G53" s="957"/>
      <c r="H53" s="957"/>
      <c r="I53" s="959"/>
      <c r="J53" s="957"/>
      <c r="K53" s="957"/>
      <c r="L53" s="960"/>
      <c r="M53" s="51"/>
      <c r="N53" s="777" t="str">
        <f t="shared" si="3"/>
        <v/>
      </c>
      <c r="O53" s="777" t="str">
        <f t="shared" si="4"/>
        <v/>
      </c>
      <c r="P53" s="777" t="str">
        <f t="shared" si="5"/>
        <v/>
      </c>
    </row>
    <row r="54" spans="1:17" x14ac:dyDescent="1.1499999999999999">
      <c r="A54" s="956"/>
      <c r="B54" s="957"/>
      <c r="C54" s="960"/>
      <c r="D54" s="958"/>
      <c r="E54" s="957"/>
      <c r="F54" s="957"/>
      <c r="G54" s="957"/>
      <c r="H54" s="957"/>
      <c r="I54" s="959"/>
      <c r="J54" s="957"/>
      <c r="K54" s="957"/>
      <c r="L54" s="960"/>
      <c r="M54" s="51"/>
      <c r="N54" s="777" t="str">
        <f t="shared" si="3"/>
        <v/>
      </c>
      <c r="O54" s="777" t="str">
        <f t="shared" si="4"/>
        <v/>
      </c>
      <c r="P54" s="777" t="str">
        <f t="shared" si="5"/>
        <v/>
      </c>
    </row>
    <row r="55" spans="1:17" x14ac:dyDescent="1.1499999999999999">
      <c r="A55" s="956"/>
      <c r="B55" s="957"/>
      <c r="C55" s="960"/>
      <c r="D55" s="958"/>
      <c r="E55" s="957"/>
      <c r="F55" s="957"/>
      <c r="G55" s="957"/>
      <c r="H55" s="957"/>
      <c r="I55" s="959"/>
      <c r="J55" s="957"/>
      <c r="K55" s="957"/>
      <c r="L55" s="960"/>
      <c r="M55" s="51"/>
      <c r="N55" s="777" t="str">
        <f t="shared" si="3"/>
        <v/>
      </c>
      <c r="O55" s="777" t="str">
        <f t="shared" si="4"/>
        <v/>
      </c>
      <c r="P55" s="777" t="str">
        <f t="shared" si="5"/>
        <v/>
      </c>
    </row>
    <row r="56" spans="1:17" x14ac:dyDescent="1.1499999999999999">
      <c r="A56" s="956"/>
      <c r="B56" s="957"/>
      <c r="C56" s="960"/>
      <c r="D56" s="958"/>
      <c r="E56" s="957"/>
      <c r="F56" s="957"/>
      <c r="G56" s="957"/>
      <c r="H56" s="957"/>
      <c r="I56" s="959"/>
      <c r="J56" s="957"/>
      <c r="K56" s="957" t="s">
        <v>845</v>
      </c>
      <c r="L56" s="960"/>
      <c r="M56" s="51"/>
      <c r="N56" s="777" t="str">
        <f t="shared" si="3"/>
        <v/>
      </c>
      <c r="O56" s="777" t="str">
        <f t="shared" si="4"/>
        <v/>
      </c>
      <c r="P56" s="777" t="str">
        <f t="shared" si="5"/>
        <v/>
      </c>
      <c r="Q56" s="778"/>
    </row>
    <row r="57" spans="1:17" x14ac:dyDescent="1.1499999999999999">
      <c r="A57" s="962"/>
      <c r="B57" s="957"/>
      <c r="C57" s="960"/>
      <c r="D57" s="958"/>
      <c r="E57" s="964"/>
      <c r="F57" s="957"/>
      <c r="G57" s="957"/>
      <c r="H57" s="957"/>
      <c r="I57" s="959"/>
      <c r="J57" s="957"/>
      <c r="K57" s="957"/>
      <c r="L57" s="960"/>
      <c r="M57" s="51"/>
      <c r="N57" s="777" t="str">
        <f t="shared" si="3"/>
        <v/>
      </c>
      <c r="O57" s="777" t="str">
        <f t="shared" si="4"/>
        <v/>
      </c>
      <c r="P57" s="777" t="str">
        <f t="shared" si="5"/>
        <v/>
      </c>
      <c r="Q57" s="778"/>
    </row>
    <row r="58" spans="1:17" x14ac:dyDescent="1.1499999999999999">
      <c r="A58" s="956"/>
      <c r="B58" s="957"/>
      <c r="C58" s="960"/>
      <c r="D58" s="958"/>
      <c r="E58" s="957"/>
      <c r="F58" s="957"/>
      <c r="G58" s="957"/>
      <c r="H58" s="957"/>
      <c r="I58" s="959"/>
      <c r="J58" s="957"/>
      <c r="K58" s="957"/>
      <c r="L58" s="960"/>
      <c r="M58" s="51"/>
      <c r="N58" s="777" t="str">
        <f t="shared" si="3"/>
        <v/>
      </c>
      <c r="O58" s="777" t="str">
        <f t="shared" si="4"/>
        <v/>
      </c>
      <c r="P58" s="777" t="str">
        <f t="shared" si="5"/>
        <v/>
      </c>
      <c r="Q58" s="778"/>
    </row>
    <row r="59" spans="1:17" x14ac:dyDescent="1.1499999999999999">
      <c r="A59" s="956"/>
      <c r="B59" s="957"/>
      <c r="C59" s="960"/>
      <c r="D59" s="958"/>
      <c r="E59" s="957"/>
      <c r="F59" s="957"/>
      <c r="G59" s="957"/>
      <c r="H59" s="957"/>
      <c r="I59" s="959"/>
      <c r="J59" s="957"/>
      <c r="K59" s="957" t="s">
        <v>845</v>
      </c>
      <c r="L59" s="960" t="s">
        <v>7</v>
      </c>
      <c r="M59" s="51"/>
      <c r="N59" s="777" t="str">
        <f t="shared" si="3"/>
        <v/>
      </c>
      <c r="O59" s="777" t="str">
        <f t="shared" si="4"/>
        <v/>
      </c>
      <c r="P59" s="777" t="str">
        <f t="shared" si="5"/>
        <v/>
      </c>
      <c r="Q59" s="778"/>
    </row>
    <row r="60" spans="1:17" x14ac:dyDescent="1.1499999999999999">
      <c r="A60" s="956"/>
      <c r="B60" s="957"/>
      <c r="C60" s="960"/>
      <c r="D60" s="958"/>
      <c r="E60" s="957"/>
      <c r="F60" s="957"/>
      <c r="G60" s="957"/>
      <c r="H60" s="957"/>
      <c r="I60" s="959"/>
      <c r="J60" s="957"/>
      <c r="K60" s="957"/>
      <c r="L60" s="960"/>
      <c r="M60" s="51"/>
      <c r="N60" s="777" t="str">
        <f t="shared" si="3"/>
        <v/>
      </c>
      <c r="O60" s="777" t="str">
        <f t="shared" si="4"/>
        <v/>
      </c>
      <c r="P60" s="777" t="str">
        <f t="shared" si="5"/>
        <v/>
      </c>
      <c r="Q60" s="778"/>
    </row>
    <row r="61" spans="1:17" x14ac:dyDescent="1.1499999999999999">
      <c r="A61" s="956"/>
      <c r="B61" s="957"/>
      <c r="C61" s="960"/>
      <c r="D61" s="958"/>
      <c r="E61" s="957"/>
      <c r="F61" s="957"/>
      <c r="G61" s="957"/>
      <c r="H61" s="957"/>
      <c r="I61" s="959"/>
      <c r="J61" s="957"/>
      <c r="K61" s="957"/>
      <c r="L61" s="960"/>
      <c r="M61" s="51"/>
      <c r="N61" s="777" t="str">
        <f t="shared" si="3"/>
        <v/>
      </c>
      <c r="O61" s="777" t="str">
        <f t="shared" si="4"/>
        <v/>
      </c>
      <c r="P61" s="777" t="str">
        <f t="shared" si="5"/>
        <v/>
      </c>
      <c r="Q61" s="778"/>
    </row>
    <row r="62" spans="1:17" x14ac:dyDescent="1.1499999999999999">
      <c r="A62" s="956"/>
      <c r="B62" s="957"/>
      <c r="C62" s="960"/>
      <c r="D62" s="958"/>
      <c r="E62" s="957"/>
      <c r="F62" s="957"/>
      <c r="G62" s="957"/>
      <c r="H62" s="957"/>
      <c r="I62" s="959"/>
      <c r="J62" s="957"/>
      <c r="K62" s="957"/>
      <c r="L62" s="960"/>
      <c r="M62" s="51"/>
      <c r="N62" s="777" t="str">
        <f t="shared" si="3"/>
        <v/>
      </c>
      <c r="O62" s="777" t="str">
        <f t="shared" si="4"/>
        <v/>
      </c>
      <c r="P62" s="777" t="str">
        <f t="shared" si="5"/>
        <v/>
      </c>
      <c r="Q62" s="778"/>
    </row>
    <row r="63" spans="1:17" x14ac:dyDescent="1.1499999999999999">
      <c r="A63" s="956"/>
      <c r="B63" s="957"/>
      <c r="C63" s="960"/>
      <c r="D63" s="958"/>
      <c r="E63" s="957"/>
      <c r="F63" s="957"/>
      <c r="G63" s="957"/>
      <c r="H63" s="957"/>
      <c r="I63" s="959"/>
      <c r="J63" s="957"/>
      <c r="K63" s="957"/>
      <c r="L63" s="960"/>
      <c r="M63" s="51"/>
      <c r="N63" s="777" t="str">
        <f t="shared" si="3"/>
        <v/>
      </c>
      <c r="O63" s="777" t="str">
        <f t="shared" si="4"/>
        <v/>
      </c>
      <c r="P63" s="777" t="str">
        <f t="shared" si="5"/>
        <v/>
      </c>
      <c r="Q63" s="778"/>
    </row>
    <row r="64" spans="1:17" x14ac:dyDescent="1.1499999999999999">
      <c r="A64" s="956"/>
      <c r="B64" s="957"/>
      <c r="C64" s="960"/>
      <c r="D64" s="958"/>
      <c r="E64" s="957"/>
      <c r="F64" s="957"/>
      <c r="G64" s="957"/>
      <c r="H64" s="957"/>
      <c r="I64" s="959"/>
      <c r="J64" s="957"/>
      <c r="K64" s="957"/>
      <c r="L64" s="960"/>
      <c r="M64" s="51"/>
      <c r="N64" s="777" t="str">
        <f t="shared" si="3"/>
        <v/>
      </c>
      <c r="O64" s="777" t="str">
        <f t="shared" si="4"/>
        <v/>
      </c>
      <c r="P64" s="777" t="str">
        <f t="shared" si="5"/>
        <v/>
      </c>
      <c r="Q64" s="778"/>
    </row>
    <row r="65" spans="1:17" x14ac:dyDescent="1.1499999999999999">
      <c r="A65" s="956"/>
      <c r="B65" s="957"/>
      <c r="C65" s="960"/>
      <c r="D65" s="958"/>
      <c r="E65" s="957"/>
      <c r="F65" s="957"/>
      <c r="G65" s="957"/>
      <c r="H65" s="957"/>
      <c r="I65" s="959"/>
      <c r="J65" s="957"/>
      <c r="K65" s="957"/>
      <c r="L65" s="960"/>
      <c r="M65" s="51"/>
      <c r="N65" s="777" t="str">
        <f t="shared" si="3"/>
        <v/>
      </c>
      <c r="O65" s="777" t="str">
        <f t="shared" si="4"/>
        <v/>
      </c>
      <c r="P65" s="777" t="str">
        <f t="shared" si="5"/>
        <v/>
      </c>
      <c r="Q65" s="778"/>
    </row>
    <row r="66" spans="1:17" x14ac:dyDescent="1.1499999999999999">
      <c r="A66" s="956"/>
      <c r="B66" s="957"/>
      <c r="C66" s="960"/>
      <c r="D66" s="958"/>
      <c r="E66" s="957"/>
      <c r="F66" s="957"/>
      <c r="G66" s="957"/>
      <c r="H66" s="957"/>
      <c r="I66" s="959"/>
      <c r="J66" s="957"/>
      <c r="K66" s="957"/>
      <c r="L66" s="960"/>
      <c r="M66" s="51"/>
      <c r="N66" s="777" t="str">
        <f t="shared" si="3"/>
        <v/>
      </c>
      <c r="O66" s="777" t="str">
        <f t="shared" si="4"/>
        <v/>
      </c>
      <c r="P66" s="777" t="str">
        <f t="shared" si="5"/>
        <v/>
      </c>
      <c r="Q66" s="778"/>
    </row>
    <row r="67" spans="1:17" x14ac:dyDescent="1.1499999999999999">
      <c r="A67" s="962"/>
      <c r="B67" s="957"/>
      <c r="C67" s="960"/>
      <c r="D67" s="958"/>
      <c r="E67" s="963"/>
      <c r="F67" s="957"/>
      <c r="G67" s="957"/>
      <c r="H67" s="957"/>
      <c r="I67" s="959"/>
      <c r="J67" s="957"/>
      <c r="K67" s="957"/>
      <c r="L67" s="960"/>
      <c r="M67" s="51"/>
      <c r="N67" s="777" t="str">
        <f t="shared" si="3"/>
        <v/>
      </c>
      <c r="O67" s="777" t="str">
        <f t="shared" si="4"/>
        <v/>
      </c>
      <c r="P67" s="777" t="str">
        <f t="shared" si="5"/>
        <v/>
      </c>
      <c r="Q67" s="778"/>
    </row>
    <row r="68" spans="1:17" x14ac:dyDescent="1.1499999999999999">
      <c r="A68" s="962"/>
      <c r="B68" s="957"/>
      <c r="C68" s="960"/>
      <c r="D68" s="958"/>
      <c r="E68" s="963"/>
      <c r="F68" s="957"/>
      <c r="G68" s="957"/>
      <c r="H68" s="957"/>
      <c r="I68" s="959"/>
      <c r="J68" s="957"/>
      <c r="K68" s="957"/>
      <c r="L68" s="960"/>
      <c r="M68" s="51"/>
      <c r="N68" s="777" t="str">
        <f t="shared" si="3"/>
        <v/>
      </c>
      <c r="O68" s="777" t="str">
        <f t="shared" si="4"/>
        <v/>
      </c>
      <c r="P68" s="777" t="str">
        <f t="shared" si="5"/>
        <v/>
      </c>
      <c r="Q68" s="778"/>
    </row>
    <row r="69" spans="1:17" x14ac:dyDescent="1.1499999999999999">
      <c r="A69" s="956"/>
      <c r="B69" s="957"/>
      <c r="C69" s="960"/>
      <c r="D69" s="958"/>
      <c r="E69" s="957"/>
      <c r="F69" s="957"/>
      <c r="G69" s="957"/>
      <c r="H69" s="957"/>
      <c r="I69" s="959"/>
      <c r="J69" s="957"/>
      <c r="K69" s="957"/>
      <c r="L69" s="960"/>
      <c r="M69" s="51"/>
      <c r="N69" s="777" t="str">
        <f t="shared" si="3"/>
        <v/>
      </c>
      <c r="O69" s="777" t="str">
        <f t="shared" si="4"/>
        <v/>
      </c>
      <c r="P69" s="777" t="str">
        <f t="shared" si="5"/>
        <v/>
      </c>
      <c r="Q69" s="778"/>
    </row>
    <row r="70" spans="1:17" x14ac:dyDescent="1.1499999999999999">
      <c r="A70" s="956"/>
      <c r="B70" s="957"/>
      <c r="C70" s="960"/>
      <c r="D70" s="958"/>
      <c r="E70" s="957"/>
      <c r="F70" s="957"/>
      <c r="G70" s="957"/>
      <c r="H70" s="957"/>
      <c r="I70" s="959"/>
      <c r="J70" s="957"/>
      <c r="K70" s="957"/>
      <c r="L70" s="960"/>
      <c r="M70" s="51"/>
      <c r="N70" s="777" t="str">
        <f t="shared" si="3"/>
        <v/>
      </c>
      <c r="O70" s="777" t="str">
        <f t="shared" si="4"/>
        <v/>
      </c>
      <c r="P70" s="777" t="str">
        <f t="shared" si="5"/>
        <v/>
      </c>
      <c r="Q70" s="778"/>
    </row>
    <row r="71" spans="1:17" x14ac:dyDescent="1.1499999999999999">
      <c r="A71" s="956"/>
      <c r="B71" s="957"/>
      <c r="C71" s="960"/>
      <c r="D71" s="958"/>
      <c r="E71" s="957"/>
      <c r="F71" s="957"/>
      <c r="G71" s="957"/>
      <c r="H71" s="957"/>
      <c r="I71" s="959"/>
      <c r="J71" s="957"/>
      <c r="K71" s="957"/>
      <c r="L71" s="960"/>
      <c r="M71" s="51"/>
      <c r="N71" s="777" t="str">
        <f t="shared" si="3"/>
        <v/>
      </c>
      <c r="O71" s="777" t="str">
        <f t="shared" si="4"/>
        <v/>
      </c>
      <c r="P71" s="777" t="str">
        <f t="shared" si="5"/>
        <v/>
      </c>
      <c r="Q71" s="778"/>
    </row>
    <row r="72" spans="1:17" x14ac:dyDescent="1.1499999999999999">
      <c r="A72" s="962"/>
      <c r="B72" s="957"/>
      <c r="C72" s="960"/>
      <c r="D72" s="958"/>
      <c r="E72" s="963"/>
      <c r="F72" s="957"/>
      <c r="G72" s="957"/>
      <c r="H72" s="957"/>
      <c r="I72" s="959"/>
      <c r="J72" s="957"/>
      <c r="K72" s="957"/>
      <c r="L72" s="960"/>
      <c r="M72" s="51"/>
      <c r="N72" s="777" t="str">
        <f t="shared" si="3"/>
        <v/>
      </c>
      <c r="O72" s="777" t="str">
        <f t="shared" si="4"/>
        <v/>
      </c>
      <c r="P72" s="777" t="str">
        <f t="shared" si="5"/>
        <v/>
      </c>
      <c r="Q72" s="778"/>
    </row>
    <row r="73" spans="1:17" x14ac:dyDescent="1.1499999999999999">
      <c r="A73" s="956"/>
      <c r="B73" s="957"/>
      <c r="C73" s="960"/>
      <c r="D73" s="958"/>
      <c r="E73" s="957"/>
      <c r="F73" s="957"/>
      <c r="G73" s="957"/>
      <c r="H73" s="957"/>
      <c r="I73" s="959"/>
      <c r="J73" s="957"/>
      <c r="K73" s="957"/>
      <c r="L73" s="960"/>
      <c r="M73" s="51"/>
      <c r="N73" s="777" t="str">
        <f t="shared" si="3"/>
        <v/>
      </c>
      <c r="O73" s="777" t="str">
        <f t="shared" si="4"/>
        <v/>
      </c>
      <c r="P73" s="777" t="str">
        <f t="shared" si="5"/>
        <v/>
      </c>
      <c r="Q73" s="778"/>
    </row>
    <row r="74" spans="1:17" x14ac:dyDescent="1.1499999999999999">
      <c r="A74" s="956"/>
      <c r="B74" s="957"/>
      <c r="C74" s="960"/>
      <c r="D74" s="958"/>
      <c r="E74" s="957"/>
      <c r="F74" s="957"/>
      <c r="G74" s="957"/>
      <c r="H74" s="957"/>
      <c r="I74" s="959"/>
      <c r="J74" s="957"/>
      <c r="K74" s="957"/>
      <c r="L74" s="960"/>
      <c r="M74" s="51"/>
      <c r="N74" s="777" t="str">
        <f t="shared" si="3"/>
        <v/>
      </c>
      <c r="O74" s="777" t="str">
        <f t="shared" si="4"/>
        <v/>
      </c>
      <c r="P74" s="777" t="str">
        <f t="shared" si="5"/>
        <v/>
      </c>
      <c r="Q74" s="778"/>
    </row>
    <row r="75" spans="1:17" x14ac:dyDescent="1.1499999999999999">
      <c r="A75" s="956"/>
      <c r="B75" s="957"/>
      <c r="C75" s="960"/>
      <c r="D75" s="958"/>
      <c r="E75" s="957"/>
      <c r="F75" s="957"/>
      <c r="G75" s="957"/>
      <c r="H75" s="957"/>
      <c r="I75" s="959"/>
      <c r="J75" s="957"/>
      <c r="K75" s="957"/>
      <c r="L75" s="960"/>
      <c r="M75" s="51"/>
      <c r="N75" s="777" t="str">
        <f t="shared" si="3"/>
        <v/>
      </c>
      <c r="O75" s="777" t="str">
        <f t="shared" si="4"/>
        <v/>
      </c>
      <c r="P75" s="777" t="str">
        <f t="shared" si="5"/>
        <v/>
      </c>
      <c r="Q75" s="778"/>
    </row>
    <row r="76" spans="1:17" x14ac:dyDescent="1.1499999999999999">
      <c r="A76" s="956"/>
      <c r="B76" s="957"/>
      <c r="C76" s="960"/>
      <c r="D76" s="958"/>
      <c r="E76" s="957"/>
      <c r="F76" s="957"/>
      <c r="G76" s="957"/>
      <c r="H76" s="957"/>
      <c r="I76" s="959"/>
      <c r="J76" s="957"/>
      <c r="K76" s="957"/>
      <c r="L76" s="960"/>
      <c r="M76" s="51"/>
      <c r="N76" s="777" t="str">
        <f t="shared" si="3"/>
        <v/>
      </c>
      <c r="O76" s="777" t="str">
        <f t="shared" si="4"/>
        <v/>
      </c>
      <c r="P76" s="777" t="str">
        <f t="shared" si="5"/>
        <v/>
      </c>
      <c r="Q76" s="778"/>
    </row>
    <row r="77" spans="1:17" x14ac:dyDescent="1.1499999999999999">
      <c r="A77" s="956"/>
      <c r="B77" s="957"/>
      <c r="C77" s="960"/>
      <c r="D77" s="958"/>
      <c r="E77" s="957"/>
      <c r="F77" s="957"/>
      <c r="G77" s="957"/>
      <c r="H77" s="957"/>
      <c r="I77" s="959"/>
      <c r="J77" s="957"/>
      <c r="K77" s="957"/>
      <c r="L77" s="960"/>
      <c r="M77" s="51"/>
      <c r="N77" s="777" t="str">
        <f t="shared" si="3"/>
        <v/>
      </c>
      <c r="O77" s="777" t="str">
        <f t="shared" si="4"/>
        <v/>
      </c>
      <c r="P77" s="777" t="str">
        <f t="shared" si="5"/>
        <v/>
      </c>
      <c r="Q77" s="778"/>
    </row>
    <row r="78" spans="1:17" x14ac:dyDescent="1.1499999999999999">
      <c r="A78" s="956"/>
      <c r="B78" s="957"/>
      <c r="C78" s="960"/>
      <c r="D78" s="958"/>
      <c r="E78" s="957"/>
      <c r="F78" s="957"/>
      <c r="G78" s="957"/>
      <c r="H78" s="957"/>
      <c r="I78" s="959"/>
      <c r="J78" s="957"/>
      <c r="K78" s="957" t="s">
        <v>845</v>
      </c>
      <c r="L78" s="960"/>
      <c r="M78" s="51"/>
      <c r="N78" s="777" t="str">
        <f t="shared" si="3"/>
        <v/>
      </c>
      <c r="O78" s="777" t="str">
        <f t="shared" si="4"/>
        <v/>
      </c>
      <c r="P78" s="777" t="str">
        <f t="shared" si="5"/>
        <v/>
      </c>
      <c r="Q78" s="778"/>
    </row>
    <row r="79" spans="1:17" x14ac:dyDescent="1.1499999999999999">
      <c r="A79" s="956"/>
      <c r="B79" s="957"/>
      <c r="C79" s="960"/>
      <c r="D79" s="958"/>
      <c r="E79" s="957"/>
      <c r="F79" s="957"/>
      <c r="G79" s="957"/>
      <c r="H79" s="957"/>
      <c r="I79" s="959"/>
      <c r="J79" s="957"/>
      <c r="K79" s="957" t="s">
        <v>845</v>
      </c>
      <c r="L79" s="960"/>
      <c r="M79" s="51"/>
      <c r="N79" s="777" t="str">
        <f t="shared" si="3"/>
        <v/>
      </c>
      <c r="O79" s="777" t="str">
        <f t="shared" si="4"/>
        <v/>
      </c>
      <c r="P79" s="777" t="str">
        <f t="shared" si="5"/>
        <v/>
      </c>
      <c r="Q79" s="778"/>
    </row>
    <row r="80" spans="1:17" x14ac:dyDescent="1.1499999999999999">
      <c r="A80" s="956"/>
      <c r="B80" s="957"/>
      <c r="C80" s="960"/>
      <c r="D80" s="958"/>
      <c r="E80" s="957"/>
      <c r="F80" s="957"/>
      <c r="G80" s="957"/>
      <c r="H80" s="957"/>
      <c r="I80" s="959"/>
      <c r="J80" s="957"/>
      <c r="K80" s="957" t="s">
        <v>845</v>
      </c>
      <c r="L80" s="960"/>
      <c r="M80" s="51"/>
      <c r="N80" s="777" t="str">
        <f t="shared" si="3"/>
        <v/>
      </c>
      <c r="O80" s="777" t="str">
        <f t="shared" si="4"/>
        <v/>
      </c>
      <c r="P80" s="777" t="str">
        <f t="shared" si="5"/>
        <v/>
      </c>
      <c r="Q80" s="778"/>
    </row>
    <row r="81" spans="1:17" x14ac:dyDescent="1.1499999999999999">
      <c r="A81" s="956"/>
      <c r="B81" s="957"/>
      <c r="C81" s="960"/>
      <c r="D81" s="958"/>
      <c r="E81" s="957"/>
      <c r="F81" s="957"/>
      <c r="G81" s="957"/>
      <c r="H81" s="957"/>
      <c r="I81" s="959"/>
      <c r="J81" s="957"/>
      <c r="K81" s="957" t="s">
        <v>845</v>
      </c>
      <c r="L81" s="960"/>
      <c r="M81" s="51"/>
      <c r="N81" s="777" t="str">
        <f t="shared" si="3"/>
        <v/>
      </c>
      <c r="O81" s="777" t="str">
        <f t="shared" si="4"/>
        <v/>
      </c>
      <c r="P81" s="777" t="str">
        <f t="shared" si="5"/>
        <v/>
      </c>
      <c r="Q81" s="778"/>
    </row>
    <row r="82" spans="1:17" x14ac:dyDescent="1.1499999999999999">
      <c r="A82" s="956"/>
      <c r="B82" s="957"/>
      <c r="C82" s="960"/>
      <c r="D82" s="958"/>
      <c r="E82" s="957"/>
      <c r="F82" s="957"/>
      <c r="G82" s="957"/>
      <c r="H82" s="957"/>
      <c r="I82" s="959"/>
      <c r="J82" s="957"/>
      <c r="K82" s="957"/>
      <c r="L82" s="960"/>
      <c r="M82" s="51"/>
      <c r="N82" s="777" t="str">
        <f t="shared" si="3"/>
        <v/>
      </c>
      <c r="O82" s="777" t="str">
        <f t="shared" si="4"/>
        <v/>
      </c>
      <c r="P82" s="777" t="str">
        <f t="shared" si="5"/>
        <v/>
      </c>
      <c r="Q82" s="778"/>
    </row>
    <row r="83" spans="1:17" x14ac:dyDescent="1.1499999999999999">
      <c r="A83" s="956"/>
      <c r="B83" s="957"/>
      <c r="C83" s="960"/>
      <c r="D83" s="958"/>
      <c r="E83" s="957"/>
      <c r="F83" s="957"/>
      <c r="G83" s="957"/>
      <c r="H83" s="957"/>
      <c r="I83" s="959"/>
      <c r="J83" s="957"/>
      <c r="K83" s="957" t="s">
        <v>1656</v>
      </c>
      <c r="L83" s="960"/>
      <c r="M83" s="51"/>
      <c r="N83" s="777" t="str">
        <f t="shared" si="3"/>
        <v/>
      </c>
      <c r="O83" s="777" t="str">
        <f t="shared" si="4"/>
        <v/>
      </c>
      <c r="P83" s="777" t="str">
        <f t="shared" si="5"/>
        <v/>
      </c>
      <c r="Q83" s="778"/>
    </row>
    <row r="84" spans="1:17" x14ac:dyDescent="1.1499999999999999">
      <c r="A84" s="956"/>
      <c r="B84" s="957"/>
      <c r="C84" s="960"/>
      <c r="D84" s="958"/>
      <c r="E84" s="957"/>
      <c r="F84" s="957"/>
      <c r="G84" s="957"/>
      <c r="H84" s="957"/>
      <c r="I84" s="959"/>
      <c r="J84" s="957"/>
      <c r="K84" s="957"/>
      <c r="L84" s="960"/>
      <c r="M84" s="51"/>
      <c r="N84" s="777" t="str">
        <f t="shared" si="3"/>
        <v/>
      </c>
      <c r="O84" s="777" t="str">
        <f t="shared" si="4"/>
        <v/>
      </c>
      <c r="P84" s="777" t="str">
        <f t="shared" si="5"/>
        <v/>
      </c>
      <c r="Q84" s="778"/>
    </row>
    <row r="85" spans="1:17" x14ac:dyDescent="1.1499999999999999">
      <c r="A85" s="956"/>
      <c r="B85" s="957"/>
      <c r="C85" s="960"/>
      <c r="D85" s="958"/>
      <c r="E85" s="957"/>
      <c r="F85" s="957"/>
      <c r="G85" s="957"/>
      <c r="H85" s="957"/>
      <c r="I85" s="959"/>
      <c r="J85" s="957"/>
      <c r="K85" s="957"/>
      <c r="L85" s="960"/>
      <c r="M85" s="51"/>
      <c r="N85" s="777" t="str">
        <f t="shared" si="3"/>
        <v/>
      </c>
      <c r="O85" s="777" t="str">
        <f t="shared" si="4"/>
        <v/>
      </c>
      <c r="P85" s="777" t="str">
        <f t="shared" si="5"/>
        <v/>
      </c>
      <c r="Q85" s="778"/>
    </row>
    <row r="86" spans="1:17" x14ac:dyDescent="1.1499999999999999">
      <c r="A86" s="956"/>
      <c r="B86" s="957"/>
      <c r="C86" s="960"/>
      <c r="D86" s="958"/>
      <c r="E86" s="957"/>
      <c r="F86" s="957"/>
      <c r="G86" s="957"/>
      <c r="H86" s="957"/>
      <c r="I86" s="959"/>
      <c r="J86" s="957"/>
      <c r="K86" s="957"/>
      <c r="L86" s="960"/>
      <c r="M86" s="51"/>
      <c r="N86" s="777" t="str">
        <f t="shared" si="3"/>
        <v/>
      </c>
      <c r="O86" s="777" t="str">
        <f t="shared" si="4"/>
        <v/>
      </c>
      <c r="P86" s="777" t="str">
        <f t="shared" si="5"/>
        <v/>
      </c>
      <c r="Q86" s="778"/>
    </row>
    <row r="87" spans="1:17" x14ac:dyDescent="1.1499999999999999">
      <c r="A87" s="956"/>
      <c r="B87" s="957"/>
      <c r="C87" s="960"/>
      <c r="D87" s="958"/>
      <c r="E87" s="957"/>
      <c r="F87" s="957"/>
      <c r="G87" s="957"/>
      <c r="H87" s="957"/>
      <c r="I87" s="959"/>
      <c r="J87" s="957"/>
      <c r="K87" s="957"/>
      <c r="L87" s="960"/>
      <c r="M87" s="51"/>
      <c r="N87" s="777" t="str">
        <f t="shared" si="3"/>
        <v/>
      </c>
      <c r="O87" s="777" t="str">
        <f t="shared" si="4"/>
        <v/>
      </c>
      <c r="P87" s="777" t="str">
        <f t="shared" si="5"/>
        <v/>
      </c>
      <c r="Q87" s="778"/>
    </row>
    <row r="88" spans="1:17" x14ac:dyDescent="1.1499999999999999">
      <c r="A88" s="956"/>
      <c r="B88" s="957"/>
      <c r="C88" s="960"/>
      <c r="D88" s="958"/>
      <c r="E88" s="957"/>
      <c r="F88" s="957"/>
      <c r="G88" s="957"/>
      <c r="H88" s="957"/>
      <c r="I88" s="959"/>
      <c r="J88" s="957"/>
      <c r="K88" s="957"/>
      <c r="L88" s="960"/>
      <c r="M88" s="51"/>
      <c r="N88" s="777" t="str">
        <f t="shared" si="3"/>
        <v/>
      </c>
      <c r="O88" s="777" t="str">
        <f t="shared" si="4"/>
        <v/>
      </c>
      <c r="P88" s="777" t="str">
        <f t="shared" si="5"/>
        <v/>
      </c>
      <c r="Q88" s="778"/>
    </row>
    <row r="89" spans="1:17" x14ac:dyDescent="1.1499999999999999">
      <c r="A89" s="956"/>
      <c r="B89" s="957"/>
      <c r="C89" s="960"/>
      <c r="D89" s="958"/>
      <c r="E89" s="957"/>
      <c r="F89" s="957"/>
      <c r="G89" s="957"/>
      <c r="H89" s="957"/>
      <c r="I89" s="959"/>
      <c r="J89" s="957"/>
      <c r="K89" s="957"/>
      <c r="L89" s="960"/>
      <c r="M89" s="51"/>
      <c r="N89" s="777" t="str">
        <f t="shared" si="3"/>
        <v/>
      </c>
      <c r="O89" s="777" t="str">
        <f t="shared" si="4"/>
        <v/>
      </c>
      <c r="P89" s="777" t="str">
        <f t="shared" si="5"/>
        <v/>
      </c>
      <c r="Q89" s="778"/>
    </row>
    <row r="90" spans="1:17" x14ac:dyDescent="1.1499999999999999">
      <c r="A90" s="956"/>
      <c r="B90" s="957"/>
      <c r="C90" s="960"/>
      <c r="D90" s="958"/>
      <c r="E90" s="957"/>
      <c r="F90" s="957"/>
      <c r="G90" s="957"/>
      <c r="H90" s="957"/>
      <c r="I90" s="959"/>
      <c r="J90" s="957"/>
      <c r="K90" s="957"/>
      <c r="L90" s="960"/>
      <c r="M90" s="51"/>
      <c r="N90" s="777" t="str">
        <f t="shared" si="3"/>
        <v/>
      </c>
      <c r="O90" s="777" t="str">
        <f t="shared" si="4"/>
        <v/>
      </c>
      <c r="P90" s="777" t="str">
        <f t="shared" si="5"/>
        <v/>
      </c>
      <c r="Q90" s="778"/>
    </row>
    <row r="91" spans="1:17" x14ac:dyDescent="1.1499999999999999">
      <c r="A91" s="956"/>
      <c r="B91" s="957"/>
      <c r="C91" s="960"/>
      <c r="D91" s="958"/>
      <c r="E91" s="957"/>
      <c r="F91" s="957"/>
      <c r="G91" s="957"/>
      <c r="H91" s="957"/>
      <c r="I91" s="959"/>
      <c r="J91" s="957"/>
      <c r="K91" s="957"/>
      <c r="L91" s="960"/>
      <c r="M91" s="51"/>
      <c r="N91" s="777" t="str">
        <f t="shared" si="3"/>
        <v/>
      </c>
      <c r="O91" s="777" t="str">
        <f t="shared" si="4"/>
        <v/>
      </c>
      <c r="P91" s="777" t="str">
        <f t="shared" si="5"/>
        <v/>
      </c>
      <c r="Q91" s="778"/>
    </row>
    <row r="92" spans="1:17" x14ac:dyDescent="1.1499999999999999">
      <c r="A92" s="956"/>
      <c r="B92" s="957"/>
      <c r="C92" s="960"/>
      <c r="D92" s="958"/>
      <c r="E92" s="957"/>
      <c r="F92" s="957"/>
      <c r="G92" s="957"/>
      <c r="H92" s="957"/>
      <c r="I92" s="959"/>
      <c r="J92" s="957"/>
      <c r="K92" s="957"/>
      <c r="L92" s="960"/>
      <c r="M92" s="51"/>
      <c r="N92" s="777" t="str">
        <f t="shared" si="3"/>
        <v/>
      </c>
      <c r="O92" s="777" t="str">
        <f t="shared" si="4"/>
        <v/>
      </c>
      <c r="P92" s="777" t="str">
        <f t="shared" si="5"/>
        <v/>
      </c>
      <c r="Q92" s="778"/>
    </row>
    <row r="93" spans="1:17" x14ac:dyDescent="1.1499999999999999">
      <c r="A93" s="956"/>
      <c r="B93" s="957"/>
      <c r="C93" s="960"/>
      <c r="D93" s="958"/>
      <c r="E93" s="957"/>
      <c r="F93" s="957"/>
      <c r="G93" s="957"/>
      <c r="H93" s="957"/>
      <c r="I93" s="959"/>
      <c r="J93" s="957"/>
      <c r="K93" s="957"/>
      <c r="L93" s="960"/>
      <c r="M93" s="51"/>
      <c r="N93" s="777" t="str">
        <f t="shared" si="3"/>
        <v/>
      </c>
      <c r="O93" s="777" t="str">
        <f t="shared" si="4"/>
        <v/>
      </c>
      <c r="P93" s="777" t="str">
        <f t="shared" si="5"/>
        <v/>
      </c>
      <c r="Q93" s="778"/>
    </row>
    <row r="94" spans="1:17" x14ac:dyDescent="1.1499999999999999">
      <c r="A94" s="956"/>
      <c r="B94" s="957"/>
      <c r="C94" s="960"/>
      <c r="D94" s="958"/>
      <c r="E94" s="957"/>
      <c r="F94" s="957"/>
      <c r="G94" s="957"/>
      <c r="H94" s="957"/>
      <c r="I94" s="959"/>
      <c r="J94" s="957"/>
      <c r="K94" s="957"/>
      <c r="L94" s="960"/>
      <c r="M94" s="51"/>
      <c r="N94" s="777" t="str">
        <f t="shared" si="3"/>
        <v/>
      </c>
      <c r="O94" s="777" t="str">
        <f t="shared" si="4"/>
        <v/>
      </c>
      <c r="P94" s="777" t="str">
        <f t="shared" si="5"/>
        <v/>
      </c>
      <c r="Q94" s="778"/>
    </row>
    <row r="95" spans="1:17" x14ac:dyDescent="1.1499999999999999">
      <c r="A95" s="956"/>
      <c r="B95" s="957"/>
      <c r="C95" s="960"/>
      <c r="D95" s="958"/>
      <c r="E95" s="957"/>
      <c r="F95" s="957"/>
      <c r="G95" s="957"/>
      <c r="H95" s="957"/>
      <c r="I95" s="959"/>
      <c r="J95" s="957"/>
      <c r="K95" s="957"/>
      <c r="L95" s="960"/>
      <c r="M95" s="51"/>
      <c r="N95" s="777" t="str">
        <f t="shared" si="3"/>
        <v/>
      </c>
      <c r="O95" s="777" t="str">
        <f t="shared" si="4"/>
        <v/>
      </c>
      <c r="P95" s="777" t="str">
        <f t="shared" si="5"/>
        <v/>
      </c>
      <c r="Q95" s="778"/>
    </row>
    <row r="96" spans="1:17" x14ac:dyDescent="1.1499999999999999">
      <c r="A96" s="956"/>
      <c r="B96" s="957"/>
      <c r="C96" s="960"/>
      <c r="D96" s="958"/>
      <c r="E96" s="957"/>
      <c r="F96" s="957"/>
      <c r="G96" s="957"/>
      <c r="H96" s="957"/>
      <c r="I96" s="959"/>
      <c r="J96" s="957"/>
      <c r="K96" s="957"/>
      <c r="L96" s="960"/>
      <c r="M96" s="51"/>
      <c r="N96" s="777" t="str">
        <f t="shared" ref="N96:N155" si="6">IF(G96="Alphanumeric - Regular","db_Alpha",IF(G96="Alphanumeric - Address","db_Alpha",IF(G96="Alphanumeric - Telephone","db_Alpha",IF(G96="Alphanumeric - Text","db_Memo",IF(G96="Numeric","db_Numeric",IF(G96="Date/Time - Date","db_Date",IF(G96="Date/Time - Hour","db_Date",IF(G96="Units - Rate","db_Float",IF(G96="Units - Amount","db_Float",IF(G96="Units - Price","db_Float",IF(G96="Units - Quantity","db_Float",IF(G96="Units - Percents","db_Float",IF(G96="Units - Measure","db_Float",IF(G96="General - Link","db_Memo",IF(G96="General - Image","db_Alpha","")))))))))))))))</f>
        <v/>
      </c>
      <c r="O96" s="777" t="str">
        <f t="shared" ref="O96:O155" si="7">IF(G96="Alphanumeric - Address","st_Address",IF(G96="Alphanumeric - Telephone","st_Phone",IF(G96="Date/Time - Hour","st_Time",IF(G96="Units - Rate","st_Rate",IF(G96="Units - Amount","st_Sum",IF(G96="Units - Price","st_Price",IF(G96="Units - Quantity","st_Quantity",IF(G96="Units - Percents","st_Percentage",IF(G96="Units - Measure","st_Measurement",IF(G96="General - Link","st_Link",IF(G96="General - Image","st_Image","")))))))))))</f>
        <v/>
      </c>
      <c r="P96" s="777" t="str">
        <f t="shared" ref="P96:P155" si="8">IF(B96&lt;&gt;"",B96,IF(C96&lt;&gt;"",C96,""))</f>
        <v/>
      </c>
    </row>
    <row r="97" spans="1:16" x14ac:dyDescent="1.1499999999999999">
      <c r="A97" s="956"/>
      <c r="B97" s="957"/>
      <c r="C97" s="960"/>
      <c r="D97" s="958"/>
      <c r="E97" s="957"/>
      <c r="F97" s="957"/>
      <c r="G97" s="957"/>
      <c r="H97" s="957"/>
      <c r="I97" s="959"/>
      <c r="J97" s="957"/>
      <c r="K97" s="957"/>
      <c r="L97" s="960"/>
      <c r="M97" s="51"/>
      <c r="N97" s="777" t="str">
        <f t="shared" si="6"/>
        <v/>
      </c>
      <c r="O97" s="777" t="str">
        <f t="shared" si="7"/>
        <v/>
      </c>
      <c r="P97" s="777" t="str">
        <f t="shared" si="8"/>
        <v/>
      </c>
    </row>
    <row r="98" spans="1:16" x14ac:dyDescent="1.1499999999999999">
      <c r="A98" s="962"/>
      <c r="B98" s="957"/>
      <c r="C98" s="960"/>
      <c r="D98" s="958"/>
      <c r="E98" s="964"/>
      <c r="F98" s="957"/>
      <c r="G98" s="957"/>
      <c r="H98" s="957"/>
      <c r="I98" s="959"/>
      <c r="J98" s="957"/>
      <c r="K98" s="957"/>
      <c r="L98" s="960"/>
      <c r="M98" s="51"/>
      <c r="N98" s="777" t="str">
        <f t="shared" si="6"/>
        <v/>
      </c>
      <c r="O98" s="777" t="str">
        <f t="shared" si="7"/>
        <v/>
      </c>
      <c r="P98" s="777" t="str">
        <f t="shared" si="8"/>
        <v/>
      </c>
    </row>
    <row r="99" spans="1:16" x14ac:dyDescent="1.1499999999999999">
      <c r="A99" s="956"/>
      <c r="B99" s="957"/>
      <c r="C99" s="960"/>
      <c r="D99" s="958"/>
      <c r="E99" s="957"/>
      <c r="F99" s="957"/>
      <c r="G99" s="957"/>
      <c r="H99" s="957"/>
      <c r="I99" s="959"/>
      <c r="J99" s="957"/>
      <c r="K99" s="957"/>
      <c r="L99" s="960"/>
      <c r="M99" s="51"/>
      <c r="N99" s="777" t="str">
        <f t="shared" si="6"/>
        <v/>
      </c>
      <c r="O99" s="777" t="str">
        <f t="shared" si="7"/>
        <v/>
      </c>
      <c r="P99" s="777" t="str">
        <f t="shared" si="8"/>
        <v/>
      </c>
    </row>
    <row r="100" spans="1:16" x14ac:dyDescent="1.1499999999999999">
      <c r="A100" s="962"/>
      <c r="B100" s="957"/>
      <c r="C100" s="960"/>
      <c r="D100" s="958"/>
      <c r="E100" s="964"/>
      <c r="F100" s="957"/>
      <c r="G100" s="957"/>
      <c r="H100" s="957"/>
      <c r="I100" s="959"/>
      <c r="J100" s="957"/>
      <c r="K100" s="957"/>
      <c r="L100" s="960"/>
      <c r="M100" s="51"/>
      <c r="N100" s="777" t="str">
        <f t="shared" si="6"/>
        <v/>
      </c>
      <c r="O100" s="777" t="str">
        <f t="shared" si="7"/>
        <v/>
      </c>
      <c r="P100" s="777" t="str">
        <f t="shared" si="8"/>
        <v/>
      </c>
    </row>
    <row r="101" spans="1:16" x14ac:dyDescent="1.1499999999999999">
      <c r="A101" s="962"/>
      <c r="B101" s="957"/>
      <c r="C101" s="960"/>
      <c r="D101" s="958"/>
      <c r="E101" s="964"/>
      <c r="F101" s="957"/>
      <c r="G101" s="957"/>
      <c r="H101" s="957"/>
      <c r="I101" s="959"/>
      <c r="J101" s="957"/>
      <c r="K101" s="957"/>
      <c r="L101" s="960"/>
      <c r="M101" s="51"/>
      <c r="N101" s="777" t="str">
        <f t="shared" si="6"/>
        <v/>
      </c>
      <c r="O101" s="777" t="str">
        <f t="shared" si="7"/>
        <v/>
      </c>
      <c r="P101" s="777" t="str">
        <f t="shared" si="8"/>
        <v/>
      </c>
    </row>
    <row r="102" spans="1:16" x14ac:dyDescent="1.1499999999999999">
      <c r="A102" s="962"/>
      <c r="B102" s="957"/>
      <c r="C102" s="960"/>
      <c r="D102" s="958"/>
      <c r="E102" s="964"/>
      <c r="F102" s="957"/>
      <c r="G102" s="957"/>
      <c r="H102" s="957"/>
      <c r="I102" s="959"/>
      <c r="J102" s="957"/>
      <c r="K102" s="957"/>
      <c r="L102" s="960"/>
      <c r="M102" s="51"/>
      <c r="N102" s="777" t="str">
        <f t="shared" si="6"/>
        <v/>
      </c>
      <c r="O102" s="777" t="str">
        <f t="shared" si="7"/>
        <v/>
      </c>
      <c r="P102" s="777" t="str">
        <f t="shared" si="8"/>
        <v/>
      </c>
    </row>
    <row r="103" spans="1:16" x14ac:dyDescent="1.1499999999999999">
      <c r="A103" s="962"/>
      <c r="B103" s="957"/>
      <c r="C103" s="960"/>
      <c r="D103" s="958"/>
      <c r="E103" s="964"/>
      <c r="F103" s="957"/>
      <c r="G103" s="957"/>
      <c r="H103" s="957"/>
      <c r="I103" s="959"/>
      <c r="J103" s="957"/>
      <c r="K103" s="957"/>
      <c r="L103" s="960"/>
      <c r="M103" s="51"/>
      <c r="N103" s="777" t="str">
        <f t="shared" si="6"/>
        <v/>
      </c>
      <c r="O103" s="777" t="str">
        <f t="shared" si="7"/>
        <v/>
      </c>
      <c r="P103" s="777" t="str">
        <f t="shared" si="8"/>
        <v/>
      </c>
    </row>
    <row r="104" spans="1:16" x14ac:dyDescent="1.1499999999999999">
      <c r="A104" s="956"/>
      <c r="B104" s="957"/>
      <c r="C104" s="960"/>
      <c r="D104" s="958"/>
      <c r="E104" s="957"/>
      <c r="F104" s="957"/>
      <c r="G104" s="957"/>
      <c r="H104" s="957"/>
      <c r="I104" s="959"/>
      <c r="J104" s="957"/>
      <c r="K104" s="957"/>
      <c r="L104" s="960"/>
      <c r="M104" s="51"/>
      <c r="N104" s="777" t="str">
        <f t="shared" si="6"/>
        <v/>
      </c>
      <c r="O104" s="777" t="str">
        <f t="shared" si="7"/>
        <v/>
      </c>
      <c r="P104" s="777" t="str">
        <f t="shared" si="8"/>
        <v/>
      </c>
    </row>
    <row r="105" spans="1:16" x14ac:dyDescent="1.1499999999999999">
      <c r="A105" s="956"/>
      <c r="B105" s="957"/>
      <c r="C105" s="960"/>
      <c r="D105" s="958"/>
      <c r="E105" s="957"/>
      <c r="F105" s="957"/>
      <c r="G105" s="957"/>
      <c r="H105" s="957"/>
      <c r="I105" s="959"/>
      <c r="J105" s="957"/>
      <c r="K105" s="957"/>
      <c r="L105" s="960"/>
      <c r="M105" s="51"/>
      <c r="N105" s="777" t="str">
        <f t="shared" si="6"/>
        <v/>
      </c>
      <c r="O105" s="777" t="str">
        <f t="shared" si="7"/>
        <v/>
      </c>
      <c r="P105" s="777" t="str">
        <f t="shared" si="8"/>
        <v/>
      </c>
    </row>
    <row r="106" spans="1:16" x14ac:dyDescent="1.1499999999999999">
      <c r="A106" s="962"/>
      <c r="B106" s="957"/>
      <c r="C106" s="960"/>
      <c r="D106" s="958"/>
      <c r="E106" s="963"/>
      <c r="F106" s="957"/>
      <c r="G106" s="957"/>
      <c r="H106" s="957"/>
      <c r="I106" s="959"/>
      <c r="J106" s="957"/>
      <c r="K106" s="957"/>
      <c r="L106" s="960"/>
      <c r="M106" s="51"/>
      <c r="N106" s="777" t="str">
        <f t="shared" si="6"/>
        <v/>
      </c>
      <c r="O106" s="777" t="str">
        <f t="shared" si="7"/>
        <v/>
      </c>
      <c r="P106" s="777" t="str">
        <f t="shared" si="8"/>
        <v/>
      </c>
    </row>
    <row r="107" spans="1:16" x14ac:dyDescent="1.1499999999999999">
      <c r="A107" s="962"/>
      <c r="B107" s="957"/>
      <c r="C107" s="960"/>
      <c r="D107" s="958"/>
      <c r="E107" s="963"/>
      <c r="F107" s="957"/>
      <c r="G107" s="957"/>
      <c r="H107" s="957"/>
      <c r="I107" s="959"/>
      <c r="J107" s="957"/>
      <c r="K107" s="957"/>
      <c r="L107" s="960"/>
      <c r="M107" s="51"/>
      <c r="N107" s="777" t="str">
        <f t="shared" si="6"/>
        <v/>
      </c>
      <c r="O107" s="777" t="str">
        <f t="shared" si="7"/>
        <v/>
      </c>
      <c r="P107" s="777" t="str">
        <f t="shared" si="8"/>
        <v/>
      </c>
    </row>
    <row r="108" spans="1:16" x14ac:dyDescent="1.1499999999999999">
      <c r="A108" s="962"/>
      <c r="B108" s="957"/>
      <c r="C108" s="960"/>
      <c r="D108" s="958"/>
      <c r="E108" s="963"/>
      <c r="F108" s="957"/>
      <c r="G108" s="957"/>
      <c r="H108" s="957"/>
      <c r="I108" s="959"/>
      <c r="J108" s="957"/>
      <c r="K108" s="957"/>
      <c r="L108" s="960"/>
      <c r="M108" s="51"/>
      <c r="N108" s="777" t="str">
        <f t="shared" si="6"/>
        <v/>
      </c>
      <c r="O108" s="777" t="str">
        <f t="shared" si="7"/>
        <v/>
      </c>
      <c r="P108" s="777" t="str">
        <f t="shared" si="8"/>
        <v/>
      </c>
    </row>
    <row r="109" spans="1:16" x14ac:dyDescent="1.1499999999999999">
      <c r="A109" s="962"/>
      <c r="B109" s="957"/>
      <c r="C109" s="960"/>
      <c r="D109" s="958"/>
      <c r="E109" s="963"/>
      <c r="F109" s="957"/>
      <c r="G109" s="957"/>
      <c r="H109" s="957"/>
      <c r="I109" s="959"/>
      <c r="J109" s="957"/>
      <c r="K109" s="957"/>
      <c r="L109" s="960"/>
      <c r="M109" s="51"/>
      <c r="N109" s="777" t="str">
        <f t="shared" si="6"/>
        <v/>
      </c>
      <c r="O109" s="777" t="str">
        <f t="shared" si="7"/>
        <v/>
      </c>
      <c r="P109" s="777" t="str">
        <f t="shared" si="8"/>
        <v/>
      </c>
    </row>
    <row r="110" spans="1:16" x14ac:dyDescent="1.1499999999999999">
      <c r="A110" s="962"/>
      <c r="B110" s="957"/>
      <c r="C110" s="960"/>
      <c r="D110" s="958"/>
      <c r="E110" s="963"/>
      <c r="F110" s="957"/>
      <c r="G110" s="957"/>
      <c r="H110" s="957"/>
      <c r="I110" s="959"/>
      <c r="J110" s="957"/>
      <c r="K110" s="957"/>
      <c r="L110" s="960"/>
      <c r="M110" s="51"/>
      <c r="N110" s="777" t="str">
        <f t="shared" si="6"/>
        <v/>
      </c>
      <c r="O110" s="777" t="str">
        <f t="shared" si="7"/>
        <v/>
      </c>
      <c r="P110" s="777" t="str">
        <f t="shared" si="8"/>
        <v/>
      </c>
    </row>
    <row r="111" spans="1:16" x14ac:dyDescent="1.1499999999999999">
      <c r="A111" s="962"/>
      <c r="B111" s="957"/>
      <c r="C111" s="960"/>
      <c r="D111" s="958"/>
      <c r="E111" s="963"/>
      <c r="F111" s="957"/>
      <c r="G111" s="957"/>
      <c r="H111" s="957"/>
      <c r="I111" s="959"/>
      <c r="J111" s="957"/>
      <c r="K111" s="957"/>
      <c r="L111" s="960"/>
      <c r="M111" s="51"/>
      <c r="N111" s="777" t="str">
        <f t="shared" si="6"/>
        <v/>
      </c>
      <c r="O111" s="777" t="str">
        <f t="shared" si="7"/>
        <v/>
      </c>
      <c r="P111" s="777" t="str">
        <f t="shared" si="8"/>
        <v/>
      </c>
    </row>
    <row r="112" spans="1:16" x14ac:dyDescent="1.1499999999999999">
      <c r="A112" s="962"/>
      <c r="B112" s="957"/>
      <c r="C112" s="960"/>
      <c r="D112" s="958"/>
      <c r="E112" s="963"/>
      <c r="F112" s="957"/>
      <c r="G112" s="957"/>
      <c r="H112" s="957"/>
      <c r="I112" s="959"/>
      <c r="J112" s="957"/>
      <c r="K112" s="957"/>
      <c r="L112" s="960"/>
      <c r="M112" s="51"/>
      <c r="N112" s="777" t="str">
        <f t="shared" si="6"/>
        <v/>
      </c>
      <c r="O112" s="777" t="str">
        <f t="shared" si="7"/>
        <v/>
      </c>
      <c r="P112" s="777" t="str">
        <f t="shared" si="8"/>
        <v/>
      </c>
    </row>
    <row r="113" spans="1:16" x14ac:dyDescent="1.1499999999999999">
      <c r="A113" s="962"/>
      <c r="B113" s="957"/>
      <c r="C113" s="960"/>
      <c r="D113" s="958"/>
      <c r="E113" s="963"/>
      <c r="F113" s="957"/>
      <c r="G113" s="957"/>
      <c r="H113" s="957"/>
      <c r="I113" s="959"/>
      <c r="J113" s="957"/>
      <c r="K113" s="957"/>
      <c r="L113" s="960"/>
      <c r="M113" s="51"/>
      <c r="N113" s="777" t="str">
        <f t="shared" si="6"/>
        <v/>
      </c>
      <c r="O113" s="777" t="str">
        <f t="shared" si="7"/>
        <v/>
      </c>
      <c r="P113" s="777" t="str">
        <f t="shared" si="8"/>
        <v/>
      </c>
    </row>
    <row r="114" spans="1:16" x14ac:dyDescent="1.1499999999999999">
      <c r="A114" s="962"/>
      <c r="B114" s="957"/>
      <c r="C114" s="960"/>
      <c r="D114" s="958"/>
      <c r="E114" s="963"/>
      <c r="F114" s="957"/>
      <c r="G114" s="957"/>
      <c r="H114" s="957"/>
      <c r="I114" s="959"/>
      <c r="J114" s="957"/>
      <c r="K114" s="957"/>
      <c r="L114" s="960"/>
      <c r="M114" s="51"/>
      <c r="N114" s="777" t="str">
        <f t="shared" si="6"/>
        <v/>
      </c>
      <c r="O114" s="777" t="str">
        <f t="shared" si="7"/>
        <v/>
      </c>
      <c r="P114" s="777" t="str">
        <f t="shared" si="8"/>
        <v/>
      </c>
    </row>
    <row r="115" spans="1:16" x14ac:dyDescent="1.1499999999999999">
      <c r="A115" s="962"/>
      <c r="B115" s="957"/>
      <c r="C115" s="960"/>
      <c r="D115" s="958"/>
      <c r="E115" s="963"/>
      <c r="F115" s="957"/>
      <c r="G115" s="957"/>
      <c r="H115" s="957"/>
      <c r="I115" s="959"/>
      <c r="J115" s="957"/>
      <c r="K115" s="957"/>
      <c r="L115" s="960"/>
      <c r="M115" s="51"/>
      <c r="N115" s="777" t="str">
        <f t="shared" si="6"/>
        <v/>
      </c>
      <c r="O115" s="777" t="str">
        <f t="shared" si="7"/>
        <v/>
      </c>
      <c r="P115" s="777" t="str">
        <f t="shared" si="8"/>
        <v/>
      </c>
    </row>
    <row r="116" spans="1:16" x14ac:dyDescent="1.1499999999999999">
      <c r="A116" s="962"/>
      <c r="B116" s="957"/>
      <c r="C116" s="960"/>
      <c r="D116" s="958"/>
      <c r="E116" s="963"/>
      <c r="F116" s="957"/>
      <c r="G116" s="957"/>
      <c r="H116" s="957"/>
      <c r="I116" s="959"/>
      <c r="J116" s="957"/>
      <c r="K116" s="957"/>
      <c r="L116" s="960"/>
      <c r="M116" s="51"/>
      <c r="N116" s="777" t="str">
        <f t="shared" si="6"/>
        <v/>
      </c>
      <c r="O116" s="777" t="str">
        <f t="shared" si="7"/>
        <v/>
      </c>
      <c r="P116" s="777" t="str">
        <f t="shared" si="8"/>
        <v/>
      </c>
    </row>
    <row r="117" spans="1:16" x14ac:dyDescent="1.1499999999999999">
      <c r="A117" s="956"/>
      <c r="B117" s="957"/>
      <c r="C117" s="960"/>
      <c r="D117" s="958"/>
      <c r="E117" s="957"/>
      <c r="F117" s="957"/>
      <c r="G117" s="957"/>
      <c r="H117" s="957"/>
      <c r="I117" s="959"/>
      <c r="J117" s="957"/>
      <c r="K117" s="957"/>
      <c r="L117" s="960"/>
      <c r="M117" s="51"/>
      <c r="N117" s="777" t="str">
        <f t="shared" si="6"/>
        <v/>
      </c>
      <c r="O117" s="777" t="str">
        <f t="shared" si="7"/>
        <v/>
      </c>
      <c r="P117" s="777" t="str">
        <f t="shared" si="8"/>
        <v/>
      </c>
    </row>
    <row r="118" spans="1:16" x14ac:dyDescent="1.1499999999999999">
      <c r="A118" s="956"/>
      <c r="B118" s="957"/>
      <c r="C118" s="960"/>
      <c r="D118" s="958"/>
      <c r="E118" s="957"/>
      <c r="F118" s="957"/>
      <c r="G118" s="957"/>
      <c r="H118" s="957"/>
      <c r="I118" s="959"/>
      <c r="J118" s="957"/>
      <c r="K118" s="957" t="s">
        <v>845</v>
      </c>
      <c r="L118" s="960"/>
      <c r="M118" s="51"/>
      <c r="N118" s="777" t="str">
        <f t="shared" si="6"/>
        <v/>
      </c>
      <c r="O118" s="777" t="str">
        <f t="shared" si="7"/>
        <v/>
      </c>
      <c r="P118" s="777" t="str">
        <f t="shared" si="8"/>
        <v/>
      </c>
    </row>
    <row r="119" spans="1:16" x14ac:dyDescent="1.1499999999999999">
      <c r="A119" s="962"/>
      <c r="B119" s="957"/>
      <c r="C119" s="960"/>
      <c r="D119" s="958"/>
      <c r="E119" s="963"/>
      <c r="F119" s="957"/>
      <c r="G119" s="957"/>
      <c r="H119" s="957"/>
      <c r="I119" s="959"/>
      <c r="J119" s="957"/>
      <c r="K119" s="957"/>
      <c r="L119" s="960"/>
      <c r="M119" s="51"/>
      <c r="N119" s="777" t="str">
        <f t="shared" si="6"/>
        <v/>
      </c>
      <c r="O119" s="777" t="str">
        <f t="shared" si="7"/>
        <v/>
      </c>
      <c r="P119" s="777" t="str">
        <f t="shared" si="8"/>
        <v/>
      </c>
    </row>
    <row r="120" spans="1:16" x14ac:dyDescent="1.1499999999999999">
      <c r="A120" s="962"/>
      <c r="B120" s="957"/>
      <c r="C120" s="960"/>
      <c r="D120" s="958"/>
      <c r="E120" s="963"/>
      <c r="F120" s="957"/>
      <c r="G120" s="957"/>
      <c r="H120" s="957"/>
      <c r="I120" s="959"/>
      <c r="J120" s="957"/>
      <c r="K120" s="957"/>
      <c r="L120" s="960"/>
      <c r="M120" s="51"/>
      <c r="N120" s="777" t="str">
        <f t="shared" si="6"/>
        <v/>
      </c>
      <c r="O120" s="777" t="str">
        <f t="shared" si="7"/>
        <v/>
      </c>
      <c r="P120" s="777" t="str">
        <f t="shared" si="8"/>
        <v/>
      </c>
    </row>
    <row r="121" spans="1:16" x14ac:dyDescent="1.1499999999999999">
      <c r="A121" s="962"/>
      <c r="B121" s="957"/>
      <c r="C121" s="960"/>
      <c r="D121" s="958"/>
      <c r="E121" s="963"/>
      <c r="F121" s="957"/>
      <c r="G121" s="957"/>
      <c r="H121" s="957"/>
      <c r="I121" s="959"/>
      <c r="J121" s="957"/>
      <c r="K121" s="957"/>
      <c r="L121" s="960"/>
      <c r="M121" s="51"/>
      <c r="N121" s="777" t="str">
        <f t="shared" si="6"/>
        <v/>
      </c>
      <c r="O121" s="777" t="str">
        <f t="shared" si="7"/>
        <v/>
      </c>
      <c r="P121" s="777" t="str">
        <f t="shared" si="8"/>
        <v/>
      </c>
    </row>
    <row r="122" spans="1:16" x14ac:dyDescent="1.1499999999999999">
      <c r="A122" s="962"/>
      <c r="B122" s="957"/>
      <c r="C122" s="960"/>
      <c r="D122" s="958"/>
      <c r="E122" s="963"/>
      <c r="F122" s="957"/>
      <c r="G122" s="957"/>
      <c r="H122" s="957"/>
      <c r="I122" s="959"/>
      <c r="J122" s="957"/>
      <c r="K122" s="957"/>
      <c r="L122" s="960"/>
      <c r="M122" s="51"/>
      <c r="N122" s="777" t="str">
        <f t="shared" si="6"/>
        <v/>
      </c>
      <c r="O122" s="777" t="str">
        <f t="shared" si="7"/>
        <v/>
      </c>
      <c r="P122" s="777" t="str">
        <f t="shared" si="8"/>
        <v/>
      </c>
    </row>
    <row r="123" spans="1:16" x14ac:dyDescent="1.1499999999999999">
      <c r="A123" s="962"/>
      <c r="B123" s="957"/>
      <c r="C123" s="960"/>
      <c r="D123" s="958"/>
      <c r="E123" s="963"/>
      <c r="F123" s="957"/>
      <c r="G123" s="957"/>
      <c r="H123" s="957"/>
      <c r="I123" s="959"/>
      <c r="J123" s="957"/>
      <c r="K123" s="957"/>
      <c r="L123" s="960"/>
      <c r="M123" s="51"/>
      <c r="N123" s="777" t="str">
        <f t="shared" si="6"/>
        <v/>
      </c>
      <c r="O123" s="777" t="str">
        <f t="shared" si="7"/>
        <v/>
      </c>
      <c r="P123" s="777" t="str">
        <f t="shared" si="8"/>
        <v/>
      </c>
    </row>
    <row r="124" spans="1:16" x14ac:dyDescent="1.1499999999999999">
      <c r="A124" s="962"/>
      <c r="B124" s="957"/>
      <c r="C124" s="960"/>
      <c r="D124" s="958"/>
      <c r="E124" s="963"/>
      <c r="F124" s="957"/>
      <c r="G124" s="957"/>
      <c r="H124" s="957"/>
      <c r="I124" s="959"/>
      <c r="J124" s="957"/>
      <c r="K124" s="957"/>
      <c r="L124" s="960"/>
      <c r="M124" s="51"/>
      <c r="N124" s="777" t="str">
        <f t="shared" si="6"/>
        <v/>
      </c>
      <c r="O124" s="777" t="str">
        <f t="shared" si="7"/>
        <v/>
      </c>
      <c r="P124" s="777" t="str">
        <f t="shared" si="8"/>
        <v/>
      </c>
    </row>
    <row r="125" spans="1:16" x14ac:dyDescent="1.1499999999999999">
      <c r="A125" s="962"/>
      <c r="B125" s="957"/>
      <c r="C125" s="960"/>
      <c r="D125" s="958"/>
      <c r="E125" s="963"/>
      <c r="F125" s="957"/>
      <c r="G125" s="957"/>
      <c r="H125" s="957"/>
      <c r="I125" s="959"/>
      <c r="J125" s="957"/>
      <c r="K125" s="957"/>
      <c r="L125" s="960"/>
      <c r="M125" s="51"/>
      <c r="N125" s="777" t="str">
        <f t="shared" si="6"/>
        <v/>
      </c>
      <c r="O125" s="777" t="str">
        <f t="shared" si="7"/>
        <v/>
      </c>
      <c r="P125" s="777" t="str">
        <f t="shared" si="8"/>
        <v/>
      </c>
    </row>
    <row r="126" spans="1:16" x14ac:dyDescent="1.1499999999999999">
      <c r="A126" s="962"/>
      <c r="B126" s="957"/>
      <c r="C126" s="960"/>
      <c r="D126" s="958"/>
      <c r="E126" s="963"/>
      <c r="F126" s="957"/>
      <c r="G126" s="957"/>
      <c r="H126" s="957"/>
      <c r="I126" s="959"/>
      <c r="J126" s="957"/>
      <c r="K126" s="957"/>
      <c r="L126" s="960"/>
      <c r="M126" s="51"/>
      <c r="N126" s="777" t="str">
        <f t="shared" si="6"/>
        <v/>
      </c>
      <c r="O126" s="777" t="str">
        <f t="shared" si="7"/>
        <v/>
      </c>
      <c r="P126" s="777" t="str">
        <f t="shared" si="8"/>
        <v/>
      </c>
    </row>
    <row r="127" spans="1:16" x14ac:dyDescent="1.1499999999999999">
      <c r="A127" s="956"/>
      <c r="B127" s="957"/>
      <c r="C127" s="960"/>
      <c r="D127" s="958"/>
      <c r="E127" s="957"/>
      <c r="F127" s="957"/>
      <c r="G127" s="957"/>
      <c r="H127" s="957"/>
      <c r="I127" s="959"/>
      <c r="J127" s="957"/>
      <c r="K127" s="957" t="s">
        <v>845</v>
      </c>
      <c r="L127" s="960"/>
      <c r="M127" s="51"/>
      <c r="N127" s="777" t="str">
        <f t="shared" si="6"/>
        <v/>
      </c>
      <c r="O127" s="777" t="str">
        <f t="shared" si="7"/>
        <v/>
      </c>
      <c r="P127" s="777" t="str">
        <f t="shared" si="8"/>
        <v/>
      </c>
    </row>
    <row r="128" spans="1:16" x14ac:dyDescent="1.1499999999999999">
      <c r="A128" s="962"/>
      <c r="B128" s="957"/>
      <c r="C128" s="960"/>
      <c r="D128" s="958"/>
      <c r="E128" s="963"/>
      <c r="F128" s="957"/>
      <c r="G128" s="957"/>
      <c r="H128" s="957"/>
      <c r="I128" s="959"/>
      <c r="J128" s="957"/>
      <c r="K128" s="957"/>
      <c r="L128" s="960"/>
      <c r="M128" s="51"/>
      <c r="N128" s="777" t="str">
        <f t="shared" si="6"/>
        <v/>
      </c>
      <c r="O128" s="777" t="str">
        <f t="shared" si="7"/>
        <v/>
      </c>
      <c r="P128" s="777" t="str">
        <f t="shared" si="8"/>
        <v/>
      </c>
    </row>
    <row r="129" spans="1:16" x14ac:dyDescent="1.1499999999999999">
      <c r="A129" s="956"/>
      <c r="B129" s="957"/>
      <c r="C129" s="960"/>
      <c r="D129" s="958"/>
      <c r="E129" s="957"/>
      <c r="F129" s="957"/>
      <c r="G129" s="957"/>
      <c r="H129" s="957"/>
      <c r="I129" s="959"/>
      <c r="J129" s="957"/>
      <c r="K129" s="957" t="s">
        <v>845</v>
      </c>
      <c r="L129" s="960"/>
      <c r="M129" s="51"/>
      <c r="N129" s="777" t="str">
        <f t="shared" si="6"/>
        <v/>
      </c>
      <c r="O129" s="777" t="str">
        <f t="shared" si="7"/>
        <v/>
      </c>
      <c r="P129" s="777" t="str">
        <f t="shared" si="8"/>
        <v/>
      </c>
    </row>
    <row r="130" spans="1:16" x14ac:dyDescent="1.1499999999999999">
      <c r="A130" s="956"/>
      <c r="B130" s="957"/>
      <c r="C130" s="960"/>
      <c r="D130" s="958"/>
      <c r="E130" s="957"/>
      <c r="F130" s="957"/>
      <c r="G130" s="957"/>
      <c r="H130" s="957"/>
      <c r="I130" s="959"/>
      <c r="J130" s="957"/>
      <c r="K130" s="957" t="s">
        <v>845</v>
      </c>
      <c r="L130" s="960"/>
      <c r="M130" s="51"/>
      <c r="N130" s="777" t="str">
        <f t="shared" si="6"/>
        <v/>
      </c>
      <c r="O130" s="777" t="str">
        <f t="shared" si="7"/>
        <v/>
      </c>
      <c r="P130" s="777" t="str">
        <f t="shared" si="8"/>
        <v/>
      </c>
    </row>
    <row r="131" spans="1:16" x14ac:dyDescent="1.1499999999999999">
      <c r="A131" s="956"/>
      <c r="B131" s="957"/>
      <c r="C131" s="960"/>
      <c r="D131" s="958"/>
      <c r="E131" s="957"/>
      <c r="F131" s="957"/>
      <c r="G131" s="957"/>
      <c r="H131" s="957"/>
      <c r="I131" s="959"/>
      <c r="J131" s="957"/>
      <c r="K131" s="957" t="s">
        <v>845</v>
      </c>
      <c r="L131" s="960"/>
      <c r="M131" s="51"/>
      <c r="N131" s="777" t="str">
        <f t="shared" si="6"/>
        <v/>
      </c>
      <c r="O131" s="777" t="str">
        <f t="shared" si="7"/>
        <v/>
      </c>
      <c r="P131" s="777" t="str">
        <f t="shared" si="8"/>
        <v/>
      </c>
    </row>
    <row r="132" spans="1:16" x14ac:dyDescent="1.1499999999999999">
      <c r="A132" s="956"/>
      <c r="B132" s="957"/>
      <c r="C132" s="960"/>
      <c r="D132" s="958"/>
      <c r="E132" s="957"/>
      <c r="F132" s="957"/>
      <c r="G132" s="957"/>
      <c r="H132" s="957"/>
      <c r="I132" s="959"/>
      <c r="J132" s="957"/>
      <c r="K132" s="957" t="s">
        <v>845</v>
      </c>
      <c r="L132" s="960"/>
      <c r="M132" s="51"/>
      <c r="N132" s="777" t="str">
        <f t="shared" si="6"/>
        <v/>
      </c>
      <c r="O132" s="777" t="str">
        <f t="shared" si="7"/>
        <v/>
      </c>
      <c r="P132" s="777" t="str">
        <f t="shared" si="8"/>
        <v/>
      </c>
    </row>
    <row r="133" spans="1:16" x14ac:dyDescent="1.1499999999999999">
      <c r="A133" s="956"/>
      <c r="B133" s="957"/>
      <c r="C133" s="960"/>
      <c r="D133" s="958"/>
      <c r="E133" s="957"/>
      <c r="F133" s="957"/>
      <c r="G133" s="957"/>
      <c r="H133" s="957"/>
      <c r="I133" s="959"/>
      <c r="J133" s="957"/>
      <c r="K133" s="957"/>
      <c r="L133" s="960"/>
      <c r="M133" s="51"/>
      <c r="N133" s="777" t="str">
        <f t="shared" si="6"/>
        <v/>
      </c>
      <c r="O133" s="777" t="str">
        <f t="shared" si="7"/>
        <v/>
      </c>
      <c r="P133" s="777" t="str">
        <f t="shared" si="8"/>
        <v/>
      </c>
    </row>
    <row r="134" spans="1:16" x14ac:dyDescent="1.1499999999999999">
      <c r="A134" s="956"/>
      <c r="B134" s="957"/>
      <c r="C134" s="960"/>
      <c r="D134" s="958"/>
      <c r="E134" s="957"/>
      <c r="F134" s="957"/>
      <c r="G134" s="957"/>
      <c r="H134" s="957"/>
      <c r="I134" s="959"/>
      <c r="J134" s="957"/>
      <c r="K134" s="957"/>
      <c r="L134" s="960"/>
      <c r="M134" s="51"/>
      <c r="N134" s="777" t="str">
        <f t="shared" si="6"/>
        <v/>
      </c>
      <c r="O134" s="777" t="str">
        <f t="shared" si="7"/>
        <v/>
      </c>
      <c r="P134" s="777" t="str">
        <f t="shared" si="8"/>
        <v/>
      </c>
    </row>
    <row r="135" spans="1:16" x14ac:dyDescent="1.1499999999999999">
      <c r="A135" s="956"/>
      <c r="B135" s="957"/>
      <c r="C135" s="960"/>
      <c r="D135" s="958"/>
      <c r="E135" s="957"/>
      <c r="F135" s="957"/>
      <c r="G135" s="957"/>
      <c r="H135" s="957"/>
      <c r="I135" s="959"/>
      <c r="J135" s="957"/>
      <c r="K135" s="957"/>
      <c r="L135" s="960"/>
      <c r="M135" s="51"/>
      <c r="N135" s="777" t="str">
        <f t="shared" si="6"/>
        <v/>
      </c>
      <c r="O135" s="777" t="str">
        <f t="shared" si="7"/>
        <v/>
      </c>
      <c r="P135" s="777" t="str">
        <f t="shared" si="8"/>
        <v/>
      </c>
    </row>
    <row r="136" spans="1:16" x14ac:dyDescent="1.1499999999999999">
      <c r="A136" s="956"/>
      <c r="B136" s="957"/>
      <c r="C136" s="960"/>
      <c r="D136" s="958"/>
      <c r="E136" s="957"/>
      <c r="F136" s="957"/>
      <c r="G136" s="957"/>
      <c r="H136" s="957"/>
      <c r="I136" s="959"/>
      <c r="J136" s="957"/>
      <c r="K136" s="957"/>
      <c r="L136" s="960"/>
      <c r="M136" s="51"/>
      <c r="N136" s="777" t="str">
        <f t="shared" si="6"/>
        <v/>
      </c>
      <c r="O136" s="777" t="str">
        <f t="shared" si="7"/>
        <v/>
      </c>
      <c r="P136" s="777" t="str">
        <f t="shared" si="8"/>
        <v/>
      </c>
    </row>
    <row r="137" spans="1:16" x14ac:dyDescent="1.1499999999999999">
      <c r="A137" s="956"/>
      <c r="B137" s="957"/>
      <c r="C137" s="960"/>
      <c r="D137" s="958"/>
      <c r="E137" s="957"/>
      <c r="F137" s="957"/>
      <c r="G137" s="957"/>
      <c r="H137" s="957"/>
      <c r="I137" s="959"/>
      <c r="J137" s="957"/>
      <c r="K137" s="957"/>
      <c r="L137" s="960"/>
      <c r="M137" s="51"/>
      <c r="N137" s="777" t="str">
        <f t="shared" si="6"/>
        <v/>
      </c>
      <c r="O137" s="777" t="str">
        <f t="shared" si="7"/>
        <v/>
      </c>
      <c r="P137" s="777" t="str">
        <f t="shared" si="8"/>
        <v/>
      </c>
    </row>
    <row r="138" spans="1:16" x14ac:dyDescent="1.1499999999999999">
      <c r="A138" s="956"/>
      <c r="B138" s="957"/>
      <c r="C138" s="960"/>
      <c r="D138" s="958"/>
      <c r="E138" s="957"/>
      <c r="F138" s="957"/>
      <c r="G138" s="957"/>
      <c r="H138" s="957"/>
      <c r="I138" s="959"/>
      <c r="J138" s="957"/>
      <c r="K138" s="957"/>
      <c r="L138" s="960"/>
      <c r="M138" s="51"/>
      <c r="N138" s="777" t="str">
        <f t="shared" si="6"/>
        <v/>
      </c>
      <c r="O138" s="777" t="str">
        <f t="shared" si="7"/>
        <v/>
      </c>
      <c r="P138" s="777" t="str">
        <f t="shared" si="8"/>
        <v/>
      </c>
    </row>
    <row r="139" spans="1:16" x14ac:dyDescent="1.1499999999999999">
      <c r="A139" s="956"/>
      <c r="B139" s="957"/>
      <c r="C139" s="960"/>
      <c r="D139" s="958"/>
      <c r="E139" s="957"/>
      <c r="F139" s="957"/>
      <c r="G139" s="957"/>
      <c r="H139" s="957"/>
      <c r="I139" s="959"/>
      <c r="J139" s="957"/>
      <c r="K139" s="957"/>
      <c r="L139" s="960"/>
      <c r="M139" s="51"/>
      <c r="N139" s="777" t="str">
        <f t="shared" si="6"/>
        <v/>
      </c>
      <c r="O139" s="777" t="str">
        <f t="shared" si="7"/>
        <v/>
      </c>
      <c r="P139" s="777" t="str">
        <f t="shared" si="8"/>
        <v/>
      </c>
    </row>
    <row r="140" spans="1:16" x14ac:dyDescent="1.1499999999999999">
      <c r="A140" s="956"/>
      <c r="B140" s="957"/>
      <c r="C140" s="960"/>
      <c r="D140" s="958"/>
      <c r="E140" s="957"/>
      <c r="F140" s="957"/>
      <c r="G140" s="957"/>
      <c r="H140" s="957"/>
      <c r="I140" s="959"/>
      <c r="J140" s="957"/>
      <c r="K140" s="957"/>
      <c r="L140" s="960"/>
      <c r="M140" s="51"/>
      <c r="N140" s="777" t="str">
        <f t="shared" si="6"/>
        <v/>
      </c>
      <c r="O140" s="777" t="str">
        <f t="shared" si="7"/>
        <v/>
      </c>
      <c r="P140" s="777" t="str">
        <f t="shared" si="8"/>
        <v/>
      </c>
    </row>
    <row r="141" spans="1:16" x14ac:dyDescent="1.1499999999999999">
      <c r="A141" s="956"/>
      <c r="B141" s="957"/>
      <c r="C141" s="960"/>
      <c r="D141" s="958"/>
      <c r="E141" s="957"/>
      <c r="F141" s="957"/>
      <c r="G141" s="957"/>
      <c r="H141" s="957"/>
      <c r="I141" s="959"/>
      <c r="J141" s="957"/>
      <c r="K141" s="957" t="s">
        <v>845</v>
      </c>
      <c r="L141" s="960"/>
      <c r="M141" s="51"/>
      <c r="N141" s="777" t="str">
        <f t="shared" si="6"/>
        <v/>
      </c>
      <c r="O141" s="777" t="str">
        <f t="shared" si="7"/>
        <v/>
      </c>
      <c r="P141" s="777" t="str">
        <f t="shared" si="8"/>
        <v/>
      </c>
    </row>
    <row r="142" spans="1:16" x14ac:dyDescent="1.1499999999999999">
      <c r="A142" s="956"/>
      <c r="B142" s="957"/>
      <c r="C142" s="960"/>
      <c r="D142" s="958"/>
      <c r="E142" s="957"/>
      <c r="F142" s="957"/>
      <c r="G142" s="957"/>
      <c r="H142" s="957"/>
      <c r="I142" s="959"/>
      <c r="J142" s="957"/>
      <c r="K142" s="957" t="s">
        <v>845</v>
      </c>
      <c r="L142" s="960"/>
      <c r="M142" s="51"/>
      <c r="N142" s="777" t="str">
        <f t="shared" si="6"/>
        <v/>
      </c>
      <c r="O142" s="777" t="str">
        <f t="shared" si="7"/>
        <v/>
      </c>
      <c r="P142" s="777" t="str">
        <f t="shared" si="8"/>
        <v/>
      </c>
    </row>
    <row r="143" spans="1:16" x14ac:dyDescent="1.1499999999999999">
      <c r="A143" s="956"/>
      <c r="B143" s="957"/>
      <c r="C143" s="960"/>
      <c r="D143" s="958"/>
      <c r="E143" s="957"/>
      <c r="F143" s="957"/>
      <c r="G143" s="957"/>
      <c r="H143" s="957"/>
      <c r="I143" s="959"/>
      <c r="J143" s="957"/>
      <c r="K143" s="957" t="s">
        <v>845</v>
      </c>
      <c r="L143" s="960"/>
      <c r="M143" s="51"/>
      <c r="N143" s="777" t="str">
        <f t="shared" si="6"/>
        <v/>
      </c>
      <c r="O143" s="777" t="str">
        <f t="shared" si="7"/>
        <v/>
      </c>
      <c r="P143" s="777" t="str">
        <f t="shared" si="8"/>
        <v/>
      </c>
    </row>
    <row r="144" spans="1:16" x14ac:dyDescent="1.1499999999999999">
      <c r="A144" s="956"/>
      <c r="B144" s="957"/>
      <c r="C144" s="960"/>
      <c r="D144" s="958"/>
      <c r="E144" s="957"/>
      <c r="F144" s="957"/>
      <c r="G144" s="957"/>
      <c r="H144" s="957"/>
      <c r="I144" s="959"/>
      <c r="J144" s="957"/>
      <c r="K144" s="957"/>
      <c r="L144" s="960"/>
      <c r="M144" s="51"/>
      <c r="N144" s="777" t="str">
        <f t="shared" si="6"/>
        <v/>
      </c>
      <c r="O144" s="777" t="str">
        <f t="shared" si="7"/>
        <v/>
      </c>
      <c r="P144" s="777" t="str">
        <f t="shared" si="8"/>
        <v/>
      </c>
    </row>
    <row r="145" spans="1:16" x14ac:dyDescent="1.1499999999999999">
      <c r="A145" s="956"/>
      <c r="B145" s="957"/>
      <c r="C145" s="960"/>
      <c r="D145" s="958"/>
      <c r="E145" s="957"/>
      <c r="F145" s="957"/>
      <c r="G145" s="957"/>
      <c r="H145" s="957"/>
      <c r="I145" s="959"/>
      <c r="J145" s="957"/>
      <c r="K145" s="957" t="s">
        <v>845</v>
      </c>
      <c r="L145" s="960"/>
      <c r="M145" s="51"/>
      <c r="N145" s="777" t="str">
        <f t="shared" si="6"/>
        <v/>
      </c>
      <c r="O145" s="777" t="str">
        <f t="shared" si="7"/>
        <v/>
      </c>
      <c r="P145" s="777" t="str">
        <f t="shared" si="8"/>
        <v/>
      </c>
    </row>
    <row r="146" spans="1:16" x14ac:dyDescent="1.1499999999999999">
      <c r="A146" s="956"/>
      <c r="B146" s="957"/>
      <c r="C146" s="960"/>
      <c r="D146" s="958"/>
      <c r="E146" s="957"/>
      <c r="F146" s="957"/>
      <c r="G146" s="957"/>
      <c r="H146" s="957"/>
      <c r="I146" s="959"/>
      <c r="J146" s="957"/>
      <c r="K146" s="957" t="s">
        <v>845</v>
      </c>
      <c r="L146" s="960"/>
      <c r="M146" s="51"/>
      <c r="N146" s="777" t="str">
        <f t="shared" si="6"/>
        <v/>
      </c>
      <c r="O146" s="777" t="str">
        <f t="shared" si="7"/>
        <v/>
      </c>
      <c r="P146" s="777" t="str">
        <f t="shared" si="8"/>
        <v/>
      </c>
    </row>
    <row r="147" spans="1:16" x14ac:dyDescent="1.1499999999999999">
      <c r="A147" s="956"/>
      <c r="B147" s="957"/>
      <c r="C147" s="960"/>
      <c r="D147" s="958"/>
      <c r="E147" s="957"/>
      <c r="F147" s="957"/>
      <c r="G147" s="957"/>
      <c r="H147" s="957"/>
      <c r="I147" s="959"/>
      <c r="J147" s="957"/>
      <c r="K147" s="957"/>
      <c r="L147" s="960"/>
      <c r="M147" s="51"/>
      <c r="N147" s="777" t="str">
        <f t="shared" si="6"/>
        <v/>
      </c>
      <c r="O147" s="777" t="str">
        <f t="shared" si="7"/>
        <v/>
      </c>
      <c r="P147" s="777" t="str">
        <f t="shared" si="8"/>
        <v/>
      </c>
    </row>
    <row r="148" spans="1:16" x14ac:dyDescent="1.1499999999999999">
      <c r="A148" s="956"/>
      <c r="B148" s="957"/>
      <c r="C148" s="960"/>
      <c r="D148" s="958"/>
      <c r="E148" s="957"/>
      <c r="F148" s="957"/>
      <c r="G148" s="957"/>
      <c r="H148" s="957"/>
      <c r="I148" s="959"/>
      <c r="J148" s="957"/>
      <c r="K148" s="957"/>
      <c r="L148" s="960"/>
      <c r="M148" s="51"/>
      <c r="N148" s="777" t="str">
        <f t="shared" si="6"/>
        <v/>
      </c>
      <c r="O148" s="777" t="str">
        <f t="shared" si="7"/>
        <v/>
      </c>
      <c r="P148" s="777" t="str">
        <f t="shared" si="8"/>
        <v/>
      </c>
    </row>
    <row r="149" spans="1:16" x14ac:dyDescent="1.1499999999999999">
      <c r="A149" s="956"/>
      <c r="B149" s="957"/>
      <c r="C149" s="960"/>
      <c r="D149" s="958"/>
      <c r="E149" s="957"/>
      <c r="F149" s="957"/>
      <c r="G149" s="957"/>
      <c r="H149" s="957"/>
      <c r="I149" s="959"/>
      <c r="J149" s="957"/>
      <c r="K149" s="957" t="s">
        <v>845</v>
      </c>
      <c r="L149" s="960"/>
      <c r="M149" s="51"/>
      <c r="N149" s="777" t="str">
        <f t="shared" si="6"/>
        <v/>
      </c>
      <c r="O149" s="777" t="str">
        <f t="shared" si="7"/>
        <v/>
      </c>
      <c r="P149" s="777" t="str">
        <f t="shared" si="8"/>
        <v/>
      </c>
    </row>
    <row r="150" spans="1:16" x14ac:dyDescent="1.1499999999999999">
      <c r="A150" s="956"/>
      <c r="B150" s="957"/>
      <c r="C150" s="960"/>
      <c r="D150" s="958"/>
      <c r="E150" s="957"/>
      <c r="F150" s="957"/>
      <c r="G150" s="957"/>
      <c r="H150" s="957"/>
      <c r="I150" s="959"/>
      <c r="J150" s="957"/>
      <c r="K150" s="957"/>
      <c r="L150" s="960"/>
      <c r="M150" s="51"/>
      <c r="N150" s="777" t="str">
        <f t="shared" si="6"/>
        <v/>
      </c>
      <c r="O150" s="777" t="str">
        <f t="shared" si="7"/>
        <v/>
      </c>
      <c r="P150" s="777" t="str">
        <f t="shared" si="8"/>
        <v/>
      </c>
    </row>
    <row r="151" spans="1:16" x14ac:dyDescent="1.1499999999999999">
      <c r="A151" s="956"/>
      <c r="B151" s="957"/>
      <c r="C151" s="960"/>
      <c r="D151" s="958"/>
      <c r="E151" s="957"/>
      <c r="F151" s="957"/>
      <c r="G151" s="957"/>
      <c r="H151" s="957"/>
      <c r="I151" s="959"/>
      <c r="J151" s="957"/>
      <c r="K151" s="957"/>
      <c r="L151" s="960"/>
      <c r="M151" s="51"/>
      <c r="N151" s="777" t="str">
        <f t="shared" si="6"/>
        <v/>
      </c>
      <c r="O151" s="777" t="str">
        <f t="shared" si="7"/>
        <v/>
      </c>
      <c r="P151" s="777" t="str">
        <f t="shared" si="8"/>
        <v/>
      </c>
    </row>
    <row r="152" spans="1:16" x14ac:dyDescent="1.1499999999999999">
      <c r="A152" s="956"/>
      <c r="B152" s="957"/>
      <c r="C152" s="960"/>
      <c r="D152" s="958"/>
      <c r="E152" s="957"/>
      <c r="F152" s="957"/>
      <c r="G152" s="957"/>
      <c r="H152" s="957"/>
      <c r="I152" s="959"/>
      <c r="J152" s="957"/>
      <c r="K152" s="957"/>
      <c r="L152" s="960"/>
      <c r="M152" s="51"/>
      <c r="N152" s="777" t="str">
        <f t="shared" si="6"/>
        <v/>
      </c>
      <c r="O152" s="777" t="str">
        <f t="shared" si="7"/>
        <v/>
      </c>
      <c r="P152" s="777" t="str">
        <f t="shared" si="8"/>
        <v/>
      </c>
    </row>
    <row r="153" spans="1:16" x14ac:dyDescent="1.1499999999999999">
      <c r="A153" s="956"/>
      <c r="B153" s="957"/>
      <c r="C153" s="960"/>
      <c r="D153" s="958"/>
      <c r="E153" s="957"/>
      <c r="F153" s="957"/>
      <c r="G153" s="957"/>
      <c r="H153" s="957"/>
      <c r="I153" s="959"/>
      <c r="J153" s="957"/>
      <c r="K153" s="957"/>
      <c r="L153" s="960"/>
      <c r="M153" s="51"/>
      <c r="N153" s="777" t="str">
        <f t="shared" si="6"/>
        <v/>
      </c>
      <c r="O153" s="777" t="str">
        <f t="shared" si="7"/>
        <v/>
      </c>
      <c r="P153" s="777" t="str">
        <f t="shared" si="8"/>
        <v/>
      </c>
    </row>
    <row r="154" spans="1:16" x14ac:dyDescent="1.1499999999999999">
      <c r="A154" s="956"/>
      <c r="B154" s="957"/>
      <c r="C154" s="960"/>
      <c r="D154" s="958"/>
      <c r="E154" s="957"/>
      <c r="F154" s="957"/>
      <c r="G154" s="957"/>
      <c r="H154" s="957"/>
      <c r="I154" s="959"/>
      <c r="J154" s="957"/>
      <c r="K154" s="957"/>
      <c r="L154" s="960"/>
      <c r="M154" s="51"/>
      <c r="N154" s="777" t="str">
        <f t="shared" si="6"/>
        <v/>
      </c>
      <c r="O154" s="777" t="str">
        <f t="shared" si="7"/>
        <v/>
      </c>
      <c r="P154" s="777" t="str">
        <f t="shared" si="8"/>
        <v/>
      </c>
    </row>
    <row r="155" spans="1:16" x14ac:dyDescent="1.1499999999999999">
      <c r="A155" s="956"/>
      <c r="B155" s="957"/>
      <c r="C155" s="960"/>
      <c r="D155" s="958"/>
      <c r="E155" s="957"/>
      <c r="F155" s="957"/>
      <c r="G155" s="957"/>
      <c r="H155" s="957"/>
      <c r="I155" s="959"/>
      <c r="J155" s="957"/>
      <c r="K155" s="957"/>
      <c r="L155" s="960"/>
      <c r="M155" s="51"/>
      <c r="N155" s="777" t="str">
        <f t="shared" si="6"/>
        <v/>
      </c>
      <c r="O155" s="777" t="str">
        <f t="shared" si="7"/>
        <v/>
      </c>
      <c r="P155" s="777" t="str">
        <f t="shared" si="8"/>
        <v/>
      </c>
    </row>
    <row r="156" spans="1:16" x14ac:dyDescent="1.1499999999999999">
      <c r="A156" s="956"/>
      <c r="B156" s="957"/>
      <c r="C156" s="960"/>
      <c r="D156" s="958"/>
      <c r="E156" s="957"/>
      <c r="F156" s="957"/>
      <c r="G156" s="957"/>
      <c r="H156" s="957"/>
      <c r="I156" s="959"/>
      <c r="J156" s="957"/>
      <c r="K156" s="957"/>
      <c r="L156" s="960"/>
      <c r="M156" s="51"/>
      <c r="N156" s="777" t="str">
        <f t="shared" ref="N156:N218" si="9">IF(G156="Alphanumeric - Regular","db_Alpha",IF(G156="Alphanumeric - Address","db_Alpha",IF(G156="Alphanumeric - Telephone","db_Alpha",IF(G156="Alphanumeric - Text","db_Memo",IF(G156="Numeric","db_Numeric",IF(G156="Date/Time - Date","db_Date",IF(G156="Date/Time - Hour","db_Date",IF(G156="Units - Rate","db_Float",IF(G156="Units - Amount","db_Float",IF(G156="Units - Price","db_Float",IF(G156="Units - Quantity","db_Float",IF(G156="Units - Percents","db_Float",IF(G156="Units - Measure","db_Float",IF(G156="General - Link","db_Memo",IF(G156="General - Image","db_Alpha","")))))))))))))))</f>
        <v/>
      </c>
      <c r="O156" s="777" t="str">
        <f t="shared" ref="O156:O218" si="10">IF(G156="Alphanumeric - Address","st_Address",IF(G156="Alphanumeric - Telephone","st_Phone",IF(G156="Date/Time - Hour","st_Time",IF(G156="Units - Rate","st_Rate",IF(G156="Units - Amount","st_Sum",IF(G156="Units - Price","st_Price",IF(G156="Units - Quantity","st_Quantity",IF(G156="Units - Percents","st_Percentage",IF(G156="Units - Measure","st_Measurement",IF(G156="General - Link","st_Link",IF(G156="General - Image","st_Image","")))))))))))</f>
        <v/>
      </c>
      <c r="P156" s="777" t="str">
        <f t="shared" ref="P156:P218" si="11">IF(B156&lt;&gt;"",B156,IF(C156&lt;&gt;"",C156,""))</f>
        <v/>
      </c>
    </row>
    <row r="157" spans="1:16" x14ac:dyDescent="1.1499999999999999">
      <c r="A157" s="956"/>
      <c r="B157" s="957"/>
      <c r="C157" s="960"/>
      <c r="D157" s="958"/>
      <c r="E157" s="957"/>
      <c r="F157" s="957"/>
      <c r="G157" s="957"/>
      <c r="H157" s="957"/>
      <c r="I157" s="959"/>
      <c r="J157" s="957"/>
      <c r="K157" s="957"/>
      <c r="L157" s="960"/>
      <c r="M157" s="51"/>
      <c r="N157" s="777" t="str">
        <f t="shared" si="9"/>
        <v/>
      </c>
      <c r="O157" s="777" t="str">
        <f t="shared" si="10"/>
        <v/>
      </c>
      <c r="P157" s="777" t="str">
        <f t="shared" si="11"/>
        <v/>
      </c>
    </row>
    <row r="158" spans="1:16" x14ac:dyDescent="1.1499999999999999">
      <c r="A158" s="962"/>
      <c r="B158" s="957"/>
      <c r="C158" s="960"/>
      <c r="D158" s="958"/>
      <c r="E158" s="963"/>
      <c r="F158" s="957"/>
      <c r="G158" s="957"/>
      <c r="H158" s="957"/>
      <c r="I158" s="959"/>
      <c r="J158" s="957"/>
      <c r="K158" s="957"/>
      <c r="L158" s="960"/>
      <c r="M158" s="51"/>
      <c r="N158" s="777" t="str">
        <f t="shared" si="9"/>
        <v/>
      </c>
      <c r="O158" s="777" t="str">
        <f t="shared" si="10"/>
        <v/>
      </c>
      <c r="P158" s="777" t="str">
        <f t="shared" si="11"/>
        <v/>
      </c>
    </row>
    <row r="159" spans="1:16" x14ac:dyDescent="1.1499999999999999">
      <c r="A159" s="956"/>
      <c r="B159" s="957"/>
      <c r="C159" s="960"/>
      <c r="D159" s="958"/>
      <c r="E159" s="957"/>
      <c r="F159" s="957"/>
      <c r="G159" s="957"/>
      <c r="H159" s="957"/>
      <c r="I159" s="959"/>
      <c r="J159" s="957"/>
      <c r="K159" s="957" t="s">
        <v>845</v>
      </c>
      <c r="L159" s="960"/>
      <c r="M159" s="51"/>
      <c r="N159" s="777" t="str">
        <f t="shared" si="9"/>
        <v/>
      </c>
      <c r="O159" s="777" t="str">
        <f t="shared" si="10"/>
        <v/>
      </c>
      <c r="P159" s="777" t="str">
        <f t="shared" si="11"/>
        <v/>
      </c>
    </row>
    <row r="160" spans="1:16" x14ac:dyDescent="1.1499999999999999">
      <c r="A160" s="956"/>
      <c r="B160" s="957"/>
      <c r="C160" s="960"/>
      <c r="D160" s="958"/>
      <c r="E160" s="957"/>
      <c r="F160" s="957"/>
      <c r="G160" s="957"/>
      <c r="H160" s="957"/>
      <c r="I160" s="959"/>
      <c r="J160" s="957"/>
      <c r="K160" s="957"/>
      <c r="L160" s="960"/>
      <c r="M160" s="51"/>
      <c r="N160" s="777" t="str">
        <f t="shared" si="9"/>
        <v/>
      </c>
      <c r="O160" s="777" t="str">
        <f t="shared" si="10"/>
        <v/>
      </c>
      <c r="P160" s="777" t="str">
        <f t="shared" si="11"/>
        <v/>
      </c>
    </row>
    <row r="161" spans="1:17" x14ac:dyDescent="1.1499999999999999">
      <c r="A161" s="956"/>
      <c r="B161" s="957"/>
      <c r="C161" s="960"/>
      <c r="D161" s="958"/>
      <c r="E161" s="957"/>
      <c r="F161" s="957"/>
      <c r="G161" s="957"/>
      <c r="H161" s="957"/>
      <c r="I161" s="959"/>
      <c r="J161" s="957"/>
      <c r="K161" s="957" t="s">
        <v>845</v>
      </c>
      <c r="L161" s="960"/>
      <c r="M161" s="51"/>
      <c r="N161" s="777" t="str">
        <f t="shared" si="9"/>
        <v/>
      </c>
      <c r="O161" s="777" t="str">
        <f t="shared" si="10"/>
        <v/>
      </c>
      <c r="P161" s="777" t="str">
        <f t="shared" si="11"/>
        <v/>
      </c>
    </row>
    <row r="162" spans="1:17" x14ac:dyDescent="1.1499999999999999">
      <c r="A162" s="956"/>
      <c r="B162" s="957"/>
      <c r="C162" s="960"/>
      <c r="D162" s="958"/>
      <c r="E162" s="957"/>
      <c r="F162" s="957"/>
      <c r="G162" s="957"/>
      <c r="H162" s="957"/>
      <c r="I162" s="959"/>
      <c r="J162" s="957"/>
      <c r="K162" s="957"/>
      <c r="L162" s="960"/>
      <c r="M162" s="51"/>
      <c r="N162" s="777" t="str">
        <f t="shared" si="9"/>
        <v/>
      </c>
      <c r="O162" s="777" t="str">
        <f t="shared" si="10"/>
        <v/>
      </c>
      <c r="P162" s="777" t="str">
        <f t="shared" si="11"/>
        <v/>
      </c>
    </row>
    <row r="163" spans="1:17" x14ac:dyDescent="1.1499999999999999">
      <c r="A163" s="956"/>
      <c r="B163" s="957"/>
      <c r="C163" s="960"/>
      <c r="D163" s="958"/>
      <c r="E163" s="957"/>
      <c r="F163" s="957"/>
      <c r="G163" s="957"/>
      <c r="H163" s="957"/>
      <c r="I163" s="959"/>
      <c r="J163" s="957"/>
      <c r="K163" s="957"/>
      <c r="L163" s="960"/>
      <c r="M163" s="51"/>
      <c r="N163" s="777" t="str">
        <f t="shared" si="9"/>
        <v/>
      </c>
      <c r="O163" s="777" t="str">
        <f t="shared" si="10"/>
        <v/>
      </c>
      <c r="P163" s="777" t="str">
        <f t="shared" si="11"/>
        <v/>
      </c>
    </row>
    <row r="164" spans="1:17" x14ac:dyDescent="1.1499999999999999">
      <c r="A164" s="956"/>
      <c r="B164" s="957"/>
      <c r="C164" s="960"/>
      <c r="D164" s="958"/>
      <c r="E164" s="957"/>
      <c r="F164" s="957"/>
      <c r="G164" s="957"/>
      <c r="H164" s="957"/>
      <c r="I164" s="959"/>
      <c r="J164" s="957"/>
      <c r="K164" s="957" t="s">
        <v>1657</v>
      </c>
      <c r="L164" s="960"/>
      <c r="M164" s="51"/>
      <c r="N164" s="777" t="str">
        <f t="shared" si="9"/>
        <v/>
      </c>
      <c r="O164" s="777" t="str">
        <f t="shared" si="10"/>
        <v/>
      </c>
      <c r="P164" s="777" t="str">
        <f t="shared" si="11"/>
        <v/>
      </c>
    </row>
    <row r="165" spans="1:17" x14ac:dyDescent="1.1499999999999999">
      <c r="A165" s="956"/>
      <c r="B165" s="957"/>
      <c r="C165" s="960"/>
      <c r="D165" s="958"/>
      <c r="E165" s="957"/>
      <c r="F165" s="957"/>
      <c r="G165" s="957"/>
      <c r="H165" s="957"/>
      <c r="I165" s="959"/>
      <c r="J165" s="957"/>
      <c r="K165" s="957"/>
      <c r="L165" s="960"/>
      <c r="M165" s="51"/>
      <c r="N165" s="777" t="str">
        <f t="shared" si="9"/>
        <v/>
      </c>
      <c r="O165" s="777" t="str">
        <f t="shared" si="10"/>
        <v/>
      </c>
      <c r="P165" s="777" t="str">
        <f t="shared" si="11"/>
        <v/>
      </c>
    </row>
    <row r="166" spans="1:17" x14ac:dyDescent="1.1499999999999999">
      <c r="A166" s="956"/>
      <c r="B166" s="957"/>
      <c r="C166" s="960"/>
      <c r="D166" s="958"/>
      <c r="E166" s="957"/>
      <c r="F166" s="957"/>
      <c r="G166" s="957"/>
      <c r="H166" s="957"/>
      <c r="I166" s="959"/>
      <c r="J166" s="957"/>
      <c r="K166" s="957"/>
      <c r="L166" s="960"/>
      <c r="M166" s="51"/>
      <c r="N166" s="777" t="str">
        <f t="shared" si="9"/>
        <v/>
      </c>
      <c r="O166" s="777" t="str">
        <f t="shared" si="10"/>
        <v/>
      </c>
      <c r="P166" s="777" t="str">
        <f t="shared" si="11"/>
        <v/>
      </c>
    </row>
    <row r="167" spans="1:17" x14ac:dyDescent="1.1499999999999999">
      <c r="A167" s="956"/>
      <c r="B167" s="957"/>
      <c r="C167" s="960"/>
      <c r="D167" s="958"/>
      <c r="E167" s="957"/>
      <c r="F167" s="957"/>
      <c r="G167" s="957"/>
      <c r="H167" s="957"/>
      <c r="I167" s="959"/>
      <c r="J167" s="957"/>
      <c r="K167" s="957"/>
      <c r="L167" s="960"/>
      <c r="M167" s="51"/>
      <c r="N167" s="777" t="str">
        <f t="shared" si="9"/>
        <v/>
      </c>
      <c r="O167" s="777" t="str">
        <f t="shared" si="10"/>
        <v/>
      </c>
      <c r="P167" s="777" t="str">
        <f t="shared" si="11"/>
        <v/>
      </c>
    </row>
    <row r="168" spans="1:17" x14ac:dyDescent="1.1499999999999999">
      <c r="A168" s="956"/>
      <c r="B168" s="957"/>
      <c r="C168" s="960"/>
      <c r="D168" s="958"/>
      <c r="E168" s="957"/>
      <c r="F168" s="957"/>
      <c r="G168" s="957"/>
      <c r="H168" s="957"/>
      <c r="I168" s="959"/>
      <c r="J168" s="957"/>
      <c r="K168" s="957"/>
      <c r="L168" s="960"/>
      <c r="M168" s="51"/>
      <c r="N168" s="777" t="str">
        <f t="shared" si="9"/>
        <v/>
      </c>
      <c r="O168" s="777" t="str">
        <f t="shared" si="10"/>
        <v/>
      </c>
      <c r="P168" s="777" t="str">
        <f t="shared" si="11"/>
        <v/>
      </c>
    </row>
    <row r="169" spans="1:17" x14ac:dyDescent="1.1499999999999999">
      <c r="A169" s="956"/>
      <c r="B169" s="957"/>
      <c r="C169" s="960"/>
      <c r="D169" s="958"/>
      <c r="E169" s="957"/>
      <c r="F169" s="957"/>
      <c r="G169" s="957"/>
      <c r="H169" s="957"/>
      <c r="I169" s="959"/>
      <c r="J169" s="957"/>
      <c r="K169" s="957"/>
      <c r="L169" s="960"/>
      <c r="M169" s="51"/>
      <c r="N169" s="777" t="str">
        <f t="shared" si="9"/>
        <v/>
      </c>
      <c r="O169" s="777" t="str">
        <f t="shared" si="10"/>
        <v/>
      </c>
      <c r="P169" s="777" t="str">
        <f t="shared" si="11"/>
        <v/>
      </c>
    </row>
    <row r="170" spans="1:17" x14ac:dyDescent="1.1499999999999999">
      <c r="A170" s="956"/>
      <c r="B170" s="957"/>
      <c r="C170" s="960"/>
      <c r="D170" s="958"/>
      <c r="E170" s="957"/>
      <c r="F170" s="957"/>
      <c r="G170" s="957"/>
      <c r="H170" s="957"/>
      <c r="I170" s="959"/>
      <c r="J170" s="957"/>
      <c r="K170" s="957" t="s">
        <v>845</v>
      </c>
      <c r="L170" s="960"/>
      <c r="M170" s="51"/>
      <c r="N170" s="777" t="str">
        <f t="shared" si="9"/>
        <v/>
      </c>
      <c r="O170" s="777" t="str">
        <f t="shared" si="10"/>
        <v/>
      </c>
      <c r="P170" s="777" t="str">
        <f t="shared" si="11"/>
        <v/>
      </c>
    </row>
    <row r="171" spans="1:17" x14ac:dyDescent="1.1499999999999999">
      <c r="A171" s="956"/>
      <c r="B171" s="957"/>
      <c r="C171" s="960"/>
      <c r="D171" s="958"/>
      <c r="E171" s="957"/>
      <c r="F171" s="957"/>
      <c r="G171" s="957"/>
      <c r="H171" s="957"/>
      <c r="I171" s="959"/>
      <c r="J171" s="957"/>
      <c r="K171" s="957" t="s">
        <v>845</v>
      </c>
      <c r="L171" s="960"/>
      <c r="M171" s="51"/>
      <c r="N171" s="777" t="str">
        <f t="shared" si="9"/>
        <v/>
      </c>
      <c r="O171" s="777" t="str">
        <f t="shared" si="10"/>
        <v/>
      </c>
      <c r="P171" s="777" t="str">
        <f t="shared" si="11"/>
        <v/>
      </c>
    </row>
    <row r="172" spans="1:17" x14ac:dyDescent="1.1499999999999999">
      <c r="A172" s="956"/>
      <c r="B172" s="957"/>
      <c r="C172" s="960"/>
      <c r="D172" s="958"/>
      <c r="E172" s="957"/>
      <c r="F172" s="957"/>
      <c r="G172" s="957"/>
      <c r="H172" s="957"/>
      <c r="I172" s="959"/>
      <c r="J172" s="957"/>
      <c r="K172" s="957"/>
      <c r="L172" s="960"/>
      <c r="M172" s="51"/>
      <c r="N172" s="777" t="str">
        <f t="shared" si="9"/>
        <v/>
      </c>
      <c r="O172" s="777" t="str">
        <f t="shared" si="10"/>
        <v/>
      </c>
      <c r="P172" s="777" t="str">
        <f t="shared" si="11"/>
        <v/>
      </c>
    </row>
    <row r="173" spans="1:17" x14ac:dyDescent="1.1499999999999999">
      <c r="A173" s="956"/>
      <c r="B173" s="957"/>
      <c r="C173" s="960"/>
      <c r="D173" s="958"/>
      <c r="E173" s="957"/>
      <c r="F173" s="957"/>
      <c r="G173" s="957"/>
      <c r="H173" s="957"/>
      <c r="I173" s="959"/>
      <c r="J173" s="957"/>
      <c r="K173" s="957"/>
      <c r="L173" s="960"/>
      <c r="M173" s="51"/>
      <c r="N173" s="777" t="str">
        <f t="shared" si="9"/>
        <v/>
      </c>
      <c r="O173" s="777" t="str">
        <f t="shared" si="10"/>
        <v/>
      </c>
      <c r="P173" s="777" t="str">
        <f t="shared" si="11"/>
        <v/>
      </c>
    </row>
    <row r="174" spans="1:17" x14ac:dyDescent="1.1499999999999999">
      <c r="A174" s="962"/>
      <c r="B174" s="957"/>
      <c r="C174" s="960"/>
      <c r="D174" s="958"/>
      <c r="E174" s="963"/>
      <c r="F174" s="957"/>
      <c r="G174" s="957"/>
      <c r="H174" s="957"/>
      <c r="I174" s="959"/>
      <c r="J174" s="957"/>
      <c r="K174" s="957"/>
      <c r="L174" s="960"/>
      <c r="M174" s="51"/>
      <c r="N174" s="777" t="str">
        <f t="shared" si="9"/>
        <v/>
      </c>
      <c r="O174" s="777" t="str">
        <f t="shared" si="10"/>
        <v/>
      </c>
      <c r="P174" s="777" t="str">
        <f t="shared" si="11"/>
        <v/>
      </c>
      <c r="Q174" s="778"/>
    </row>
    <row r="175" spans="1:17" x14ac:dyDescent="1.1499999999999999">
      <c r="A175" s="962"/>
      <c r="B175" s="957"/>
      <c r="C175" s="960"/>
      <c r="D175" s="958"/>
      <c r="E175" s="963"/>
      <c r="F175" s="957"/>
      <c r="G175" s="957"/>
      <c r="H175" s="957"/>
      <c r="I175" s="959"/>
      <c r="J175" s="957"/>
      <c r="K175" s="957"/>
      <c r="L175" s="960"/>
      <c r="M175" s="51"/>
      <c r="N175" s="777" t="str">
        <f t="shared" si="9"/>
        <v/>
      </c>
      <c r="O175" s="777" t="str">
        <f t="shared" si="10"/>
        <v/>
      </c>
      <c r="P175" s="777" t="str">
        <f t="shared" si="11"/>
        <v/>
      </c>
      <c r="Q175" s="778"/>
    </row>
    <row r="176" spans="1:17" x14ac:dyDescent="1.1499999999999999">
      <c r="A176" s="956"/>
      <c r="B176" s="957"/>
      <c r="C176" s="960"/>
      <c r="D176" s="958"/>
      <c r="E176" s="957"/>
      <c r="F176" s="957"/>
      <c r="G176" s="957"/>
      <c r="H176" s="957"/>
      <c r="I176" s="959"/>
      <c r="J176" s="957"/>
      <c r="K176" s="957"/>
      <c r="L176" s="960"/>
      <c r="M176" s="51"/>
      <c r="N176" s="777" t="str">
        <f t="shared" si="9"/>
        <v/>
      </c>
      <c r="O176" s="777" t="str">
        <f t="shared" si="10"/>
        <v/>
      </c>
      <c r="P176" s="777" t="str">
        <f t="shared" si="11"/>
        <v/>
      </c>
      <c r="Q176" s="778"/>
    </row>
    <row r="177" spans="1:17" x14ac:dyDescent="1.1499999999999999">
      <c r="A177" s="956"/>
      <c r="B177" s="957"/>
      <c r="C177" s="960"/>
      <c r="D177" s="958"/>
      <c r="E177" s="957"/>
      <c r="F177" s="957"/>
      <c r="G177" s="957"/>
      <c r="H177" s="957"/>
      <c r="I177" s="959"/>
      <c r="J177" s="957"/>
      <c r="K177" s="957"/>
      <c r="L177" s="960"/>
      <c r="M177" s="51"/>
      <c r="N177" s="777" t="str">
        <f t="shared" si="9"/>
        <v/>
      </c>
      <c r="O177" s="777" t="str">
        <f t="shared" si="10"/>
        <v/>
      </c>
      <c r="P177" s="777" t="str">
        <f t="shared" si="11"/>
        <v/>
      </c>
      <c r="Q177" s="778"/>
    </row>
    <row r="178" spans="1:17" x14ac:dyDescent="1.1499999999999999">
      <c r="A178" s="956"/>
      <c r="B178" s="957"/>
      <c r="C178" s="960"/>
      <c r="D178" s="958"/>
      <c r="E178" s="957"/>
      <c r="F178" s="957"/>
      <c r="G178" s="957"/>
      <c r="H178" s="957"/>
      <c r="I178" s="959"/>
      <c r="J178" s="957"/>
      <c r="K178" s="957"/>
      <c r="L178" s="960"/>
      <c r="M178" s="51"/>
      <c r="N178" s="777" t="str">
        <f t="shared" si="9"/>
        <v/>
      </c>
      <c r="O178" s="777" t="str">
        <f t="shared" si="10"/>
        <v/>
      </c>
      <c r="P178" s="777" t="str">
        <f t="shared" si="11"/>
        <v/>
      </c>
      <c r="Q178" s="778"/>
    </row>
    <row r="179" spans="1:17" x14ac:dyDescent="1.1499999999999999">
      <c r="A179" s="956"/>
      <c r="B179" s="957"/>
      <c r="C179" s="960"/>
      <c r="D179" s="958"/>
      <c r="E179" s="957"/>
      <c r="F179" s="957"/>
      <c r="G179" s="957"/>
      <c r="H179" s="957"/>
      <c r="I179" s="959"/>
      <c r="J179" s="957"/>
      <c r="K179" s="957" t="s">
        <v>845</v>
      </c>
      <c r="L179" s="960"/>
      <c r="M179" s="51"/>
      <c r="N179" s="777" t="str">
        <f t="shared" si="9"/>
        <v/>
      </c>
      <c r="O179" s="777" t="str">
        <f t="shared" si="10"/>
        <v/>
      </c>
      <c r="P179" s="777" t="str">
        <f t="shared" si="11"/>
        <v/>
      </c>
      <c r="Q179" s="778"/>
    </row>
    <row r="180" spans="1:17" x14ac:dyDescent="1.1499999999999999">
      <c r="A180" s="956"/>
      <c r="B180" s="957"/>
      <c r="C180" s="960"/>
      <c r="D180" s="958"/>
      <c r="E180" s="957"/>
      <c r="F180" s="957"/>
      <c r="G180" s="957"/>
      <c r="H180" s="957"/>
      <c r="I180" s="959"/>
      <c r="J180" s="957"/>
      <c r="K180" s="957"/>
      <c r="L180" s="960"/>
      <c r="M180" s="51"/>
      <c r="N180" s="777" t="str">
        <f t="shared" si="9"/>
        <v/>
      </c>
      <c r="O180" s="777" t="str">
        <f t="shared" si="10"/>
        <v/>
      </c>
      <c r="P180" s="777" t="str">
        <f t="shared" si="11"/>
        <v/>
      </c>
      <c r="Q180" s="778"/>
    </row>
    <row r="181" spans="1:17" x14ac:dyDescent="1.1499999999999999">
      <c r="A181" s="956"/>
      <c r="B181" s="957"/>
      <c r="C181" s="960"/>
      <c r="D181" s="958"/>
      <c r="E181" s="957"/>
      <c r="F181" s="957"/>
      <c r="G181" s="957"/>
      <c r="H181" s="957"/>
      <c r="I181" s="959"/>
      <c r="J181" s="957"/>
      <c r="K181" s="957" t="s">
        <v>845</v>
      </c>
      <c r="L181" s="960"/>
      <c r="M181" s="51"/>
      <c r="N181" s="777" t="str">
        <f t="shared" si="9"/>
        <v/>
      </c>
      <c r="O181" s="777" t="str">
        <f t="shared" si="10"/>
        <v/>
      </c>
      <c r="P181" s="777" t="str">
        <f t="shared" si="11"/>
        <v/>
      </c>
      <c r="Q181" s="778"/>
    </row>
    <row r="182" spans="1:17" x14ac:dyDescent="1.1499999999999999">
      <c r="A182" s="956"/>
      <c r="B182" s="957"/>
      <c r="C182" s="960"/>
      <c r="D182" s="958"/>
      <c r="E182" s="957"/>
      <c r="F182" s="957"/>
      <c r="G182" s="957"/>
      <c r="H182" s="957"/>
      <c r="I182" s="959"/>
      <c r="J182" s="957"/>
      <c r="K182" s="957" t="s">
        <v>845</v>
      </c>
      <c r="L182" s="960"/>
      <c r="M182" s="51"/>
      <c r="N182" s="777" t="str">
        <f t="shared" si="9"/>
        <v/>
      </c>
      <c r="O182" s="777" t="str">
        <f t="shared" si="10"/>
        <v/>
      </c>
      <c r="P182" s="777" t="str">
        <f t="shared" si="11"/>
        <v/>
      </c>
      <c r="Q182" s="778"/>
    </row>
    <row r="183" spans="1:17" x14ac:dyDescent="1.1499999999999999">
      <c r="A183" s="956"/>
      <c r="B183" s="957"/>
      <c r="C183" s="960"/>
      <c r="D183" s="958"/>
      <c r="E183" s="957"/>
      <c r="F183" s="957"/>
      <c r="G183" s="957"/>
      <c r="H183" s="957"/>
      <c r="I183" s="959"/>
      <c r="J183" s="957"/>
      <c r="K183" s="957"/>
      <c r="L183" s="960"/>
      <c r="M183" s="51"/>
      <c r="N183" s="777" t="str">
        <f t="shared" si="9"/>
        <v/>
      </c>
      <c r="O183" s="777" t="str">
        <f t="shared" si="10"/>
        <v/>
      </c>
      <c r="P183" s="777" t="str">
        <f t="shared" si="11"/>
        <v/>
      </c>
      <c r="Q183" s="778"/>
    </row>
    <row r="184" spans="1:17" x14ac:dyDescent="1.1499999999999999">
      <c r="A184" s="956"/>
      <c r="B184" s="957"/>
      <c r="C184" s="960"/>
      <c r="D184" s="958"/>
      <c r="E184" s="957"/>
      <c r="F184" s="957"/>
      <c r="G184" s="957"/>
      <c r="H184" s="957"/>
      <c r="I184" s="959"/>
      <c r="J184" s="957"/>
      <c r="K184" s="957" t="s">
        <v>1658</v>
      </c>
      <c r="L184" s="960"/>
      <c r="M184" s="51"/>
      <c r="N184" s="777" t="str">
        <f t="shared" si="9"/>
        <v/>
      </c>
      <c r="O184" s="777" t="str">
        <f t="shared" si="10"/>
        <v/>
      </c>
      <c r="P184" s="777" t="str">
        <f t="shared" si="11"/>
        <v/>
      </c>
      <c r="Q184" s="778"/>
    </row>
    <row r="185" spans="1:17" x14ac:dyDescent="1.1499999999999999">
      <c r="A185" s="956"/>
      <c r="B185" s="957"/>
      <c r="C185" s="960"/>
      <c r="D185" s="958"/>
      <c r="E185" s="957"/>
      <c r="F185" s="957"/>
      <c r="G185" s="957"/>
      <c r="H185" s="957"/>
      <c r="I185" s="959"/>
      <c r="J185" s="957"/>
      <c r="K185" s="957" t="s">
        <v>845</v>
      </c>
      <c r="L185" s="960"/>
      <c r="M185" s="51"/>
      <c r="N185" s="777" t="str">
        <f t="shared" si="9"/>
        <v/>
      </c>
      <c r="O185" s="777" t="str">
        <f t="shared" si="10"/>
        <v/>
      </c>
      <c r="P185" s="777" t="str">
        <f t="shared" si="11"/>
        <v/>
      </c>
      <c r="Q185" s="778"/>
    </row>
    <row r="186" spans="1:17" x14ac:dyDescent="1.1499999999999999">
      <c r="A186" s="956"/>
      <c r="B186" s="957"/>
      <c r="C186" s="960"/>
      <c r="D186" s="958"/>
      <c r="E186" s="957"/>
      <c r="F186" s="957"/>
      <c r="G186" s="957"/>
      <c r="H186" s="957"/>
      <c r="I186" s="959"/>
      <c r="J186" s="957"/>
      <c r="K186" s="957" t="s">
        <v>845</v>
      </c>
      <c r="L186" s="960"/>
      <c r="M186" s="51"/>
      <c r="N186" s="777" t="str">
        <f t="shared" si="9"/>
        <v/>
      </c>
      <c r="O186" s="777" t="str">
        <f t="shared" si="10"/>
        <v/>
      </c>
      <c r="P186" s="777" t="str">
        <f t="shared" si="11"/>
        <v/>
      </c>
      <c r="Q186" s="778"/>
    </row>
    <row r="187" spans="1:17" x14ac:dyDescent="1.1499999999999999">
      <c r="A187" s="956"/>
      <c r="B187" s="957"/>
      <c r="C187" s="960"/>
      <c r="D187" s="958"/>
      <c r="E187" s="957"/>
      <c r="F187" s="957"/>
      <c r="G187" s="957"/>
      <c r="H187" s="957"/>
      <c r="I187" s="959"/>
      <c r="J187" s="957"/>
      <c r="K187" s="957" t="s">
        <v>845</v>
      </c>
      <c r="L187" s="960"/>
      <c r="M187" s="51"/>
      <c r="N187" s="777" t="str">
        <f t="shared" si="9"/>
        <v/>
      </c>
      <c r="O187" s="777" t="str">
        <f t="shared" si="10"/>
        <v/>
      </c>
      <c r="P187" s="777" t="str">
        <f t="shared" si="11"/>
        <v/>
      </c>
      <c r="Q187" s="778"/>
    </row>
    <row r="188" spans="1:17" x14ac:dyDescent="1.1499999999999999">
      <c r="A188" s="956"/>
      <c r="B188" s="957"/>
      <c r="C188" s="960"/>
      <c r="D188" s="958"/>
      <c r="E188" s="957"/>
      <c r="F188" s="957"/>
      <c r="G188" s="957"/>
      <c r="H188" s="957"/>
      <c r="I188" s="959"/>
      <c r="J188" s="957"/>
      <c r="K188" s="957" t="s">
        <v>845</v>
      </c>
      <c r="L188" s="960"/>
      <c r="M188" s="51"/>
      <c r="N188" s="777" t="str">
        <f t="shared" si="9"/>
        <v/>
      </c>
      <c r="O188" s="777" t="str">
        <f t="shared" si="10"/>
        <v/>
      </c>
      <c r="P188" s="777" t="str">
        <f t="shared" si="11"/>
        <v/>
      </c>
      <c r="Q188" s="778"/>
    </row>
    <row r="189" spans="1:17" x14ac:dyDescent="1.1499999999999999">
      <c r="A189" s="956"/>
      <c r="B189" s="957"/>
      <c r="C189" s="960"/>
      <c r="D189" s="958"/>
      <c r="E189" s="957"/>
      <c r="F189" s="957"/>
      <c r="G189" s="957"/>
      <c r="H189" s="957"/>
      <c r="I189" s="959"/>
      <c r="J189" s="957"/>
      <c r="K189" s="957" t="s">
        <v>845</v>
      </c>
      <c r="L189" s="960"/>
      <c r="M189" s="51"/>
      <c r="N189" s="777" t="str">
        <f t="shared" si="9"/>
        <v/>
      </c>
      <c r="O189" s="777" t="str">
        <f t="shared" si="10"/>
        <v/>
      </c>
      <c r="P189" s="777" t="str">
        <f t="shared" si="11"/>
        <v/>
      </c>
      <c r="Q189" s="778"/>
    </row>
    <row r="190" spans="1:17" x14ac:dyDescent="1.1499999999999999">
      <c r="A190" s="956"/>
      <c r="B190" s="957"/>
      <c r="C190" s="960"/>
      <c r="D190" s="958"/>
      <c r="E190" s="957"/>
      <c r="F190" s="957"/>
      <c r="G190" s="957"/>
      <c r="H190" s="957"/>
      <c r="I190" s="959"/>
      <c r="J190" s="957"/>
      <c r="K190" s="957" t="s">
        <v>845</v>
      </c>
      <c r="L190" s="960"/>
      <c r="M190" s="51"/>
      <c r="N190" s="777" t="str">
        <f t="shared" si="9"/>
        <v/>
      </c>
      <c r="O190" s="777" t="str">
        <f t="shared" si="10"/>
        <v/>
      </c>
      <c r="P190" s="777" t="str">
        <f t="shared" si="11"/>
        <v/>
      </c>
      <c r="Q190" s="778"/>
    </row>
    <row r="191" spans="1:17" x14ac:dyDescent="1.1499999999999999">
      <c r="A191" s="956"/>
      <c r="B191" s="957"/>
      <c r="C191" s="960"/>
      <c r="D191" s="958"/>
      <c r="E191" s="957"/>
      <c r="F191" s="957"/>
      <c r="G191" s="957"/>
      <c r="H191" s="957"/>
      <c r="I191" s="959"/>
      <c r="J191" s="957"/>
      <c r="K191" s="957" t="s">
        <v>845</v>
      </c>
      <c r="L191" s="960"/>
      <c r="M191" s="51"/>
      <c r="N191" s="777" t="str">
        <f t="shared" si="9"/>
        <v/>
      </c>
      <c r="O191" s="777" t="str">
        <f t="shared" si="10"/>
        <v/>
      </c>
      <c r="P191" s="777" t="str">
        <f t="shared" si="11"/>
        <v/>
      </c>
      <c r="Q191" s="778"/>
    </row>
    <row r="192" spans="1:17" x14ac:dyDescent="1.1499999999999999">
      <c r="A192" s="956"/>
      <c r="B192" s="957"/>
      <c r="C192" s="960"/>
      <c r="D192" s="958"/>
      <c r="E192" s="957"/>
      <c r="F192" s="957"/>
      <c r="G192" s="957"/>
      <c r="H192" s="957"/>
      <c r="I192" s="959"/>
      <c r="J192" s="957"/>
      <c r="K192" s="957" t="s">
        <v>845</v>
      </c>
      <c r="L192" s="960"/>
      <c r="M192" s="51"/>
      <c r="N192" s="777" t="str">
        <f t="shared" si="9"/>
        <v/>
      </c>
      <c r="O192" s="777" t="str">
        <f t="shared" si="10"/>
        <v/>
      </c>
      <c r="P192" s="777" t="str">
        <f t="shared" si="11"/>
        <v/>
      </c>
      <c r="Q192" s="778"/>
    </row>
    <row r="193" spans="1:17" x14ac:dyDescent="1.1499999999999999">
      <c r="A193" s="956"/>
      <c r="B193" s="957"/>
      <c r="C193" s="960"/>
      <c r="D193" s="958"/>
      <c r="E193" s="957"/>
      <c r="F193" s="957"/>
      <c r="G193" s="957"/>
      <c r="H193" s="957"/>
      <c r="I193" s="959"/>
      <c r="J193" s="957"/>
      <c r="K193" s="957" t="s">
        <v>845</v>
      </c>
      <c r="L193" s="960"/>
      <c r="M193" s="51"/>
      <c r="N193" s="777" t="str">
        <f t="shared" si="9"/>
        <v/>
      </c>
      <c r="O193" s="777" t="str">
        <f t="shared" si="10"/>
        <v/>
      </c>
      <c r="P193" s="777" t="str">
        <f t="shared" si="11"/>
        <v/>
      </c>
      <c r="Q193" s="778"/>
    </row>
    <row r="194" spans="1:17" x14ac:dyDescent="1.1499999999999999">
      <c r="A194" s="962"/>
      <c r="B194" s="957"/>
      <c r="C194" s="960"/>
      <c r="D194" s="958"/>
      <c r="E194" s="963"/>
      <c r="F194" s="957"/>
      <c r="G194" s="957"/>
      <c r="H194" s="957"/>
      <c r="I194" s="959"/>
      <c r="J194" s="957"/>
      <c r="K194" s="957"/>
      <c r="L194" s="960"/>
      <c r="M194" s="51"/>
      <c r="N194" s="777" t="str">
        <f t="shared" si="9"/>
        <v/>
      </c>
      <c r="O194" s="777" t="str">
        <f t="shared" si="10"/>
        <v/>
      </c>
      <c r="P194" s="777" t="str">
        <f t="shared" si="11"/>
        <v/>
      </c>
      <c r="Q194" s="778"/>
    </row>
    <row r="195" spans="1:17" x14ac:dyDescent="1.1499999999999999">
      <c r="A195" s="956"/>
      <c r="B195" s="957"/>
      <c r="C195" s="960"/>
      <c r="D195" s="958"/>
      <c r="E195" s="957"/>
      <c r="F195" s="957"/>
      <c r="G195" s="957"/>
      <c r="H195" s="957"/>
      <c r="I195" s="959"/>
      <c r="J195" s="957"/>
      <c r="K195" s="957" t="s">
        <v>845</v>
      </c>
      <c r="L195" s="960"/>
      <c r="M195" s="51"/>
      <c r="N195" s="777" t="str">
        <f t="shared" si="9"/>
        <v/>
      </c>
      <c r="O195" s="777" t="str">
        <f t="shared" si="10"/>
        <v/>
      </c>
      <c r="P195" s="777" t="str">
        <f t="shared" si="11"/>
        <v/>
      </c>
      <c r="Q195" s="778"/>
    </row>
    <row r="196" spans="1:17" x14ac:dyDescent="1.1499999999999999">
      <c r="A196" s="956"/>
      <c r="B196" s="957"/>
      <c r="C196" s="960"/>
      <c r="D196" s="958"/>
      <c r="E196" s="957"/>
      <c r="F196" s="957"/>
      <c r="G196" s="957"/>
      <c r="H196" s="957"/>
      <c r="I196" s="959"/>
      <c r="J196" s="957"/>
      <c r="K196" s="957" t="s">
        <v>845</v>
      </c>
      <c r="L196" s="960"/>
      <c r="M196" s="51"/>
      <c r="N196" s="777" t="str">
        <f t="shared" si="9"/>
        <v/>
      </c>
      <c r="O196" s="777" t="str">
        <f t="shared" si="10"/>
        <v/>
      </c>
      <c r="P196" s="777" t="str">
        <f t="shared" si="11"/>
        <v/>
      </c>
      <c r="Q196" s="778"/>
    </row>
    <row r="197" spans="1:17" x14ac:dyDescent="1.1499999999999999">
      <c r="A197" s="962"/>
      <c r="B197" s="957"/>
      <c r="C197" s="960"/>
      <c r="D197" s="958"/>
      <c r="E197" s="963"/>
      <c r="F197" s="957"/>
      <c r="G197" s="957"/>
      <c r="H197" s="957"/>
      <c r="I197" s="959"/>
      <c r="J197" s="957"/>
      <c r="K197" s="957"/>
      <c r="L197" s="960"/>
      <c r="M197" s="51"/>
      <c r="N197" s="777" t="str">
        <f t="shared" si="9"/>
        <v/>
      </c>
      <c r="O197" s="777" t="str">
        <f t="shared" si="10"/>
        <v/>
      </c>
      <c r="P197" s="777" t="str">
        <f t="shared" si="11"/>
        <v/>
      </c>
      <c r="Q197" s="778"/>
    </row>
    <row r="198" spans="1:17" x14ac:dyDescent="1.1499999999999999">
      <c r="A198" s="956"/>
      <c r="B198" s="957"/>
      <c r="C198" s="960"/>
      <c r="D198" s="958"/>
      <c r="E198" s="957"/>
      <c r="F198" s="957"/>
      <c r="G198" s="957"/>
      <c r="H198" s="957"/>
      <c r="I198" s="959"/>
      <c r="J198" s="957"/>
      <c r="K198" s="957" t="s">
        <v>845</v>
      </c>
      <c r="L198" s="960"/>
      <c r="M198" s="51"/>
      <c r="N198" s="777" t="str">
        <f t="shared" si="9"/>
        <v/>
      </c>
      <c r="O198" s="777" t="str">
        <f t="shared" si="10"/>
        <v/>
      </c>
      <c r="P198" s="777" t="str">
        <f t="shared" si="11"/>
        <v/>
      </c>
      <c r="Q198" s="778"/>
    </row>
    <row r="199" spans="1:17" x14ac:dyDescent="1.1499999999999999">
      <c r="A199" s="956"/>
      <c r="B199" s="957"/>
      <c r="C199" s="960"/>
      <c r="D199" s="958"/>
      <c r="E199" s="957"/>
      <c r="F199" s="957"/>
      <c r="G199" s="957"/>
      <c r="H199" s="957"/>
      <c r="I199" s="959"/>
      <c r="J199" s="957"/>
      <c r="K199" s="957" t="s">
        <v>845</v>
      </c>
      <c r="L199" s="960"/>
      <c r="M199" s="51"/>
      <c r="N199" s="777" t="str">
        <f t="shared" si="9"/>
        <v/>
      </c>
      <c r="O199" s="777" t="str">
        <f t="shared" si="10"/>
        <v/>
      </c>
      <c r="P199" s="777" t="str">
        <f t="shared" si="11"/>
        <v/>
      </c>
      <c r="Q199" s="778"/>
    </row>
    <row r="200" spans="1:17" x14ac:dyDescent="1.1499999999999999">
      <c r="A200" s="956"/>
      <c r="B200" s="957"/>
      <c r="C200" s="960"/>
      <c r="D200" s="958"/>
      <c r="E200" s="957"/>
      <c r="F200" s="957"/>
      <c r="G200" s="957"/>
      <c r="H200" s="957"/>
      <c r="I200" s="959"/>
      <c r="J200" s="957"/>
      <c r="K200" s="957"/>
      <c r="L200" s="960"/>
      <c r="M200" s="51"/>
      <c r="N200" s="777" t="str">
        <f t="shared" si="9"/>
        <v/>
      </c>
      <c r="O200" s="777" t="str">
        <f t="shared" si="10"/>
        <v/>
      </c>
      <c r="P200" s="777" t="str">
        <f t="shared" si="11"/>
        <v/>
      </c>
      <c r="Q200" s="778"/>
    </row>
    <row r="201" spans="1:17" x14ac:dyDescent="1.1499999999999999">
      <c r="A201" s="962"/>
      <c r="B201" s="957"/>
      <c r="C201" s="960"/>
      <c r="D201" s="958"/>
      <c r="E201" s="963"/>
      <c r="F201" s="957"/>
      <c r="G201" s="957"/>
      <c r="H201" s="957"/>
      <c r="I201" s="959"/>
      <c r="J201" s="957"/>
      <c r="K201" s="957"/>
      <c r="L201" s="960"/>
      <c r="M201" s="51"/>
      <c r="N201" s="777" t="str">
        <f t="shared" si="9"/>
        <v/>
      </c>
      <c r="O201" s="777" t="str">
        <f t="shared" si="10"/>
        <v/>
      </c>
      <c r="P201" s="777" t="str">
        <f t="shared" si="11"/>
        <v/>
      </c>
      <c r="Q201" s="778"/>
    </row>
    <row r="202" spans="1:17" x14ac:dyDescent="1.1499999999999999">
      <c r="A202" s="962"/>
      <c r="B202" s="957"/>
      <c r="C202" s="960"/>
      <c r="D202" s="958"/>
      <c r="E202" s="963"/>
      <c r="F202" s="957"/>
      <c r="G202" s="957"/>
      <c r="H202" s="957"/>
      <c r="I202" s="959"/>
      <c r="J202" s="957"/>
      <c r="K202" s="957"/>
      <c r="L202" s="960"/>
      <c r="M202" s="51"/>
      <c r="N202" s="777" t="str">
        <f t="shared" si="9"/>
        <v/>
      </c>
      <c r="O202" s="777" t="str">
        <f t="shared" si="10"/>
        <v/>
      </c>
      <c r="P202" s="777" t="str">
        <f t="shared" si="11"/>
        <v/>
      </c>
      <c r="Q202" s="778"/>
    </row>
    <row r="203" spans="1:17" x14ac:dyDescent="1.1499999999999999">
      <c r="A203" s="962"/>
      <c r="B203" s="957"/>
      <c r="C203" s="960"/>
      <c r="D203" s="958"/>
      <c r="E203" s="963"/>
      <c r="F203" s="957"/>
      <c r="G203" s="957"/>
      <c r="H203" s="957"/>
      <c r="I203" s="959"/>
      <c r="J203" s="957"/>
      <c r="K203" s="957"/>
      <c r="L203" s="960"/>
      <c r="M203" s="51"/>
      <c r="N203" s="777" t="str">
        <f t="shared" si="9"/>
        <v/>
      </c>
      <c r="O203" s="777" t="str">
        <f t="shared" si="10"/>
        <v/>
      </c>
      <c r="P203" s="777" t="str">
        <f t="shared" si="11"/>
        <v/>
      </c>
      <c r="Q203" s="778"/>
    </row>
    <row r="204" spans="1:17" x14ac:dyDescent="1.1499999999999999">
      <c r="A204" s="956"/>
      <c r="B204" s="957"/>
      <c r="C204" s="960"/>
      <c r="D204" s="958"/>
      <c r="E204" s="957"/>
      <c r="F204" s="957"/>
      <c r="G204" s="957"/>
      <c r="H204" s="957"/>
      <c r="I204" s="959"/>
      <c r="J204" s="957"/>
      <c r="K204" s="957"/>
      <c r="L204" s="960"/>
      <c r="M204" s="51"/>
      <c r="N204" s="777" t="str">
        <f t="shared" si="9"/>
        <v/>
      </c>
      <c r="O204" s="777" t="str">
        <f t="shared" si="10"/>
        <v/>
      </c>
      <c r="P204" s="777" t="str">
        <f t="shared" si="11"/>
        <v/>
      </c>
      <c r="Q204" s="778"/>
    </row>
    <row r="205" spans="1:17" x14ac:dyDescent="1.1499999999999999">
      <c r="A205" s="956"/>
      <c r="B205" s="957"/>
      <c r="C205" s="960"/>
      <c r="D205" s="958"/>
      <c r="E205" s="957"/>
      <c r="F205" s="957"/>
      <c r="G205" s="957"/>
      <c r="H205" s="957"/>
      <c r="I205" s="959"/>
      <c r="J205" s="957"/>
      <c r="K205" s="957"/>
      <c r="L205" s="960"/>
      <c r="M205" s="51"/>
      <c r="N205" s="777" t="str">
        <f t="shared" si="9"/>
        <v/>
      </c>
      <c r="O205" s="777" t="str">
        <f t="shared" si="10"/>
        <v/>
      </c>
      <c r="P205" s="777" t="str">
        <f t="shared" si="11"/>
        <v/>
      </c>
      <c r="Q205" s="778"/>
    </row>
    <row r="206" spans="1:17" x14ac:dyDescent="1.1499999999999999">
      <c r="A206" s="956"/>
      <c r="B206" s="957"/>
      <c r="C206" s="960"/>
      <c r="D206" s="958"/>
      <c r="E206" s="957"/>
      <c r="F206" s="957"/>
      <c r="G206" s="957"/>
      <c r="H206" s="957"/>
      <c r="I206" s="959"/>
      <c r="J206" s="957"/>
      <c r="K206" s="957"/>
      <c r="L206" s="960"/>
      <c r="M206" s="51"/>
      <c r="N206" s="777" t="str">
        <f t="shared" si="9"/>
        <v/>
      </c>
      <c r="O206" s="777" t="str">
        <f t="shared" si="10"/>
        <v/>
      </c>
      <c r="P206" s="777" t="str">
        <f t="shared" si="11"/>
        <v/>
      </c>
      <c r="Q206" s="778"/>
    </row>
    <row r="207" spans="1:17" x14ac:dyDescent="1.1499999999999999">
      <c r="A207" s="956"/>
      <c r="B207" s="957"/>
      <c r="C207" s="960"/>
      <c r="D207" s="958"/>
      <c r="E207" s="957"/>
      <c r="F207" s="957"/>
      <c r="G207" s="957"/>
      <c r="H207" s="957"/>
      <c r="I207" s="959"/>
      <c r="J207" s="957"/>
      <c r="K207" s="957"/>
      <c r="L207" s="960"/>
      <c r="M207" s="51"/>
      <c r="N207" s="777" t="str">
        <f t="shared" si="9"/>
        <v/>
      </c>
      <c r="O207" s="777" t="str">
        <f t="shared" si="10"/>
        <v/>
      </c>
      <c r="P207" s="777" t="str">
        <f t="shared" si="11"/>
        <v/>
      </c>
      <c r="Q207" s="778"/>
    </row>
    <row r="208" spans="1:17" x14ac:dyDescent="1.1499999999999999">
      <c r="A208" s="956"/>
      <c r="B208" s="957"/>
      <c r="C208" s="960"/>
      <c r="D208" s="958"/>
      <c r="E208" s="957"/>
      <c r="F208" s="957"/>
      <c r="G208" s="957"/>
      <c r="H208" s="957"/>
      <c r="I208" s="959"/>
      <c r="J208" s="957"/>
      <c r="K208" s="957"/>
      <c r="L208" s="960"/>
      <c r="M208" s="51"/>
      <c r="N208" s="777" t="str">
        <f t="shared" si="9"/>
        <v/>
      </c>
      <c r="O208" s="777" t="str">
        <f t="shared" si="10"/>
        <v/>
      </c>
      <c r="P208" s="777" t="str">
        <f t="shared" si="11"/>
        <v/>
      </c>
      <c r="Q208" s="778"/>
    </row>
    <row r="209" spans="1:17" x14ac:dyDescent="1.1499999999999999">
      <c r="A209" s="956"/>
      <c r="B209" s="957"/>
      <c r="C209" s="960"/>
      <c r="D209" s="958"/>
      <c r="E209" s="957"/>
      <c r="F209" s="957"/>
      <c r="G209" s="957"/>
      <c r="H209" s="957"/>
      <c r="I209" s="959"/>
      <c r="J209" s="957"/>
      <c r="K209" s="957"/>
      <c r="L209" s="960"/>
      <c r="M209" s="51"/>
      <c r="N209" s="777" t="str">
        <f t="shared" si="9"/>
        <v/>
      </c>
      <c r="O209" s="777" t="str">
        <f t="shared" si="10"/>
        <v/>
      </c>
      <c r="P209" s="777" t="str">
        <f t="shared" si="11"/>
        <v/>
      </c>
      <c r="Q209" s="778"/>
    </row>
    <row r="210" spans="1:17" x14ac:dyDescent="1.1499999999999999">
      <c r="A210" s="956"/>
      <c r="B210" s="957"/>
      <c r="C210" s="960"/>
      <c r="D210" s="958"/>
      <c r="E210" s="957"/>
      <c r="F210" s="957"/>
      <c r="G210" s="957"/>
      <c r="H210" s="957"/>
      <c r="I210" s="959"/>
      <c r="J210" s="957"/>
      <c r="K210" s="957"/>
      <c r="L210" s="960"/>
      <c r="M210" s="51"/>
      <c r="N210" s="777" t="str">
        <f t="shared" si="9"/>
        <v/>
      </c>
      <c r="O210" s="777" t="str">
        <f t="shared" si="10"/>
        <v/>
      </c>
      <c r="P210" s="777" t="str">
        <f t="shared" si="11"/>
        <v/>
      </c>
      <c r="Q210" s="778"/>
    </row>
    <row r="211" spans="1:17" x14ac:dyDescent="1.1499999999999999">
      <c r="A211" s="956"/>
      <c r="B211" s="957"/>
      <c r="C211" s="960"/>
      <c r="D211" s="958"/>
      <c r="E211" s="957"/>
      <c r="F211" s="957"/>
      <c r="G211" s="957"/>
      <c r="H211" s="957"/>
      <c r="I211" s="959"/>
      <c r="J211" s="957"/>
      <c r="K211" s="957"/>
      <c r="L211" s="960"/>
      <c r="M211" s="51"/>
      <c r="N211" s="777" t="str">
        <f t="shared" si="9"/>
        <v/>
      </c>
      <c r="O211" s="777" t="str">
        <f t="shared" si="10"/>
        <v/>
      </c>
      <c r="P211" s="777" t="str">
        <f t="shared" si="11"/>
        <v/>
      </c>
      <c r="Q211" s="778"/>
    </row>
    <row r="212" spans="1:17" x14ac:dyDescent="1.1499999999999999">
      <c r="A212" s="956"/>
      <c r="B212" s="957"/>
      <c r="C212" s="960"/>
      <c r="D212" s="958"/>
      <c r="E212" s="957"/>
      <c r="F212" s="957"/>
      <c r="G212" s="957"/>
      <c r="H212" s="957"/>
      <c r="I212" s="959"/>
      <c r="J212" s="957"/>
      <c r="K212" s="957"/>
      <c r="L212" s="960"/>
      <c r="M212" s="51"/>
      <c r="N212" s="777" t="str">
        <f t="shared" si="9"/>
        <v/>
      </c>
      <c r="O212" s="777" t="str">
        <f t="shared" si="10"/>
        <v/>
      </c>
      <c r="P212" s="777" t="str">
        <f t="shared" si="11"/>
        <v/>
      </c>
      <c r="Q212" s="778"/>
    </row>
    <row r="213" spans="1:17" x14ac:dyDescent="1.1499999999999999">
      <c r="A213" s="956"/>
      <c r="B213" s="957"/>
      <c r="C213" s="960"/>
      <c r="D213" s="958"/>
      <c r="E213" s="957"/>
      <c r="F213" s="957"/>
      <c r="G213" s="957"/>
      <c r="H213" s="957"/>
      <c r="I213" s="959"/>
      <c r="J213" s="957"/>
      <c r="K213" s="957"/>
      <c r="L213" s="960"/>
      <c r="M213" s="51"/>
      <c r="N213" s="777" t="str">
        <f t="shared" si="9"/>
        <v/>
      </c>
      <c r="O213" s="777" t="str">
        <f t="shared" si="10"/>
        <v/>
      </c>
      <c r="P213" s="777" t="str">
        <f t="shared" si="11"/>
        <v/>
      </c>
      <c r="Q213" s="778"/>
    </row>
    <row r="214" spans="1:17" x14ac:dyDescent="1.1499999999999999">
      <c r="A214" s="956"/>
      <c r="B214" s="957"/>
      <c r="C214" s="960"/>
      <c r="D214" s="958"/>
      <c r="E214" s="957"/>
      <c r="F214" s="957"/>
      <c r="G214" s="957"/>
      <c r="H214" s="957"/>
      <c r="I214" s="959"/>
      <c r="J214" s="957"/>
      <c r="K214" s="957"/>
      <c r="L214" s="960"/>
      <c r="M214" s="51"/>
      <c r="N214" s="777" t="str">
        <f t="shared" si="9"/>
        <v/>
      </c>
      <c r="O214" s="777" t="str">
        <f t="shared" si="10"/>
        <v/>
      </c>
      <c r="P214" s="777" t="str">
        <f t="shared" si="11"/>
        <v/>
      </c>
      <c r="Q214" s="778"/>
    </row>
    <row r="215" spans="1:17" x14ac:dyDescent="1.1499999999999999">
      <c r="A215" s="956"/>
      <c r="B215" s="957"/>
      <c r="C215" s="960"/>
      <c r="D215" s="958"/>
      <c r="E215" s="957"/>
      <c r="F215" s="957"/>
      <c r="G215" s="957"/>
      <c r="H215" s="957"/>
      <c r="I215" s="959"/>
      <c r="J215" s="957"/>
      <c r="K215" s="957"/>
      <c r="L215" s="960"/>
      <c r="M215" s="51"/>
      <c r="N215" s="777" t="str">
        <f t="shared" si="9"/>
        <v/>
      </c>
      <c r="O215" s="777" t="str">
        <f t="shared" si="10"/>
        <v/>
      </c>
      <c r="P215" s="777" t="str">
        <f t="shared" si="11"/>
        <v/>
      </c>
      <c r="Q215" s="778"/>
    </row>
    <row r="216" spans="1:17" x14ac:dyDescent="1.1499999999999999">
      <c r="A216" s="956"/>
      <c r="B216" s="957"/>
      <c r="C216" s="960"/>
      <c r="D216" s="958"/>
      <c r="E216" s="957"/>
      <c r="F216" s="957"/>
      <c r="G216" s="957"/>
      <c r="H216" s="957"/>
      <c r="I216" s="959"/>
      <c r="J216" s="957"/>
      <c r="K216" s="957" t="s">
        <v>845</v>
      </c>
      <c r="L216" s="960"/>
      <c r="M216" s="51"/>
      <c r="N216" s="777" t="str">
        <f t="shared" si="9"/>
        <v/>
      </c>
      <c r="O216" s="777" t="str">
        <f t="shared" si="10"/>
        <v/>
      </c>
      <c r="P216" s="777" t="str">
        <f t="shared" si="11"/>
        <v/>
      </c>
      <c r="Q216" s="778"/>
    </row>
    <row r="217" spans="1:17" x14ac:dyDescent="1.1499999999999999">
      <c r="A217" s="956"/>
      <c r="B217" s="957"/>
      <c r="C217" s="960"/>
      <c r="D217" s="958"/>
      <c r="E217" s="957"/>
      <c r="F217" s="957"/>
      <c r="G217" s="957"/>
      <c r="H217" s="957"/>
      <c r="I217" s="959"/>
      <c r="J217" s="957"/>
      <c r="K217" s="957" t="s">
        <v>845</v>
      </c>
      <c r="L217" s="960"/>
      <c r="M217" s="51"/>
      <c r="N217" s="777" t="str">
        <f t="shared" si="9"/>
        <v/>
      </c>
      <c r="O217" s="777" t="str">
        <f t="shared" si="10"/>
        <v/>
      </c>
      <c r="P217" s="777" t="str">
        <f t="shared" si="11"/>
        <v/>
      </c>
      <c r="Q217" s="778"/>
    </row>
    <row r="218" spans="1:17" x14ac:dyDescent="1.1499999999999999">
      <c r="A218" s="956"/>
      <c r="B218" s="957"/>
      <c r="C218" s="960"/>
      <c r="D218" s="958"/>
      <c r="E218" s="957"/>
      <c r="F218" s="957"/>
      <c r="G218" s="957"/>
      <c r="H218" s="957"/>
      <c r="I218" s="959"/>
      <c r="J218" s="957"/>
      <c r="K218" s="957" t="s">
        <v>845</v>
      </c>
      <c r="L218" s="960"/>
      <c r="M218" s="51"/>
      <c r="N218" s="777" t="str">
        <f t="shared" si="9"/>
        <v/>
      </c>
      <c r="O218" s="777" t="str">
        <f t="shared" si="10"/>
        <v/>
      </c>
      <c r="P218" s="777" t="str">
        <f t="shared" si="11"/>
        <v/>
      </c>
      <c r="Q218" s="778"/>
    </row>
    <row r="219" spans="1:17" x14ac:dyDescent="1.1499999999999999">
      <c r="A219" s="956"/>
      <c r="B219" s="957"/>
      <c r="C219" s="960"/>
      <c r="D219" s="958"/>
      <c r="E219" s="957"/>
      <c r="F219" s="957"/>
      <c r="G219" s="957"/>
      <c r="H219" s="957"/>
      <c r="I219" s="959"/>
      <c r="J219" s="957"/>
      <c r="K219" s="957" t="s">
        <v>845</v>
      </c>
      <c r="L219" s="960"/>
      <c r="M219" s="51"/>
      <c r="N219" s="777" t="str">
        <f t="shared" ref="N219:N550" si="12">IF(G219="Alphanumeric - Regular","db_Alpha",IF(G219="Alphanumeric - Address","db_Alpha",IF(G219="Alphanumeric - Telephone","db_Alpha",IF(G219="Alphanumeric - Text","db_Memo",IF(G219="Numeric","db_Numeric",IF(G219="Date/Time - Date","db_Date",IF(G219="Date/Time - Hour","db_Date",IF(G219="Units - Rate","db_Float",IF(G219="Units - Amount","db_Float",IF(G219="Units - Price","db_Float",IF(G219="Units - Quantity","db_Float",IF(G219="Units - Percents","db_Float",IF(G219="Units - Measure","db_Float",IF(G219="General - Link","db_Memo",IF(G219="General - Image","db_Alpha","")))))))))))))))</f>
        <v/>
      </c>
      <c r="O219" s="777" t="str">
        <f t="shared" ref="O219:O550" si="13">IF(G219="Alphanumeric - Address","st_Address",IF(G219="Alphanumeric - Telephone","st_Phone",IF(G219="Date/Time - Hour","st_Time",IF(G219="Units - Rate","st_Rate",IF(G219="Units - Amount","st_Sum",IF(G219="Units - Price","st_Price",IF(G219="Units - Quantity","st_Quantity",IF(G219="Units - Percents","st_Percentage",IF(G219="Units - Measure","st_Measurement",IF(G219="General - Link","st_Link",IF(G219="General - Image","st_Image","")))))))))))</f>
        <v/>
      </c>
      <c r="P219" s="777" t="str">
        <f t="shared" ref="P219:P550" si="14">IF(B219&lt;&gt;"",B219,IF(C219&lt;&gt;"",C219,""))</f>
        <v/>
      </c>
      <c r="Q219" s="778"/>
    </row>
    <row r="220" spans="1:17" x14ac:dyDescent="1.1499999999999999">
      <c r="A220" s="956"/>
      <c r="B220" s="957"/>
      <c r="C220" s="960"/>
      <c r="D220" s="958"/>
      <c r="E220" s="957"/>
      <c r="F220" s="957"/>
      <c r="G220" s="957"/>
      <c r="H220" s="957"/>
      <c r="I220" s="959"/>
      <c r="J220" s="957"/>
      <c r="K220" s="957" t="s">
        <v>845</v>
      </c>
      <c r="L220" s="960"/>
      <c r="M220" s="51"/>
      <c r="N220" s="777" t="str">
        <f t="shared" si="12"/>
        <v/>
      </c>
      <c r="O220" s="777" t="str">
        <f t="shared" si="13"/>
        <v/>
      </c>
      <c r="P220" s="777" t="str">
        <f t="shared" si="14"/>
        <v/>
      </c>
      <c r="Q220" s="778"/>
    </row>
    <row r="221" spans="1:17" x14ac:dyDescent="1.1499999999999999">
      <c r="A221" s="956"/>
      <c r="B221" s="957"/>
      <c r="C221" s="960"/>
      <c r="D221" s="958"/>
      <c r="E221" s="957"/>
      <c r="F221" s="957"/>
      <c r="G221" s="957"/>
      <c r="H221" s="957"/>
      <c r="I221" s="959"/>
      <c r="J221" s="957"/>
      <c r="K221" s="957" t="s">
        <v>845</v>
      </c>
      <c r="L221" s="960"/>
      <c r="M221" s="51"/>
      <c r="N221" s="777" t="str">
        <f t="shared" si="12"/>
        <v/>
      </c>
      <c r="O221" s="777" t="str">
        <f t="shared" si="13"/>
        <v/>
      </c>
      <c r="P221" s="777" t="str">
        <f t="shared" si="14"/>
        <v/>
      </c>
      <c r="Q221" s="778"/>
    </row>
    <row r="222" spans="1:17" x14ac:dyDescent="1.1499999999999999">
      <c r="A222" s="956"/>
      <c r="B222" s="957"/>
      <c r="C222" s="960"/>
      <c r="D222" s="958"/>
      <c r="E222" s="957"/>
      <c r="F222" s="957"/>
      <c r="G222" s="957"/>
      <c r="H222" s="957"/>
      <c r="I222" s="959"/>
      <c r="J222" s="957"/>
      <c r="K222" s="957" t="s">
        <v>845</v>
      </c>
      <c r="L222" s="960"/>
      <c r="M222" s="51"/>
      <c r="N222" s="777" t="str">
        <f t="shared" si="12"/>
        <v/>
      </c>
      <c r="O222" s="777" t="str">
        <f t="shared" si="13"/>
        <v/>
      </c>
      <c r="P222" s="777" t="str">
        <f t="shared" si="14"/>
        <v/>
      </c>
      <c r="Q222" s="778"/>
    </row>
    <row r="223" spans="1:17" x14ac:dyDescent="1.1499999999999999">
      <c r="A223" s="956"/>
      <c r="B223" s="957"/>
      <c r="C223" s="960"/>
      <c r="D223" s="958"/>
      <c r="E223" s="957"/>
      <c r="F223" s="957"/>
      <c r="G223" s="957"/>
      <c r="H223" s="957"/>
      <c r="I223" s="959"/>
      <c r="J223" s="957"/>
      <c r="K223" s="957" t="s">
        <v>845</v>
      </c>
      <c r="L223" s="960"/>
      <c r="M223" s="51"/>
      <c r="N223" s="777" t="str">
        <f t="shared" si="12"/>
        <v/>
      </c>
      <c r="O223" s="777" t="str">
        <f t="shared" si="13"/>
        <v/>
      </c>
      <c r="P223" s="777" t="str">
        <f t="shared" si="14"/>
        <v/>
      </c>
      <c r="Q223" s="778"/>
    </row>
    <row r="224" spans="1:17" x14ac:dyDescent="1.1499999999999999">
      <c r="A224" s="956"/>
      <c r="B224" s="957"/>
      <c r="C224" s="960"/>
      <c r="D224" s="958"/>
      <c r="E224" s="957"/>
      <c r="F224" s="957"/>
      <c r="G224" s="957"/>
      <c r="H224" s="957"/>
      <c r="I224" s="959"/>
      <c r="J224" s="957"/>
      <c r="K224" s="957" t="s">
        <v>845</v>
      </c>
      <c r="L224" s="960"/>
      <c r="M224" s="51"/>
      <c r="N224" s="777" t="str">
        <f t="shared" si="12"/>
        <v/>
      </c>
      <c r="O224" s="777" t="str">
        <f t="shared" si="13"/>
        <v/>
      </c>
      <c r="P224" s="777" t="str">
        <f t="shared" si="14"/>
        <v/>
      </c>
      <c r="Q224" s="778"/>
    </row>
    <row r="225" spans="1:17" x14ac:dyDescent="1.1499999999999999">
      <c r="A225" s="956"/>
      <c r="B225" s="957"/>
      <c r="C225" s="960"/>
      <c r="D225" s="958"/>
      <c r="E225" s="957"/>
      <c r="F225" s="957"/>
      <c r="G225" s="957"/>
      <c r="H225" s="957"/>
      <c r="I225" s="959"/>
      <c r="J225" s="957"/>
      <c r="K225" s="957" t="s">
        <v>845</v>
      </c>
      <c r="L225" s="960"/>
      <c r="M225" s="51"/>
      <c r="N225" s="777" t="str">
        <f t="shared" si="12"/>
        <v/>
      </c>
      <c r="O225" s="777" t="str">
        <f t="shared" si="13"/>
        <v/>
      </c>
      <c r="P225" s="777" t="str">
        <f t="shared" si="14"/>
        <v/>
      </c>
      <c r="Q225" s="778"/>
    </row>
    <row r="226" spans="1:17" x14ac:dyDescent="1.1499999999999999">
      <c r="A226" s="956"/>
      <c r="B226" s="957"/>
      <c r="C226" s="960"/>
      <c r="D226" s="958"/>
      <c r="E226" s="957"/>
      <c r="F226" s="957"/>
      <c r="G226" s="957"/>
      <c r="H226" s="957"/>
      <c r="I226" s="959"/>
      <c r="J226" s="957"/>
      <c r="K226" s="957" t="s">
        <v>845</v>
      </c>
      <c r="L226" s="960"/>
      <c r="M226" s="51"/>
      <c r="N226" s="777" t="str">
        <f t="shared" si="12"/>
        <v/>
      </c>
      <c r="O226" s="777" t="str">
        <f t="shared" si="13"/>
        <v/>
      </c>
      <c r="P226" s="777" t="str">
        <f t="shared" si="14"/>
        <v/>
      </c>
      <c r="Q226" s="778"/>
    </row>
    <row r="227" spans="1:17" x14ac:dyDescent="1.1499999999999999">
      <c r="A227" s="956"/>
      <c r="B227" s="957"/>
      <c r="C227" s="960"/>
      <c r="D227" s="958"/>
      <c r="E227" s="957"/>
      <c r="F227" s="957"/>
      <c r="G227" s="957"/>
      <c r="H227" s="957"/>
      <c r="I227" s="959"/>
      <c r="J227" s="957"/>
      <c r="K227" s="957" t="s">
        <v>845</v>
      </c>
      <c r="L227" s="960"/>
      <c r="M227" s="51"/>
      <c r="N227" s="777" t="str">
        <f t="shared" si="12"/>
        <v/>
      </c>
      <c r="O227" s="777" t="str">
        <f t="shared" si="13"/>
        <v/>
      </c>
      <c r="P227" s="777" t="str">
        <f t="shared" si="14"/>
        <v/>
      </c>
      <c r="Q227" s="778"/>
    </row>
    <row r="228" spans="1:17" x14ac:dyDescent="1.1499999999999999">
      <c r="A228" s="956"/>
      <c r="B228" s="957"/>
      <c r="C228" s="960"/>
      <c r="D228" s="958"/>
      <c r="E228" s="957"/>
      <c r="F228" s="957"/>
      <c r="G228" s="957"/>
      <c r="H228" s="957"/>
      <c r="I228" s="959"/>
      <c r="J228" s="957"/>
      <c r="K228" s="957" t="s">
        <v>845</v>
      </c>
      <c r="L228" s="960"/>
      <c r="M228" s="51"/>
      <c r="N228" s="777" t="str">
        <f t="shared" si="12"/>
        <v/>
      </c>
      <c r="O228" s="777" t="str">
        <f t="shared" si="13"/>
        <v/>
      </c>
      <c r="P228" s="777" t="str">
        <f t="shared" si="14"/>
        <v/>
      </c>
      <c r="Q228" s="778"/>
    </row>
    <row r="229" spans="1:17" x14ac:dyDescent="1.1499999999999999">
      <c r="A229" s="956"/>
      <c r="B229" s="957"/>
      <c r="C229" s="960"/>
      <c r="D229" s="958"/>
      <c r="E229" s="957"/>
      <c r="F229" s="957"/>
      <c r="G229" s="957"/>
      <c r="H229" s="957"/>
      <c r="I229" s="959"/>
      <c r="J229" s="957"/>
      <c r="K229" s="957" t="s">
        <v>845</v>
      </c>
      <c r="L229" s="960"/>
      <c r="M229" s="51"/>
      <c r="N229" s="777" t="str">
        <f t="shared" si="12"/>
        <v/>
      </c>
      <c r="O229" s="777" t="str">
        <f t="shared" si="13"/>
        <v/>
      </c>
      <c r="P229" s="777" t="str">
        <f t="shared" si="14"/>
        <v/>
      </c>
      <c r="Q229" s="778"/>
    </row>
    <row r="230" spans="1:17" x14ac:dyDescent="1.1499999999999999">
      <c r="A230" s="956"/>
      <c r="B230" s="957"/>
      <c r="C230" s="960"/>
      <c r="D230" s="958"/>
      <c r="E230" s="957"/>
      <c r="F230" s="957"/>
      <c r="G230" s="957"/>
      <c r="H230" s="957"/>
      <c r="I230" s="959"/>
      <c r="J230" s="957"/>
      <c r="K230" s="957" t="s">
        <v>845</v>
      </c>
      <c r="L230" s="960"/>
      <c r="M230" s="51"/>
      <c r="N230" s="777" t="str">
        <f t="shared" si="12"/>
        <v/>
      </c>
      <c r="O230" s="777" t="str">
        <f t="shared" si="13"/>
        <v/>
      </c>
      <c r="P230" s="777" t="str">
        <f t="shared" si="14"/>
        <v/>
      </c>
      <c r="Q230" s="778"/>
    </row>
    <row r="231" spans="1:17" x14ac:dyDescent="1.1499999999999999">
      <c r="A231" s="956"/>
      <c r="B231" s="957"/>
      <c r="C231" s="960"/>
      <c r="D231" s="958"/>
      <c r="E231" s="957"/>
      <c r="F231" s="957"/>
      <c r="G231" s="957"/>
      <c r="H231" s="957"/>
      <c r="I231" s="959"/>
      <c r="J231" s="957"/>
      <c r="K231" s="957" t="s">
        <v>845</v>
      </c>
      <c r="L231" s="960"/>
      <c r="M231" s="51"/>
      <c r="N231" s="777" t="str">
        <f t="shared" si="12"/>
        <v/>
      </c>
      <c r="O231" s="777" t="str">
        <f t="shared" si="13"/>
        <v/>
      </c>
      <c r="P231" s="777" t="str">
        <f t="shared" si="14"/>
        <v/>
      </c>
      <c r="Q231" s="778"/>
    </row>
    <row r="232" spans="1:17" x14ac:dyDescent="1.1499999999999999">
      <c r="A232" s="956"/>
      <c r="B232" s="957"/>
      <c r="C232" s="960"/>
      <c r="D232" s="958"/>
      <c r="E232" s="957"/>
      <c r="F232" s="957"/>
      <c r="G232" s="957"/>
      <c r="H232" s="957"/>
      <c r="I232" s="959"/>
      <c r="J232" s="957"/>
      <c r="K232" s="957" t="s">
        <v>845</v>
      </c>
      <c r="L232" s="960"/>
      <c r="M232" s="51"/>
      <c r="N232" s="777" t="str">
        <f t="shared" si="12"/>
        <v/>
      </c>
      <c r="O232" s="777" t="str">
        <f t="shared" si="13"/>
        <v/>
      </c>
      <c r="P232" s="777" t="str">
        <f t="shared" si="14"/>
        <v/>
      </c>
      <c r="Q232" s="778"/>
    </row>
    <row r="233" spans="1:17" x14ac:dyDescent="1.1499999999999999">
      <c r="A233" s="956"/>
      <c r="B233" s="957"/>
      <c r="C233" s="960"/>
      <c r="D233" s="958"/>
      <c r="E233" s="957"/>
      <c r="F233" s="957"/>
      <c r="G233" s="957"/>
      <c r="H233" s="957"/>
      <c r="I233" s="959"/>
      <c r="J233" s="957"/>
      <c r="K233" s="957" t="s">
        <v>845</v>
      </c>
      <c r="L233" s="960"/>
      <c r="M233" s="51"/>
      <c r="N233" s="777" t="str">
        <f t="shared" si="12"/>
        <v/>
      </c>
      <c r="O233" s="777" t="str">
        <f t="shared" si="13"/>
        <v/>
      </c>
      <c r="P233" s="777" t="str">
        <f t="shared" si="14"/>
        <v/>
      </c>
      <c r="Q233" s="778"/>
    </row>
    <row r="234" spans="1:17" x14ac:dyDescent="1.1499999999999999">
      <c r="A234" s="956"/>
      <c r="B234" s="965"/>
      <c r="C234" s="966"/>
      <c r="D234" s="967"/>
      <c r="E234" s="965"/>
      <c r="F234" s="965"/>
      <c r="G234" s="965"/>
      <c r="H234" s="965"/>
      <c r="I234" s="968"/>
      <c r="J234" s="965"/>
      <c r="K234" s="965"/>
      <c r="L234" s="966"/>
      <c r="M234" s="51"/>
      <c r="N234" s="777" t="str">
        <f t="shared" si="12"/>
        <v/>
      </c>
      <c r="O234" s="777" t="str">
        <f t="shared" si="13"/>
        <v/>
      </c>
      <c r="P234" s="777" t="str">
        <f t="shared" si="14"/>
        <v/>
      </c>
      <c r="Q234" s="778"/>
    </row>
    <row r="235" spans="1:17" x14ac:dyDescent="1.1499999999999999">
      <c r="A235" s="956"/>
      <c r="B235" s="957"/>
      <c r="C235" s="960"/>
      <c r="D235" s="958"/>
      <c r="E235" s="957"/>
      <c r="F235" s="957"/>
      <c r="G235" s="957"/>
      <c r="H235" s="957"/>
      <c r="I235" s="959"/>
      <c r="J235" s="957"/>
      <c r="K235" s="957"/>
      <c r="L235" s="960"/>
      <c r="M235" s="51"/>
      <c r="N235" s="777" t="str">
        <f t="shared" si="12"/>
        <v/>
      </c>
      <c r="O235" s="777" t="str">
        <f t="shared" si="13"/>
        <v/>
      </c>
      <c r="P235" s="777" t="str">
        <f t="shared" si="14"/>
        <v/>
      </c>
      <c r="Q235" s="778"/>
    </row>
    <row r="236" spans="1:17" x14ac:dyDescent="1.1499999999999999">
      <c r="A236" s="956"/>
      <c r="B236" s="957"/>
      <c r="C236" s="960"/>
      <c r="D236" s="958"/>
      <c r="E236" s="957"/>
      <c r="F236" s="957"/>
      <c r="G236" s="957"/>
      <c r="H236" s="957"/>
      <c r="I236" s="959"/>
      <c r="J236" s="957"/>
      <c r="K236" s="957"/>
      <c r="L236" s="960"/>
      <c r="M236" s="51"/>
      <c r="N236" s="777" t="str">
        <f t="shared" si="12"/>
        <v/>
      </c>
      <c r="O236" s="777" t="str">
        <f t="shared" si="13"/>
        <v/>
      </c>
      <c r="P236" s="777" t="str">
        <f t="shared" si="14"/>
        <v/>
      </c>
      <c r="Q236" s="778"/>
    </row>
    <row r="237" spans="1:17" x14ac:dyDescent="1.1499999999999999">
      <c r="A237" s="956"/>
      <c r="B237" s="957"/>
      <c r="C237" s="960"/>
      <c r="D237" s="958"/>
      <c r="E237" s="957"/>
      <c r="F237" s="957"/>
      <c r="G237" s="957"/>
      <c r="H237" s="957"/>
      <c r="I237" s="959"/>
      <c r="J237" s="957"/>
      <c r="K237" s="957"/>
      <c r="L237" s="960"/>
      <c r="M237" s="51"/>
      <c r="N237" s="777" t="str">
        <f t="shared" si="12"/>
        <v/>
      </c>
      <c r="O237" s="777" t="str">
        <f t="shared" si="13"/>
        <v/>
      </c>
      <c r="P237" s="777" t="str">
        <f t="shared" si="14"/>
        <v/>
      </c>
      <c r="Q237" s="778"/>
    </row>
    <row r="238" spans="1:17" x14ac:dyDescent="1.1499999999999999">
      <c r="A238" s="956"/>
      <c r="B238" s="957"/>
      <c r="C238" s="960"/>
      <c r="D238" s="958"/>
      <c r="E238" s="957"/>
      <c r="F238" s="957"/>
      <c r="G238" s="957"/>
      <c r="H238" s="957"/>
      <c r="I238" s="959"/>
      <c r="J238" s="957"/>
      <c r="K238" s="957"/>
      <c r="L238" s="960"/>
      <c r="M238" s="51"/>
      <c r="N238" s="777" t="str">
        <f t="shared" si="12"/>
        <v/>
      </c>
      <c r="O238" s="777" t="str">
        <f t="shared" si="13"/>
        <v/>
      </c>
      <c r="P238" s="777" t="str">
        <f t="shared" si="14"/>
        <v/>
      </c>
      <c r="Q238" s="778"/>
    </row>
    <row r="239" spans="1:17" x14ac:dyDescent="1.1499999999999999">
      <c r="A239" s="956"/>
      <c r="B239" s="957"/>
      <c r="C239" s="960"/>
      <c r="D239" s="958"/>
      <c r="E239" s="957"/>
      <c r="F239" s="957"/>
      <c r="G239" s="957"/>
      <c r="H239" s="957"/>
      <c r="I239" s="959"/>
      <c r="J239" s="957"/>
      <c r="K239" s="957" t="s">
        <v>1659</v>
      </c>
      <c r="L239" s="960"/>
      <c r="M239" s="51"/>
      <c r="N239" s="777" t="str">
        <f t="shared" si="12"/>
        <v/>
      </c>
      <c r="O239" s="777" t="str">
        <f t="shared" si="13"/>
        <v/>
      </c>
      <c r="P239" s="777" t="str">
        <f t="shared" si="14"/>
        <v/>
      </c>
      <c r="Q239" s="778"/>
    </row>
    <row r="240" spans="1:17" x14ac:dyDescent="1.1499999999999999">
      <c r="A240" s="956"/>
      <c r="B240" s="957"/>
      <c r="C240" s="960"/>
      <c r="D240" s="958"/>
      <c r="E240" s="957"/>
      <c r="F240" s="957"/>
      <c r="G240" s="957"/>
      <c r="H240" s="957"/>
      <c r="I240" s="959"/>
      <c r="J240" s="957"/>
      <c r="K240" s="957"/>
      <c r="L240" s="960"/>
      <c r="M240" s="51"/>
      <c r="N240" s="777" t="str">
        <f t="shared" si="12"/>
        <v/>
      </c>
      <c r="O240" s="777" t="str">
        <f t="shared" si="13"/>
        <v/>
      </c>
      <c r="P240" s="777" t="str">
        <f t="shared" si="14"/>
        <v/>
      </c>
      <c r="Q240" s="778"/>
    </row>
    <row r="241" spans="1:17" x14ac:dyDescent="1.1499999999999999">
      <c r="A241" s="956"/>
      <c r="B241" s="957"/>
      <c r="C241" s="960"/>
      <c r="D241" s="958"/>
      <c r="E241" s="957"/>
      <c r="F241" s="957"/>
      <c r="G241" s="957"/>
      <c r="H241" s="957"/>
      <c r="I241" s="959"/>
      <c r="J241" s="957"/>
      <c r="K241" s="957"/>
      <c r="L241" s="960"/>
      <c r="M241" s="51"/>
      <c r="N241" s="777" t="str">
        <f t="shared" si="12"/>
        <v/>
      </c>
      <c r="O241" s="777" t="str">
        <f t="shared" si="13"/>
        <v/>
      </c>
      <c r="P241" s="777" t="str">
        <f t="shared" si="14"/>
        <v/>
      </c>
      <c r="Q241" s="778"/>
    </row>
    <row r="242" spans="1:17" x14ac:dyDescent="1.1499999999999999">
      <c r="A242" s="956"/>
      <c r="B242" s="957"/>
      <c r="C242" s="960"/>
      <c r="D242" s="958"/>
      <c r="E242" s="957"/>
      <c r="F242" s="957"/>
      <c r="G242" s="957"/>
      <c r="H242" s="957"/>
      <c r="I242" s="959"/>
      <c r="J242" s="957"/>
      <c r="K242" s="957"/>
      <c r="L242" s="960"/>
      <c r="M242" s="51"/>
      <c r="N242" s="777" t="str">
        <f t="shared" si="12"/>
        <v/>
      </c>
      <c r="O242" s="777" t="str">
        <f t="shared" si="13"/>
        <v/>
      </c>
      <c r="P242" s="777" t="str">
        <f t="shared" si="14"/>
        <v/>
      </c>
      <c r="Q242" s="778"/>
    </row>
    <row r="243" spans="1:17" x14ac:dyDescent="1.1499999999999999">
      <c r="A243" s="956"/>
      <c r="B243" s="957"/>
      <c r="C243" s="960"/>
      <c r="D243" s="958"/>
      <c r="E243" s="957"/>
      <c r="F243" s="957"/>
      <c r="G243" s="957"/>
      <c r="H243" s="957"/>
      <c r="I243" s="959"/>
      <c r="J243" s="957"/>
      <c r="K243" s="957"/>
      <c r="L243" s="960"/>
      <c r="M243" s="51"/>
      <c r="N243" s="777" t="str">
        <f t="shared" si="12"/>
        <v/>
      </c>
      <c r="O243" s="777" t="str">
        <f t="shared" si="13"/>
        <v/>
      </c>
      <c r="P243" s="777" t="str">
        <f t="shared" si="14"/>
        <v/>
      </c>
      <c r="Q243" s="778"/>
    </row>
    <row r="244" spans="1:17" x14ac:dyDescent="1.1499999999999999">
      <c r="A244" s="956"/>
      <c r="B244" s="957"/>
      <c r="C244" s="960"/>
      <c r="D244" s="958"/>
      <c r="E244" s="957"/>
      <c r="F244" s="957"/>
      <c r="G244" s="957"/>
      <c r="H244" s="957"/>
      <c r="I244" s="959"/>
      <c r="J244" s="957"/>
      <c r="K244" s="957"/>
      <c r="L244" s="960"/>
      <c r="M244" s="51"/>
      <c r="N244" s="777" t="str">
        <f t="shared" si="12"/>
        <v/>
      </c>
      <c r="O244" s="777" t="str">
        <f t="shared" si="13"/>
        <v/>
      </c>
      <c r="P244" s="777" t="str">
        <f t="shared" si="14"/>
        <v/>
      </c>
      <c r="Q244" s="778"/>
    </row>
    <row r="245" spans="1:17" x14ac:dyDescent="1.1499999999999999">
      <c r="A245" s="956"/>
      <c r="B245" s="957"/>
      <c r="C245" s="960"/>
      <c r="D245" s="958"/>
      <c r="E245" s="957"/>
      <c r="F245" s="957"/>
      <c r="G245" s="957"/>
      <c r="H245" s="957"/>
      <c r="I245" s="959"/>
      <c r="J245" s="957"/>
      <c r="K245" s="957" t="s">
        <v>845</v>
      </c>
      <c r="L245" s="960"/>
      <c r="M245" s="51"/>
      <c r="N245" s="777" t="str">
        <f t="shared" si="12"/>
        <v/>
      </c>
      <c r="O245" s="777" t="str">
        <f t="shared" si="13"/>
        <v/>
      </c>
      <c r="P245" s="777" t="str">
        <f t="shared" si="14"/>
        <v/>
      </c>
      <c r="Q245" s="778"/>
    </row>
    <row r="246" spans="1:17" x14ac:dyDescent="1.1499999999999999">
      <c r="A246" s="956"/>
      <c r="B246" s="957"/>
      <c r="C246" s="960"/>
      <c r="D246" s="958"/>
      <c r="E246" s="957"/>
      <c r="F246" s="957"/>
      <c r="G246" s="957"/>
      <c r="H246" s="957"/>
      <c r="I246" s="959"/>
      <c r="J246" s="957"/>
      <c r="K246" s="957"/>
      <c r="L246" s="960"/>
      <c r="M246" s="51"/>
      <c r="N246" s="777"/>
      <c r="O246" s="777"/>
      <c r="P246" s="777"/>
      <c r="Q246" s="778"/>
    </row>
    <row r="247" spans="1:17" x14ac:dyDescent="1.1499999999999999">
      <c r="A247" s="956"/>
      <c r="B247" s="957"/>
      <c r="C247" s="960"/>
      <c r="D247" s="958"/>
      <c r="E247" s="957"/>
      <c r="F247" s="957"/>
      <c r="G247" s="957"/>
      <c r="H247" s="957"/>
      <c r="I247" s="959"/>
      <c r="J247" s="957"/>
      <c r="K247" s="957"/>
      <c r="L247" s="960"/>
      <c r="M247" s="51"/>
      <c r="N247" s="777"/>
      <c r="O247" s="777"/>
      <c r="P247" s="777"/>
      <c r="Q247" s="778"/>
    </row>
    <row r="248" spans="1:17" x14ac:dyDescent="1.1499999999999999">
      <c r="A248" s="956"/>
      <c r="B248" s="957"/>
      <c r="C248" s="960"/>
      <c r="D248" s="958"/>
      <c r="E248" s="957"/>
      <c r="F248" s="957"/>
      <c r="G248" s="957"/>
      <c r="H248" s="957"/>
      <c r="I248" s="959"/>
      <c r="J248" s="957"/>
      <c r="K248" s="957"/>
      <c r="L248" s="960"/>
      <c r="M248" s="51"/>
      <c r="N248" s="777"/>
      <c r="O248" s="777"/>
      <c r="P248" s="777"/>
      <c r="Q248" s="778"/>
    </row>
    <row r="249" spans="1:17" x14ac:dyDescent="1.1499999999999999">
      <c r="A249" s="956"/>
      <c r="B249" s="957"/>
      <c r="C249" s="960"/>
      <c r="D249" s="958"/>
      <c r="E249" s="957"/>
      <c r="F249" s="957"/>
      <c r="G249" s="957"/>
      <c r="H249" s="957"/>
      <c r="I249" s="959"/>
      <c r="J249" s="957"/>
      <c r="K249" s="957"/>
      <c r="L249" s="960"/>
      <c r="M249" s="51"/>
      <c r="N249" s="777"/>
      <c r="O249" s="777"/>
      <c r="P249" s="777"/>
      <c r="Q249" s="778"/>
    </row>
    <row r="250" spans="1:17" x14ac:dyDescent="1.1499999999999999">
      <c r="A250" s="956"/>
      <c r="B250" s="957"/>
      <c r="C250" s="960"/>
      <c r="D250" s="958"/>
      <c r="E250" s="957"/>
      <c r="F250" s="957"/>
      <c r="G250" s="957"/>
      <c r="H250" s="957"/>
      <c r="I250" s="959"/>
      <c r="J250" s="957"/>
      <c r="K250" s="957"/>
      <c r="L250" s="960"/>
      <c r="M250" s="51"/>
      <c r="N250" s="777"/>
      <c r="O250" s="777"/>
      <c r="P250" s="777"/>
      <c r="Q250" s="778"/>
    </row>
    <row r="251" spans="1:17" x14ac:dyDescent="1.1499999999999999">
      <c r="A251" s="956"/>
      <c r="B251" s="957"/>
      <c r="C251" s="960"/>
      <c r="D251" s="958"/>
      <c r="E251" s="957"/>
      <c r="F251" s="957"/>
      <c r="G251" s="957"/>
      <c r="H251" s="957"/>
      <c r="I251" s="959"/>
      <c r="J251" s="957"/>
      <c r="K251" s="957"/>
      <c r="L251" s="960"/>
      <c r="M251" s="51"/>
      <c r="N251" s="777"/>
      <c r="O251" s="777"/>
      <c r="P251" s="777"/>
      <c r="Q251" s="778"/>
    </row>
    <row r="252" spans="1:17" x14ac:dyDescent="1.1499999999999999">
      <c r="A252" s="956"/>
      <c r="B252" s="957"/>
      <c r="C252" s="960"/>
      <c r="D252" s="958"/>
      <c r="E252" s="957"/>
      <c r="F252" s="957"/>
      <c r="G252" s="957"/>
      <c r="H252" s="957"/>
      <c r="I252" s="959"/>
      <c r="J252" s="957"/>
      <c r="K252" s="957"/>
      <c r="L252" s="960"/>
      <c r="M252" s="51"/>
      <c r="N252" s="777"/>
      <c r="O252" s="777"/>
      <c r="P252" s="777"/>
      <c r="Q252" s="778"/>
    </row>
    <row r="253" spans="1:17" x14ac:dyDescent="1.1499999999999999">
      <c r="A253" s="956"/>
      <c r="B253" s="957"/>
      <c r="C253" s="960"/>
      <c r="D253" s="958"/>
      <c r="E253" s="957"/>
      <c r="F253" s="957"/>
      <c r="G253" s="957"/>
      <c r="H253" s="957"/>
      <c r="I253" s="959"/>
      <c r="J253" s="957"/>
      <c r="K253" s="957"/>
      <c r="L253" s="960"/>
      <c r="M253" s="51"/>
      <c r="N253" s="777"/>
      <c r="O253" s="777"/>
      <c r="P253" s="777"/>
      <c r="Q253" s="778"/>
    </row>
    <row r="254" spans="1:17" x14ac:dyDescent="1.1499999999999999">
      <c r="A254" s="956"/>
      <c r="B254" s="957"/>
      <c r="C254" s="960"/>
      <c r="D254" s="958"/>
      <c r="E254" s="957"/>
      <c r="F254" s="957"/>
      <c r="G254" s="957"/>
      <c r="H254" s="957"/>
      <c r="I254" s="959"/>
      <c r="J254" s="957"/>
      <c r="K254" s="957"/>
      <c r="L254" s="960"/>
      <c r="M254" s="51"/>
      <c r="N254" s="777"/>
      <c r="O254" s="777"/>
      <c r="P254" s="777"/>
      <c r="Q254" s="778"/>
    </row>
    <row r="255" spans="1:17" x14ac:dyDescent="1.1499999999999999">
      <c r="A255" s="956"/>
      <c r="B255" s="957"/>
      <c r="C255" s="960"/>
      <c r="D255" s="958"/>
      <c r="E255" s="957"/>
      <c r="F255" s="957"/>
      <c r="G255" s="957"/>
      <c r="H255" s="957"/>
      <c r="I255" s="959"/>
      <c r="J255" s="957"/>
      <c r="K255" s="957"/>
      <c r="L255" s="960"/>
      <c r="M255" s="51"/>
      <c r="N255" s="777"/>
      <c r="O255" s="777"/>
      <c r="P255" s="777"/>
      <c r="Q255" s="778"/>
    </row>
    <row r="256" spans="1:17" x14ac:dyDescent="1.1499999999999999">
      <c r="A256" s="956"/>
      <c r="B256" s="957"/>
      <c r="C256" s="960"/>
      <c r="D256" s="958"/>
      <c r="E256" s="957"/>
      <c r="F256" s="957"/>
      <c r="G256" s="957"/>
      <c r="H256" s="957"/>
      <c r="I256" s="959"/>
      <c r="J256" s="957"/>
      <c r="K256" s="957"/>
      <c r="L256" s="960"/>
      <c r="M256" s="51"/>
      <c r="N256" s="777"/>
      <c r="O256" s="777"/>
      <c r="P256" s="777"/>
      <c r="Q256" s="778"/>
    </row>
    <row r="257" spans="1:17" x14ac:dyDescent="1.1499999999999999">
      <c r="A257" s="956"/>
      <c r="B257" s="957"/>
      <c r="C257" s="960"/>
      <c r="D257" s="958"/>
      <c r="E257" s="957"/>
      <c r="F257" s="957"/>
      <c r="G257" s="957"/>
      <c r="H257" s="957"/>
      <c r="I257" s="959"/>
      <c r="J257" s="957"/>
      <c r="K257" s="957"/>
      <c r="L257" s="960"/>
      <c r="M257" s="51"/>
      <c r="N257" s="777"/>
      <c r="O257" s="777"/>
      <c r="P257" s="777"/>
      <c r="Q257" s="778"/>
    </row>
    <row r="258" spans="1:17" x14ac:dyDescent="1.1499999999999999">
      <c r="A258" s="956"/>
      <c r="B258" s="957"/>
      <c r="C258" s="960"/>
      <c r="D258" s="958"/>
      <c r="E258" s="957"/>
      <c r="F258" s="957"/>
      <c r="G258" s="957"/>
      <c r="H258" s="957"/>
      <c r="I258" s="959"/>
      <c r="J258" s="957"/>
      <c r="K258" s="957"/>
      <c r="L258" s="960"/>
      <c r="M258" s="51"/>
      <c r="N258" s="777"/>
      <c r="O258" s="777"/>
      <c r="P258" s="777"/>
      <c r="Q258" s="778"/>
    </row>
    <row r="259" spans="1:17" x14ac:dyDescent="1.1499999999999999">
      <c r="A259" s="956"/>
      <c r="B259" s="957"/>
      <c r="C259" s="960"/>
      <c r="D259" s="958"/>
      <c r="E259" s="957"/>
      <c r="F259" s="957"/>
      <c r="G259" s="957"/>
      <c r="H259" s="957"/>
      <c r="I259" s="959"/>
      <c r="J259" s="957"/>
      <c r="K259" s="957"/>
      <c r="L259" s="960"/>
      <c r="M259" s="51"/>
      <c r="N259" s="777"/>
      <c r="O259" s="777"/>
      <c r="P259" s="777"/>
      <c r="Q259" s="778"/>
    </row>
    <row r="260" spans="1:17" x14ac:dyDescent="1.1499999999999999">
      <c r="A260" s="956"/>
      <c r="B260" s="957"/>
      <c r="C260" s="960"/>
      <c r="D260" s="958"/>
      <c r="E260" s="957"/>
      <c r="F260" s="957"/>
      <c r="G260" s="957"/>
      <c r="H260" s="957"/>
      <c r="I260" s="959"/>
      <c r="J260" s="957"/>
      <c r="K260" s="957"/>
      <c r="L260" s="960"/>
      <c r="M260" s="51"/>
      <c r="N260" s="777"/>
      <c r="O260" s="777"/>
      <c r="P260" s="777"/>
      <c r="Q260" s="778"/>
    </row>
    <row r="261" spans="1:17" x14ac:dyDescent="1.1499999999999999">
      <c r="A261" s="956"/>
      <c r="B261" s="957"/>
      <c r="C261" s="960"/>
      <c r="D261" s="958"/>
      <c r="E261" s="957"/>
      <c r="F261" s="957"/>
      <c r="G261" s="957"/>
      <c r="H261" s="957"/>
      <c r="I261" s="959"/>
      <c r="J261" s="957"/>
      <c r="K261" s="957"/>
      <c r="L261" s="960"/>
      <c r="M261" s="51"/>
      <c r="N261" s="777"/>
      <c r="O261" s="777"/>
      <c r="P261" s="777"/>
      <c r="Q261" s="778"/>
    </row>
    <row r="262" spans="1:17" x14ac:dyDescent="1.1499999999999999">
      <c r="A262" s="956"/>
      <c r="B262" s="957"/>
      <c r="C262" s="960"/>
      <c r="D262" s="958"/>
      <c r="E262" s="957"/>
      <c r="F262" s="957"/>
      <c r="G262" s="957"/>
      <c r="H262" s="957"/>
      <c r="I262" s="959"/>
      <c r="J262" s="957"/>
      <c r="K262" s="957"/>
      <c r="L262" s="960"/>
      <c r="M262" s="51"/>
      <c r="N262" s="777"/>
      <c r="O262" s="777"/>
      <c r="P262" s="777"/>
      <c r="Q262" s="778"/>
    </row>
    <row r="263" spans="1:17" x14ac:dyDescent="1.1499999999999999">
      <c r="A263" s="956"/>
      <c r="B263" s="957"/>
      <c r="C263" s="960"/>
      <c r="D263" s="958"/>
      <c r="E263" s="957"/>
      <c r="F263" s="957"/>
      <c r="G263" s="957"/>
      <c r="H263" s="957"/>
      <c r="I263" s="959"/>
      <c r="J263" s="957"/>
      <c r="K263" s="957"/>
      <c r="L263" s="960"/>
      <c r="M263" s="51"/>
      <c r="N263" s="777"/>
      <c r="O263" s="777"/>
      <c r="P263" s="777"/>
      <c r="Q263" s="778"/>
    </row>
    <row r="264" spans="1:17" x14ac:dyDescent="1.1499999999999999">
      <c r="A264" s="956"/>
      <c r="B264" s="957"/>
      <c r="C264" s="960"/>
      <c r="D264" s="958"/>
      <c r="E264" s="957"/>
      <c r="F264" s="957"/>
      <c r="G264" s="957"/>
      <c r="H264" s="957"/>
      <c r="I264" s="959"/>
      <c r="J264" s="957"/>
      <c r="K264" s="957"/>
      <c r="L264" s="960"/>
      <c r="M264" s="51"/>
      <c r="N264" s="777"/>
      <c r="O264" s="777"/>
      <c r="P264" s="777"/>
      <c r="Q264" s="778"/>
    </row>
    <row r="265" spans="1:17" x14ac:dyDescent="1.1499999999999999">
      <c r="A265" s="956"/>
      <c r="B265" s="957"/>
      <c r="C265" s="960"/>
      <c r="D265" s="958"/>
      <c r="E265" s="957"/>
      <c r="F265" s="957"/>
      <c r="G265" s="957"/>
      <c r="H265" s="957"/>
      <c r="I265" s="959"/>
      <c r="J265" s="957"/>
      <c r="K265" s="957"/>
      <c r="L265" s="960"/>
      <c r="M265" s="51"/>
      <c r="N265" s="777"/>
      <c r="O265" s="777"/>
      <c r="P265" s="777"/>
      <c r="Q265" s="778"/>
    </row>
    <row r="266" spans="1:17" x14ac:dyDescent="1.1499999999999999">
      <c r="A266" s="956"/>
      <c r="B266" s="957"/>
      <c r="C266" s="960"/>
      <c r="D266" s="958"/>
      <c r="E266" s="957"/>
      <c r="F266" s="957"/>
      <c r="G266" s="957"/>
      <c r="H266" s="957"/>
      <c r="I266" s="959"/>
      <c r="J266" s="957"/>
      <c r="K266" s="957"/>
      <c r="L266" s="960"/>
      <c r="M266" s="51"/>
      <c r="N266" s="777"/>
      <c r="O266" s="777"/>
      <c r="P266" s="777"/>
      <c r="Q266" s="778"/>
    </row>
    <row r="267" spans="1:17" x14ac:dyDescent="1.1499999999999999">
      <c r="A267" s="956"/>
      <c r="B267" s="957"/>
      <c r="C267" s="960"/>
      <c r="D267" s="958"/>
      <c r="E267" s="957"/>
      <c r="F267" s="957"/>
      <c r="G267" s="957"/>
      <c r="H267" s="957"/>
      <c r="I267" s="959"/>
      <c r="J267" s="957"/>
      <c r="K267" s="957"/>
      <c r="L267" s="960"/>
      <c r="M267" s="51"/>
      <c r="N267" s="777"/>
      <c r="O267" s="777"/>
      <c r="P267" s="777"/>
      <c r="Q267" s="778"/>
    </row>
    <row r="268" spans="1:17" x14ac:dyDescent="1.1499999999999999">
      <c r="A268" s="956"/>
      <c r="B268" s="957"/>
      <c r="C268" s="960"/>
      <c r="D268" s="958"/>
      <c r="E268" s="957"/>
      <c r="F268" s="957"/>
      <c r="G268" s="957"/>
      <c r="H268" s="957"/>
      <c r="I268" s="959"/>
      <c r="J268" s="957"/>
      <c r="K268" s="957"/>
      <c r="L268" s="960"/>
      <c r="M268" s="51"/>
      <c r="N268" s="777"/>
      <c r="O268" s="777"/>
      <c r="P268" s="777"/>
      <c r="Q268" s="778"/>
    </row>
    <row r="269" spans="1:17" x14ac:dyDescent="1.1499999999999999">
      <c r="A269" s="956"/>
      <c r="B269" s="957"/>
      <c r="C269" s="960"/>
      <c r="D269" s="958"/>
      <c r="E269" s="957"/>
      <c r="F269" s="957"/>
      <c r="G269" s="957"/>
      <c r="H269" s="957"/>
      <c r="I269" s="959"/>
      <c r="J269" s="957"/>
      <c r="K269" s="957"/>
      <c r="L269" s="960"/>
      <c r="M269" s="51"/>
      <c r="N269" s="777"/>
      <c r="O269" s="777"/>
      <c r="P269" s="777"/>
      <c r="Q269" s="778"/>
    </row>
    <row r="270" spans="1:17" x14ac:dyDescent="1.1499999999999999">
      <c r="A270" s="956"/>
      <c r="B270" s="957"/>
      <c r="C270" s="960"/>
      <c r="D270" s="958"/>
      <c r="E270" s="957"/>
      <c r="F270" s="957"/>
      <c r="G270" s="957"/>
      <c r="H270" s="957"/>
      <c r="I270" s="959"/>
      <c r="J270" s="957"/>
      <c r="K270" s="957"/>
      <c r="L270" s="960"/>
      <c r="M270" s="51"/>
      <c r="N270" s="777"/>
      <c r="O270" s="777"/>
      <c r="P270" s="777"/>
      <c r="Q270" s="778"/>
    </row>
    <row r="271" spans="1:17" x14ac:dyDescent="1.1499999999999999">
      <c r="A271" s="956"/>
      <c r="B271" s="957"/>
      <c r="C271" s="960"/>
      <c r="D271" s="958"/>
      <c r="E271" s="957"/>
      <c r="F271" s="957"/>
      <c r="G271" s="957"/>
      <c r="H271" s="957"/>
      <c r="I271" s="959"/>
      <c r="J271" s="957"/>
      <c r="K271" s="957"/>
      <c r="L271" s="960"/>
      <c r="M271" s="51"/>
      <c r="N271" s="777"/>
      <c r="O271" s="777"/>
      <c r="P271" s="777"/>
      <c r="Q271" s="778"/>
    </row>
    <row r="272" spans="1:17" x14ac:dyDescent="1.1499999999999999">
      <c r="A272" s="956"/>
      <c r="B272" s="957"/>
      <c r="C272" s="960"/>
      <c r="D272" s="958"/>
      <c r="E272" s="957"/>
      <c r="F272" s="957"/>
      <c r="G272" s="957"/>
      <c r="H272" s="957"/>
      <c r="I272" s="959"/>
      <c r="J272" s="957"/>
      <c r="K272" s="957"/>
      <c r="L272" s="960"/>
      <c r="M272" s="51"/>
      <c r="N272" s="777"/>
      <c r="O272" s="777"/>
      <c r="P272" s="777"/>
      <c r="Q272" s="778"/>
    </row>
    <row r="273" spans="1:17" x14ac:dyDescent="1.1499999999999999">
      <c r="A273" s="956"/>
      <c r="B273" s="957"/>
      <c r="C273" s="960"/>
      <c r="D273" s="958"/>
      <c r="E273" s="957"/>
      <c r="F273" s="957"/>
      <c r="G273" s="957"/>
      <c r="H273" s="957"/>
      <c r="I273" s="959"/>
      <c r="J273" s="957"/>
      <c r="K273" s="957"/>
      <c r="L273" s="960"/>
      <c r="M273" s="51"/>
      <c r="N273" s="777"/>
      <c r="O273" s="777"/>
      <c r="P273" s="777"/>
      <c r="Q273" s="778"/>
    </row>
    <row r="274" spans="1:17" x14ac:dyDescent="1.1499999999999999">
      <c r="A274" s="956"/>
      <c r="B274" s="957"/>
      <c r="C274" s="960"/>
      <c r="D274" s="958"/>
      <c r="E274" s="957"/>
      <c r="F274" s="957"/>
      <c r="G274" s="957"/>
      <c r="H274" s="957"/>
      <c r="I274" s="959"/>
      <c r="J274" s="957"/>
      <c r="K274" s="957"/>
      <c r="L274" s="960"/>
      <c r="M274" s="51"/>
      <c r="N274" s="777"/>
      <c r="O274" s="777"/>
      <c r="P274" s="777"/>
      <c r="Q274" s="778"/>
    </row>
    <row r="275" spans="1:17" x14ac:dyDescent="1.1499999999999999">
      <c r="A275" s="956"/>
      <c r="B275" s="957"/>
      <c r="C275" s="960"/>
      <c r="D275" s="958"/>
      <c r="E275" s="957"/>
      <c r="F275" s="957"/>
      <c r="G275" s="957"/>
      <c r="H275" s="957"/>
      <c r="I275" s="959"/>
      <c r="J275" s="957"/>
      <c r="K275" s="957"/>
      <c r="L275" s="960"/>
      <c r="M275" s="51"/>
      <c r="N275" s="777"/>
      <c r="O275" s="777"/>
      <c r="P275" s="777"/>
      <c r="Q275" s="778"/>
    </row>
    <row r="276" spans="1:17" x14ac:dyDescent="1.1499999999999999">
      <c r="A276" s="956"/>
      <c r="B276" s="957"/>
      <c r="C276" s="960"/>
      <c r="D276" s="958"/>
      <c r="E276" s="957"/>
      <c r="F276" s="957"/>
      <c r="G276" s="957"/>
      <c r="H276" s="957"/>
      <c r="I276" s="959"/>
      <c r="J276" s="957"/>
      <c r="K276" s="957"/>
      <c r="L276" s="960"/>
      <c r="M276" s="51"/>
      <c r="N276" s="777"/>
      <c r="O276" s="777"/>
      <c r="P276" s="777"/>
      <c r="Q276" s="778"/>
    </row>
    <row r="277" spans="1:17" x14ac:dyDescent="1.1499999999999999">
      <c r="A277" s="956"/>
      <c r="B277" s="957"/>
      <c r="C277" s="960"/>
      <c r="D277" s="958"/>
      <c r="E277" s="957"/>
      <c r="F277" s="957"/>
      <c r="G277" s="957"/>
      <c r="H277" s="957"/>
      <c r="I277" s="959"/>
      <c r="J277" s="957"/>
      <c r="K277" s="957"/>
      <c r="L277" s="960"/>
      <c r="M277" s="51"/>
      <c r="N277" s="777"/>
      <c r="O277" s="777"/>
      <c r="P277" s="777"/>
      <c r="Q277" s="778"/>
    </row>
    <row r="278" spans="1:17" x14ac:dyDescent="1.1499999999999999">
      <c r="A278" s="956"/>
      <c r="B278" s="957"/>
      <c r="C278" s="960"/>
      <c r="D278" s="958"/>
      <c r="E278" s="957"/>
      <c r="F278" s="957"/>
      <c r="G278" s="957"/>
      <c r="H278" s="957"/>
      <c r="I278" s="959"/>
      <c r="J278" s="957"/>
      <c r="K278" s="957"/>
      <c r="L278" s="960"/>
      <c r="M278" s="51"/>
      <c r="N278" s="777"/>
      <c r="O278" s="777"/>
      <c r="P278" s="777"/>
      <c r="Q278" s="778"/>
    </row>
    <row r="279" spans="1:17" x14ac:dyDescent="1.1499999999999999">
      <c r="A279" s="956"/>
      <c r="B279" s="957"/>
      <c r="C279" s="960"/>
      <c r="D279" s="958"/>
      <c r="E279" s="957"/>
      <c r="F279" s="957"/>
      <c r="G279" s="957"/>
      <c r="H279" s="957"/>
      <c r="I279" s="959"/>
      <c r="J279" s="957"/>
      <c r="K279" s="957"/>
      <c r="L279" s="960"/>
      <c r="M279" s="51"/>
      <c r="N279" s="777"/>
      <c r="O279" s="777"/>
      <c r="P279" s="777"/>
      <c r="Q279" s="778"/>
    </row>
    <row r="280" spans="1:17" x14ac:dyDescent="1.1499999999999999">
      <c r="A280" s="956"/>
      <c r="B280" s="957"/>
      <c r="C280" s="960"/>
      <c r="D280" s="958"/>
      <c r="E280" s="957"/>
      <c r="F280" s="957"/>
      <c r="G280" s="957"/>
      <c r="H280" s="957"/>
      <c r="I280" s="959"/>
      <c r="J280" s="957"/>
      <c r="K280" s="957"/>
      <c r="L280" s="960"/>
      <c r="M280" s="51"/>
      <c r="N280" s="777"/>
      <c r="O280" s="777"/>
      <c r="P280" s="777"/>
      <c r="Q280" s="778"/>
    </row>
    <row r="281" spans="1:17" x14ac:dyDescent="1.1499999999999999">
      <c r="A281" s="956"/>
      <c r="B281" s="957"/>
      <c r="C281" s="960"/>
      <c r="D281" s="958"/>
      <c r="E281" s="957"/>
      <c r="F281" s="957"/>
      <c r="G281" s="957"/>
      <c r="H281" s="957"/>
      <c r="I281" s="959"/>
      <c r="J281" s="957"/>
      <c r="K281" s="957"/>
      <c r="L281" s="960"/>
      <c r="M281" s="51"/>
      <c r="N281" s="777"/>
      <c r="O281" s="777"/>
      <c r="P281" s="777"/>
      <c r="Q281" s="778"/>
    </row>
    <row r="282" spans="1:17" x14ac:dyDescent="1.1499999999999999">
      <c r="A282" s="956"/>
      <c r="B282" s="957"/>
      <c r="C282" s="960"/>
      <c r="D282" s="958"/>
      <c r="E282" s="957"/>
      <c r="F282" s="957"/>
      <c r="G282" s="957"/>
      <c r="H282" s="957"/>
      <c r="I282" s="959"/>
      <c r="J282" s="957"/>
      <c r="K282" s="957"/>
      <c r="L282" s="960"/>
      <c r="M282" s="51"/>
      <c r="N282" s="777"/>
      <c r="O282" s="777"/>
      <c r="P282" s="777"/>
      <c r="Q282" s="778"/>
    </row>
    <row r="283" spans="1:17" x14ac:dyDescent="1.1499999999999999">
      <c r="A283" s="956"/>
      <c r="B283" s="957"/>
      <c r="C283" s="960"/>
      <c r="D283" s="958"/>
      <c r="E283" s="957"/>
      <c r="F283" s="957"/>
      <c r="G283" s="957"/>
      <c r="H283" s="957"/>
      <c r="I283" s="959"/>
      <c r="J283" s="957"/>
      <c r="K283" s="957"/>
      <c r="L283" s="960"/>
      <c r="M283" s="51"/>
      <c r="N283" s="777"/>
      <c r="O283" s="777"/>
      <c r="P283" s="777"/>
      <c r="Q283" s="778"/>
    </row>
    <row r="284" spans="1:17" x14ac:dyDescent="1.1499999999999999">
      <c r="A284" s="956"/>
      <c r="B284" s="957"/>
      <c r="C284" s="960"/>
      <c r="D284" s="958"/>
      <c r="E284" s="957"/>
      <c r="F284" s="957"/>
      <c r="G284" s="957"/>
      <c r="H284" s="957"/>
      <c r="I284" s="959"/>
      <c r="J284" s="957"/>
      <c r="K284" s="957"/>
      <c r="L284" s="960"/>
      <c r="M284" s="51"/>
      <c r="N284" s="777"/>
      <c r="O284" s="777"/>
      <c r="P284" s="777"/>
      <c r="Q284" s="778"/>
    </row>
    <row r="285" spans="1:17" x14ac:dyDescent="1.1499999999999999">
      <c r="A285" s="956"/>
      <c r="B285" s="957"/>
      <c r="C285" s="960"/>
      <c r="D285" s="958"/>
      <c r="E285" s="957"/>
      <c r="F285" s="957"/>
      <c r="G285" s="957"/>
      <c r="H285" s="957"/>
      <c r="I285" s="959"/>
      <c r="J285" s="957"/>
      <c r="K285" s="957"/>
      <c r="L285" s="960"/>
      <c r="M285" s="51"/>
      <c r="N285" s="777"/>
      <c r="O285" s="777"/>
      <c r="P285" s="777"/>
      <c r="Q285" s="778"/>
    </row>
    <row r="286" spans="1:17" x14ac:dyDescent="1.1499999999999999">
      <c r="A286" s="956"/>
      <c r="B286" s="957"/>
      <c r="C286" s="960"/>
      <c r="D286" s="958"/>
      <c r="E286" s="957"/>
      <c r="F286" s="957"/>
      <c r="G286" s="957"/>
      <c r="H286" s="957"/>
      <c r="I286" s="959"/>
      <c r="J286" s="957"/>
      <c r="K286" s="957"/>
      <c r="L286" s="960"/>
      <c r="M286" s="51"/>
      <c r="N286" s="777"/>
      <c r="O286" s="777"/>
      <c r="P286" s="777"/>
      <c r="Q286" s="778"/>
    </row>
    <row r="287" spans="1:17" x14ac:dyDescent="1.1499999999999999">
      <c r="A287" s="956"/>
      <c r="B287" s="957"/>
      <c r="C287" s="960"/>
      <c r="D287" s="958"/>
      <c r="E287" s="957"/>
      <c r="F287" s="957"/>
      <c r="G287" s="957"/>
      <c r="H287" s="957"/>
      <c r="I287" s="959"/>
      <c r="J287" s="957"/>
      <c r="K287" s="957"/>
      <c r="L287" s="960"/>
      <c r="M287" s="51"/>
      <c r="N287" s="777"/>
      <c r="O287" s="777"/>
      <c r="P287" s="777"/>
      <c r="Q287" s="778"/>
    </row>
    <row r="288" spans="1:17" x14ac:dyDescent="1.1499999999999999">
      <c r="A288" s="956"/>
      <c r="B288" s="957"/>
      <c r="C288" s="960"/>
      <c r="D288" s="958"/>
      <c r="E288" s="957"/>
      <c r="F288" s="957"/>
      <c r="G288" s="957"/>
      <c r="H288" s="957"/>
      <c r="I288" s="959"/>
      <c r="J288" s="957"/>
      <c r="K288" s="957"/>
      <c r="L288" s="960"/>
      <c r="M288" s="51"/>
      <c r="N288" s="777"/>
      <c r="O288" s="777"/>
      <c r="P288" s="777"/>
      <c r="Q288" s="778"/>
    </row>
    <row r="289" spans="1:17" x14ac:dyDescent="1.1499999999999999">
      <c r="A289" s="956"/>
      <c r="B289" s="957"/>
      <c r="C289" s="960"/>
      <c r="D289" s="958"/>
      <c r="E289" s="957"/>
      <c r="F289" s="957"/>
      <c r="G289" s="957"/>
      <c r="H289" s="957"/>
      <c r="I289" s="959"/>
      <c r="J289" s="957"/>
      <c r="K289" s="957"/>
      <c r="L289" s="960"/>
      <c r="M289" s="51"/>
      <c r="N289" s="777"/>
      <c r="O289" s="777"/>
      <c r="P289" s="777"/>
      <c r="Q289" s="778"/>
    </row>
    <row r="290" spans="1:17" x14ac:dyDescent="1.1499999999999999">
      <c r="A290" s="956"/>
      <c r="B290" s="957"/>
      <c r="C290" s="960"/>
      <c r="D290" s="958"/>
      <c r="E290" s="957"/>
      <c r="F290" s="957"/>
      <c r="G290" s="957"/>
      <c r="H290" s="957"/>
      <c r="I290" s="959"/>
      <c r="J290" s="957"/>
      <c r="K290" s="957"/>
      <c r="L290" s="960"/>
      <c r="M290" s="51"/>
      <c r="N290" s="777"/>
      <c r="O290" s="777"/>
      <c r="P290" s="777"/>
      <c r="Q290" s="778"/>
    </row>
    <row r="291" spans="1:17" x14ac:dyDescent="1.1499999999999999">
      <c r="A291" s="956"/>
      <c r="B291" s="957"/>
      <c r="C291" s="960"/>
      <c r="D291" s="958"/>
      <c r="E291" s="957"/>
      <c r="F291" s="957"/>
      <c r="G291" s="957"/>
      <c r="H291" s="957"/>
      <c r="I291" s="959"/>
      <c r="J291" s="957"/>
      <c r="K291" s="957"/>
      <c r="L291" s="960"/>
      <c r="M291" s="51"/>
      <c r="N291" s="777"/>
      <c r="O291" s="777"/>
      <c r="P291" s="777"/>
      <c r="Q291" s="778"/>
    </row>
    <row r="292" spans="1:17" x14ac:dyDescent="1.1499999999999999">
      <c r="A292" s="956"/>
      <c r="B292" s="957"/>
      <c r="C292" s="960"/>
      <c r="D292" s="958"/>
      <c r="E292" s="957"/>
      <c r="F292" s="957"/>
      <c r="G292" s="957"/>
      <c r="H292" s="957"/>
      <c r="I292" s="959"/>
      <c r="J292" s="957"/>
      <c r="K292" s="957"/>
      <c r="L292" s="960"/>
      <c r="M292" s="51"/>
      <c r="N292" s="777"/>
      <c r="O292" s="777"/>
      <c r="P292" s="777"/>
      <c r="Q292" s="778"/>
    </row>
    <row r="293" spans="1:17" x14ac:dyDescent="1.1499999999999999">
      <c r="A293" s="956"/>
      <c r="B293" s="957"/>
      <c r="C293" s="960"/>
      <c r="D293" s="958"/>
      <c r="E293" s="957"/>
      <c r="F293" s="957"/>
      <c r="G293" s="957"/>
      <c r="H293" s="957"/>
      <c r="I293" s="959"/>
      <c r="J293" s="957"/>
      <c r="K293" s="957"/>
      <c r="L293" s="960"/>
      <c r="M293" s="51"/>
      <c r="N293" s="777"/>
      <c r="O293" s="777"/>
      <c r="P293" s="777"/>
      <c r="Q293" s="778"/>
    </row>
    <row r="294" spans="1:17" x14ac:dyDescent="1.1499999999999999">
      <c r="A294" s="956"/>
      <c r="B294" s="957"/>
      <c r="C294" s="960"/>
      <c r="D294" s="958"/>
      <c r="E294" s="957"/>
      <c r="F294" s="957"/>
      <c r="G294" s="957"/>
      <c r="H294" s="957"/>
      <c r="I294" s="959"/>
      <c r="J294" s="957"/>
      <c r="K294" s="957"/>
      <c r="L294" s="960"/>
      <c r="M294" s="51"/>
      <c r="N294" s="777"/>
      <c r="O294" s="777"/>
      <c r="P294" s="777"/>
      <c r="Q294" s="778"/>
    </row>
    <row r="295" spans="1:17" x14ac:dyDescent="1.1499999999999999">
      <c r="A295" s="956"/>
      <c r="B295" s="957"/>
      <c r="C295" s="960"/>
      <c r="D295" s="958"/>
      <c r="E295" s="957"/>
      <c r="F295" s="957"/>
      <c r="G295" s="957"/>
      <c r="H295" s="957"/>
      <c r="I295" s="959"/>
      <c r="J295" s="957"/>
      <c r="K295" s="957"/>
      <c r="L295" s="960"/>
      <c r="M295" s="51"/>
      <c r="N295" s="777"/>
      <c r="O295" s="777"/>
      <c r="P295" s="777"/>
      <c r="Q295" s="778"/>
    </row>
    <row r="296" spans="1:17" x14ac:dyDescent="1.1499999999999999">
      <c r="A296" s="956"/>
      <c r="B296" s="957"/>
      <c r="C296" s="960"/>
      <c r="D296" s="958"/>
      <c r="E296" s="957"/>
      <c r="F296" s="957"/>
      <c r="G296" s="957"/>
      <c r="H296" s="957"/>
      <c r="I296" s="959"/>
      <c r="J296" s="957"/>
      <c r="K296" s="957"/>
      <c r="L296" s="960"/>
      <c r="M296" s="51"/>
      <c r="N296" s="777"/>
      <c r="O296" s="777"/>
      <c r="P296" s="777"/>
      <c r="Q296" s="778"/>
    </row>
    <row r="297" spans="1:17" x14ac:dyDescent="1.1499999999999999">
      <c r="A297" s="956"/>
      <c r="B297" s="957"/>
      <c r="C297" s="960"/>
      <c r="D297" s="958"/>
      <c r="E297" s="957"/>
      <c r="F297" s="957"/>
      <c r="G297" s="957"/>
      <c r="H297" s="957"/>
      <c r="I297" s="959"/>
      <c r="J297" s="957"/>
      <c r="K297" s="957"/>
      <c r="L297" s="960"/>
      <c r="M297" s="51"/>
      <c r="N297" s="777"/>
      <c r="O297" s="777"/>
      <c r="P297" s="777"/>
      <c r="Q297" s="778"/>
    </row>
    <row r="298" spans="1:17" x14ac:dyDescent="1.1499999999999999">
      <c r="A298" s="956"/>
      <c r="B298" s="957"/>
      <c r="C298" s="960"/>
      <c r="D298" s="958"/>
      <c r="E298" s="957"/>
      <c r="F298" s="957"/>
      <c r="G298" s="957"/>
      <c r="H298" s="957"/>
      <c r="I298" s="959"/>
      <c r="J298" s="957"/>
      <c r="K298" s="957"/>
      <c r="L298" s="960"/>
      <c r="M298" s="51"/>
      <c r="N298" s="777"/>
      <c r="O298" s="777"/>
      <c r="P298" s="777"/>
      <c r="Q298" s="778"/>
    </row>
    <row r="299" spans="1:17" x14ac:dyDescent="1.1499999999999999">
      <c r="A299" s="956"/>
      <c r="B299" s="957"/>
      <c r="C299" s="960"/>
      <c r="D299" s="958"/>
      <c r="E299" s="957"/>
      <c r="F299" s="957"/>
      <c r="G299" s="957"/>
      <c r="H299" s="957"/>
      <c r="I299" s="959"/>
      <c r="J299" s="957"/>
      <c r="K299" s="957"/>
      <c r="L299" s="960"/>
      <c r="M299" s="51"/>
      <c r="N299" s="777"/>
      <c r="O299" s="777"/>
      <c r="P299" s="777"/>
      <c r="Q299" s="778"/>
    </row>
    <row r="300" spans="1:17" x14ac:dyDescent="1.1499999999999999">
      <c r="A300" s="956"/>
      <c r="B300" s="957"/>
      <c r="C300" s="960"/>
      <c r="D300" s="958"/>
      <c r="E300" s="957"/>
      <c r="F300" s="957"/>
      <c r="G300" s="957"/>
      <c r="H300" s="957"/>
      <c r="I300" s="969"/>
      <c r="J300" s="957"/>
      <c r="K300" s="957"/>
      <c r="L300" s="960"/>
      <c r="M300" s="51"/>
      <c r="N300" s="777"/>
      <c r="O300" s="777"/>
      <c r="P300" s="777"/>
      <c r="Q300" s="778"/>
    </row>
    <row r="301" spans="1:17" x14ac:dyDescent="1.1499999999999999">
      <c r="A301" s="956"/>
      <c r="B301" s="957"/>
      <c r="C301" s="960"/>
      <c r="D301" s="958"/>
      <c r="E301" s="957"/>
      <c r="F301" s="957"/>
      <c r="G301" s="957"/>
      <c r="H301" s="957"/>
      <c r="I301" s="959"/>
      <c r="J301" s="957"/>
      <c r="K301" s="957"/>
      <c r="L301" s="960"/>
      <c r="M301" s="51"/>
      <c r="N301" s="777"/>
      <c r="O301" s="777"/>
      <c r="P301" s="777"/>
      <c r="Q301" s="778"/>
    </row>
    <row r="302" spans="1:17" x14ac:dyDescent="1.1499999999999999">
      <c r="A302" s="956"/>
      <c r="B302" s="957"/>
      <c r="C302" s="960"/>
      <c r="D302" s="958"/>
      <c r="E302" s="957"/>
      <c r="F302" s="957"/>
      <c r="G302" s="957"/>
      <c r="H302" s="957"/>
      <c r="I302" s="969"/>
      <c r="J302" s="957"/>
      <c r="K302" s="957"/>
      <c r="L302" s="960"/>
      <c r="M302" s="51"/>
      <c r="N302" s="777"/>
      <c r="O302" s="777"/>
      <c r="P302" s="777"/>
      <c r="Q302" s="778"/>
    </row>
    <row r="303" spans="1:17" x14ac:dyDescent="1.1499999999999999">
      <c r="A303" s="956"/>
      <c r="B303" s="957"/>
      <c r="C303" s="960"/>
      <c r="D303" s="958"/>
      <c r="E303" s="957"/>
      <c r="F303" s="957"/>
      <c r="G303" s="957"/>
      <c r="H303" s="957"/>
      <c r="I303" s="959"/>
      <c r="J303" s="957"/>
      <c r="K303" s="957"/>
      <c r="L303" s="960"/>
      <c r="M303" s="51"/>
      <c r="N303" s="777"/>
      <c r="O303" s="777"/>
      <c r="P303" s="777"/>
      <c r="Q303" s="778"/>
    </row>
    <row r="304" spans="1:17" x14ac:dyDescent="1.1499999999999999">
      <c r="A304" s="956"/>
      <c r="B304" s="957"/>
      <c r="C304" s="960"/>
      <c r="D304" s="958"/>
      <c r="E304" s="957"/>
      <c r="F304" s="957"/>
      <c r="G304" s="957"/>
      <c r="H304" s="957"/>
      <c r="I304" s="959"/>
      <c r="J304" s="957"/>
      <c r="K304" s="957"/>
      <c r="L304" s="960"/>
      <c r="M304" s="51"/>
      <c r="N304" s="777"/>
      <c r="O304" s="777"/>
      <c r="P304" s="777"/>
      <c r="Q304" s="778"/>
    </row>
    <row r="305" spans="1:17" x14ac:dyDescent="1.1499999999999999">
      <c r="A305" s="956"/>
      <c r="B305" s="957"/>
      <c r="C305" s="960"/>
      <c r="D305" s="958"/>
      <c r="E305" s="957"/>
      <c r="F305" s="957"/>
      <c r="G305" s="957"/>
      <c r="H305" s="957"/>
      <c r="I305" s="959"/>
      <c r="J305" s="957"/>
      <c r="K305" s="957"/>
      <c r="L305" s="960"/>
      <c r="M305" s="51"/>
      <c r="N305" s="777"/>
      <c r="O305" s="777"/>
      <c r="P305" s="777"/>
      <c r="Q305" s="778"/>
    </row>
    <row r="306" spans="1:17" x14ac:dyDescent="1.1499999999999999">
      <c r="A306" s="956"/>
      <c r="B306" s="957"/>
      <c r="C306" s="960"/>
      <c r="D306" s="958"/>
      <c r="E306" s="957"/>
      <c r="F306" s="957"/>
      <c r="G306" s="957"/>
      <c r="H306" s="957"/>
      <c r="I306" s="959"/>
      <c r="J306" s="957"/>
      <c r="K306" s="957"/>
      <c r="L306" s="960"/>
      <c r="M306" s="51"/>
      <c r="N306" s="777"/>
      <c r="O306" s="777"/>
      <c r="P306" s="777"/>
      <c r="Q306" s="778"/>
    </row>
    <row r="307" spans="1:17" x14ac:dyDescent="1.1499999999999999">
      <c r="A307" s="956"/>
      <c r="B307" s="957"/>
      <c r="C307" s="960"/>
      <c r="D307" s="958"/>
      <c r="E307" s="957"/>
      <c r="F307" s="957"/>
      <c r="G307" s="957"/>
      <c r="H307" s="957"/>
      <c r="I307" s="959"/>
      <c r="J307" s="957"/>
      <c r="K307" s="957" t="s">
        <v>845</v>
      </c>
      <c r="L307" s="960" t="s">
        <v>7</v>
      </c>
      <c r="M307" s="51"/>
      <c r="N307" s="777"/>
      <c r="O307" s="777"/>
      <c r="P307" s="777"/>
      <c r="Q307" s="778"/>
    </row>
    <row r="308" spans="1:17" x14ac:dyDescent="1.1499999999999999">
      <c r="A308" s="956"/>
      <c r="B308" s="957"/>
      <c r="C308" s="960"/>
      <c r="D308" s="958"/>
      <c r="E308" s="957"/>
      <c r="F308" s="957"/>
      <c r="G308" s="957"/>
      <c r="H308" s="957"/>
      <c r="I308" s="959"/>
      <c r="J308" s="957"/>
      <c r="K308" s="957"/>
      <c r="L308" s="960"/>
      <c r="M308" s="51"/>
      <c r="N308" s="777"/>
      <c r="O308" s="777"/>
      <c r="P308" s="777"/>
      <c r="Q308" s="778"/>
    </row>
    <row r="309" spans="1:17" x14ac:dyDescent="1.1499999999999999">
      <c r="A309" s="956"/>
      <c r="B309" s="957"/>
      <c r="C309" s="960"/>
      <c r="D309" s="958"/>
      <c r="E309" s="957"/>
      <c r="F309" s="957"/>
      <c r="G309" s="957"/>
      <c r="H309" s="957"/>
      <c r="I309" s="959"/>
      <c r="J309" s="957"/>
      <c r="K309" s="957"/>
      <c r="L309" s="960"/>
      <c r="M309" s="51"/>
      <c r="N309" s="777"/>
      <c r="O309" s="777"/>
      <c r="P309" s="777"/>
      <c r="Q309" s="778"/>
    </row>
    <row r="310" spans="1:17" x14ac:dyDescent="1.1499999999999999">
      <c r="A310" s="956"/>
      <c r="B310" s="957"/>
      <c r="C310" s="960"/>
      <c r="D310" s="958"/>
      <c r="E310" s="957"/>
      <c r="F310" s="957"/>
      <c r="G310" s="957"/>
      <c r="H310" s="957"/>
      <c r="I310" s="959"/>
      <c r="J310" s="957"/>
      <c r="K310" s="957" t="s">
        <v>1660</v>
      </c>
      <c r="L310" s="960"/>
      <c r="M310" s="51"/>
      <c r="N310" s="777"/>
      <c r="O310" s="777"/>
      <c r="P310" s="777"/>
      <c r="Q310" s="778"/>
    </row>
    <row r="311" spans="1:17" x14ac:dyDescent="1.1499999999999999">
      <c r="A311" s="956"/>
      <c r="B311" s="957"/>
      <c r="C311" s="960"/>
      <c r="D311" s="958"/>
      <c r="E311" s="957"/>
      <c r="F311" s="957"/>
      <c r="G311" s="957"/>
      <c r="H311" s="957"/>
      <c r="I311" s="959"/>
      <c r="J311" s="957"/>
      <c r="K311" s="957"/>
      <c r="L311" s="960"/>
      <c r="M311" s="51"/>
      <c r="N311" s="777"/>
      <c r="O311" s="777"/>
      <c r="P311" s="777"/>
      <c r="Q311" s="778"/>
    </row>
    <row r="312" spans="1:17" x14ac:dyDescent="1.1499999999999999">
      <c r="A312" s="956"/>
      <c r="B312" s="957"/>
      <c r="C312" s="960"/>
      <c r="D312" s="958"/>
      <c r="E312" s="957"/>
      <c r="F312" s="957"/>
      <c r="G312" s="957"/>
      <c r="H312" s="957"/>
      <c r="I312" s="959"/>
      <c r="J312" s="957"/>
      <c r="K312" s="957"/>
      <c r="L312" s="960"/>
      <c r="M312" s="51"/>
      <c r="N312" s="777"/>
      <c r="O312" s="777"/>
      <c r="P312" s="777"/>
      <c r="Q312" s="778"/>
    </row>
    <row r="313" spans="1:17" x14ac:dyDescent="1.1499999999999999">
      <c r="A313" s="956"/>
      <c r="B313" s="957"/>
      <c r="C313" s="960"/>
      <c r="D313" s="958"/>
      <c r="E313" s="957"/>
      <c r="F313" s="957"/>
      <c r="G313" s="957"/>
      <c r="H313" s="957"/>
      <c r="I313" s="959"/>
      <c r="J313" s="957"/>
      <c r="K313" s="957"/>
      <c r="L313" s="960"/>
      <c r="M313" s="51"/>
      <c r="N313" s="777"/>
      <c r="O313" s="777"/>
      <c r="P313" s="777"/>
      <c r="Q313" s="778"/>
    </row>
    <row r="314" spans="1:17" x14ac:dyDescent="1.1499999999999999">
      <c r="A314" s="956"/>
      <c r="B314" s="957"/>
      <c r="C314" s="960"/>
      <c r="D314" s="958"/>
      <c r="E314" s="957"/>
      <c r="F314" s="957"/>
      <c r="G314" s="957"/>
      <c r="H314" s="957"/>
      <c r="I314" s="959"/>
      <c r="J314" s="957"/>
      <c r="K314" s="957"/>
      <c r="L314" s="960">
        <v>0</v>
      </c>
      <c r="M314" s="51"/>
      <c r="N314" s="777"/>
      <c r="O314" s="777"/>
      <c r="P314" s="777"/>
      <c r="Q314" s="778"/>
    </row>
    <row r="315" spans="1:17" x14ac:dyDescent="1.1499999999999999">
      <c r="A315" s="956"/>
      <c r="B315" s="957"/>
      <c r="C315" s="960"/>
      <c r="D315" s="958"/>
      <c r="E315" s="957"/>
      <c r="F315" s="957"/>
      <c r="G315" s="957"/>
      <c r="H315" s="957"/>
      <c r="I315" s="959"/>
      <c r="J315" s="957"/>
      <c r="K315" s="957"/>
      <c r="L315" s="960">
        <v>0</v>
      </c>
      <c r="M315" s="51"/>
      <c r="N315" s="777"/>
      <c r="O315" s="777"/>
      <c r="P315" s="777"/>
      <c r="Q315" s="778"/>
    </row>
    <row r="316" spans="1:17" x14ac:dyDescent="1.1499999999999999">
      <c r="A316" s="956"/>
      <c r="B316" s="957"/>
      <c r="C316" s="960"/>
      <c r="D316" s="958"/>
      <c r="E316" s="957"/>
      <c r="F316" s="957"/>
      <c r="G316" s="957"/>
      <c r="H316" s="957"/>
      <c r="I316" s="959"/>
      <c r="J316" s="957"/>
      <c r="K316" s="957" t="s">
        <v>845</v>
      </c>
      <c r="L316" s="960"/>
      <c r="M316" s="51"/>
      <c r="N316" s="777"/>
      <c r="O316" s="777"/>
      <c r="P316" s="777"/>
      <c r="Q316" s="778"/>
    </row>
    <row r="317" spans="1:17" x14ac:dyDescent="1.1499999999999999">
      <c r="A317" s="956"/>
      <c r="B317" s="957"/>
      <c r="C317" s="960"/>
      <c r="D317" s="958"/>
      <c r="E317" s="957"/>
      <c r="F317" s="957"/>
      <c r="G317" s="957"/>
      <c r="H317" s="957"/>
      <c r="I317" s="959"/>
      <c r="J317" s="957"/>
      <c r="K317" s="957"/>
      <c r="L317" s="960"/>
      <c r="M317" s="51"/>
      <c r="N317" s="777"/>
      <c r="O317" s="777"/>
      <c r="P317" s="777"/>
      <c r="Q317" s="778"/>
    </row>
    <row r="318" spans="1:17" x14ac:dyDescent="1.1499999999999999">
      <c r="A318" s="956"/>
      <c r="B318" s="957"/>
      <c r="C318" s="960"/>
      <c r="D318" s="958"/>
      <c r="E318" s="957"/>
      <c r="F318" s="957"/>
      <c r="G318" s="957"/>
      <c r="H318" s="957"/>
      <c r="I318" s="959"/>
      <c r="J318" s="957"/>
      <c r="K318" s="957"/>
      <c r="L318" s="960"/>
      <c r="M318" s="51"/>
      <c r="N318" s="777"/>
      <c r="O318" s="777"/>
      <c r="P318" s="777"/>
      <c r="Q318" s="778"/>
    </row>
    <row r="319" spans="1:17" x14ac:dyDescent="1.1499999999999999">
      <c r="A319" s="956"/>
      <c r="B319" s="957"/>
      <c r="C319" s="960"/>
      <c r="D319" s="958"/>
      <c r="E319" s="957"/>
      <c r="F319" s="957"/>
      <c r="G319" s="957"/>
      <c r="H319" s="957"/>
      <c r="I319" s="959"/>
      <c r="J319" s="957"/>
      <c r="K319" s="957" t="s">
        <v>1661</v>
      </c>
      <c r="L319" s="960">
        <v>0</v>
      </c>
      <c r="M319" s="51"/>
      <c r="N319" s="777"/>
      <c r="O319" s="777"/>
      <c r="P319" s="777"/>
      <c r="Q319" s="778"/>
    </row>
    <row r="320" spans="1:17" x14ac:dyDescent="1.1499999999999999">
      <c r="A320" s="956"/>
      <c r="B320" s="957"/>
      <c r="C320" s="960"/>
      <c r="D320" s="958"/>
      <c r="E320" s="957"/>
      <c r="F320" s="957"/>
      <c r="G320" s="957"/>
      <c r="H320" s="957"/>
      <c r="I320" s="959"/>
      <c r="J320" s="957"/>
      <c r="K320" s="957" t="s">
        <v>845</v>
      </c>
      <c r="L320" s="960" t="s">
        <v>7</v>
      </c>
      <c r="M320" s="51"/>
      <c r="N320" s="777"/>
      <c r="O320" s="777"/>
      <c r="P320" s="777"/>
      <c r="Q320" s="778"/>
    </row>
    <row r="321" spans="1:17" x14ac:dyDescent="1.1499999999999999">
      <c r="A321" s="956"/>
      <c r="B321" s="957"/>
      <c r="C321" s="960"/>
      <c r="D321" s="958"/>
      <c r="E321" s="957"/>
      <c r="F321" s="957"/>
      <c r="G321" s="957"/>
      <c r="H321" s="957"/>
      <c r="I321" s="959"/>
      <c r="J321" s="957"/>
      <c r="K321" s="957" t="s">
        <v>845</v>
      </c>
      <c r="L321" s="960" t="s">
        <v>7</v>
      </c>
      <c r="M321" s="51"/>
      <c r="N321" s="777"/>
      <c r="O321" s="777"/>
      <c r="P321" s="777"/>
      <c r="Q321" s="778"/>
    </row>
    <row r="322" spans="1:17" x14ac:dyDescent="1.1499999999999999">
      <c r="A322" s="956"/>
      <c r="B322" s="957"/>
      <c r="C322" s="960"/>
      <c r="D322" s="958"/>
      <c r="E322" s="957"/>
      <c r="F322" s="957"/>
      <c r="G322" s="957"/>
      <c r="H322" s="957"/>
      <c r="I322" s="959"/>
      <c r="J322" s="957"/>
      <c r="K322" s="957"/>
      <c r="L322" s="960"/>
      <c r="M322" s="51"/>
      <c r="N322" s="777"/>
      <c r="O322" s="777"/>
      <c r="P322" s="777"/>
      <c r="Q322" s="778"/>
    </row>
    <row r="323" spans="1:17" x14ac:dyDescent="1.1499999999999999">
      <c r="A323" s="956"/>
      <c r="B323" s="957"/>
      <c r="C323" s="960"/>
      <c r="D323" s="958"/>
      <c r="E323" s="957"/>
      <c r="F323" s="957"/>
      <c r="G323" s="957"/>
      <c r="H323" s="957"/>
      <c r="I323" s="959"/>
      <c r="J323" s="957"/>
      <c r="K323" s="957"/>
      <c r="L323" s="960"/>
      <c r="M323" s="51"/>
      <c r="N323" s="777"/>
      <c r="O323" s="777"/>
      <c r="P323" s="777"/>
      <c r="Q323" s="778"/>
    </row>
    <row r="324" spans="1:17" x14ac:dyDescent="1.1499999999999999">
      <c r="A324" s="956"/>
      <c r="B324" s="957"/>
      <c r="C324" s="960"/>
      <c r="D324" s="958"/>
      <c r="E324" s="957"/>
      <c r="F324" s="957"/>
      <c r="G324" s="957"/>
      <c r="H324" s="957"/>
      <c r="I324" s="959"/>
      <c r="J324" s="957"/>
      <c r="K324" s="957"/>
      <c r="L324" s="960"/>
      <c r="M324" s="51"/>
      <c r="N324" s="777"/>
      <c r="O324" s="777"/>
      <c r="P324" s="777"/>
      <c r="Q324" s="778"/>
    </row>
    <row r="325" spans="1:17" x14ac:dyDescent="1.1499999999999999">
      <c r="A325" s="956"/>
      <c r="B325" s="957"/>
      <c r="C325" s="960"/>
      <c r="D325" s="958"/>
      <c r="E325" s="957"/>
      <c r="F325" s="957"/>
      <c r="G325" s="957"/>
      <c r="H325" s="957"/>
      <c r="I325" s="959"/>
      <c r="J325" s="957"/>
      <c r="K325" s="957"/>
      <c r="L325" s="960"/>
      <c r="M325" s="51"/>
      <c r="N325" s="777"/>
      <c r="O325" s="777"/>
      <c r="P325" s="777"/>
      <c r="Q325" s="778"/>
    </row>
    <row r="326" spans="1:17" x14ac:dyDescent="1.1499999999999999">
      <c r="A326" s="956"/>
      <c r="B326" s="957"/>
      <c r="C326" s="960"/>
      <c r="D326" s="958"/>
      <c r="E326" s="957"/>
      <c r="F326" s="957"/>
      <c r="G326" s="957"/>
      <c r="H326" s="957"/>
      <c r="I326" s="959"/>
      <c r="J326" s="957"/>
      <c r="K326" s="957" t="s">
        <v>845</v>
      </c>
      <c r="L326" s="960"/>
      <c r="M326" s="51"/>
      <c r="N326" s="777"/>
      <c r="O326" s="777"/>
      <c r="P326" s="777"/>
      <c r="Q326" s="778"/>
    </row>
    <row r="327" spans="1:17" x14ac:dyDescent="1.1499999999999999">
      <c r="A327" s="956"/>
      <c r="B327" s="957"/>
      <c r="C327" s="960"/>
      <c r="D327" s="958"/>
      <c r="E327" s="957"/>
      <c r="F327" s="957"/>
      <c r="G327" s="957"/>
      <c r="H327" s="957"/>
      <c r="I327" s="959"/>
      <c r="J327" s="957"/>
      <c r="K327" s="957" t="s">
        <v>845</v>
      </c>
      <c r="L327" s="960"/>
      <c r="M327" s="51"/>
      <c r="N327" s="777"/>
      <c r="O327" s="777"/>
      <c r="P327" s="777"/>
      <c r="Q327" s="778"/>
    </row>
    <row r="328" spans="1:17" x14ac:dyDescent="1.1499999999999999">
      <c r="A328" s="956"/>
      <c r="B328" s="957"/>
      <c r="C328" s="960"/>
      <c r="D328" s="958"/>
      <c r="E328" s="957"/>
      <c r="F328" s="957"/>
      <c r="G328" s="957"/>
      <c r="H328" s="957"/>
      <c r="I328" s="959"/>
      <c r="J328" s="957"/>
      <c r="K328" s="957"/>
      <c r="L328" s="960"/>
      <c r="M328" s="51"/>
      <c r="N328" s="777"/>
      <c r="O328" s="777"/>
      <c r="P328" s="777"/>
      <c r="Q328" s="778"/>
    </row>
    <row r="329" spans="1:17" x14ac:dyDescent="1.1499999999999999">
      <c r="A329" s="956"/>
      <c r="B329" s="957"/>
      <c r="C329" s="960"/>
      <c r="D329" s="958"/>
      <c r="E329" s="957"/>
      <c r="F329" s="957"/>
      <c r="G329" s="957"/>
      <c r="H329" s="957"/>
      <c r="I329" s="959"/>
      <c r="J329" s="957"/>
      <c r="K329" s="957"/>
      <c r="L329" s="960"/>
      <c r="M329" s="51"/>
      <c r="N329" s="777"/>
      <c r="O329" s="777"/>
      <c r="P329" s="777"/>
      <c r="Q329" s="778"/>
    </row>
    <row r="330" spans="1:17" x14ac:dyDescent="1.1499999999999999">
      <c r="A330" s="956"/>
      <c r="B330" s="957"/>
      <c r="C330" s="960"/>
      <c r="D330" s="958"/>
      <c r="E330" s="957"/>
      <c r="F330" s="957"/>
      <c r="G330" s="957"/>
      <c r="H330" s="957"/>
      <c r="I330" s="959"/>
      <c r="J330" s="957"/>
      <c r="K330" s="957"/>
      <c r="L330" s="960"/>
      <c r="M330" s="51"/>
      <c r="N330" s="777"/>
      <c r="O330" s="777"/>
      <c r="P330" s="777"/>
      <c r="Q330" s="778"/>
    </row>
    <row r="331" spans="1:17" x14ac:dyDescent="1.1499999999999999">
      <c r="A331" s="956"/>
      <c r="B331" s="957"/>
      <c r="C331" s="960"/>
      <c r="D331" s="958"/>
      <c r="E331" s="957"/>
      <c r="F331" s="957"/>
      <c r="G331" s="957"/>
      <c r="H331" s="957"/>
      <c r="I331" s="959"/>
      <c r="J331" s="957"/>
      <c r="K331" s="957"/>
      <c r="L331" s="960"/>
      <c r="M331" s="51"/>
      <c r="N331" s="777"/>
      <c r="O331" s="777"/>
      <c r="P331" s="777"/>
      <c r="Q331" s="778"/>
    </row>
    <row r="332" spans="1:17" x14ac:dyDescent="1.1499999999999999">
      <c r="A332" s="956"/>
      <c r="B332" s="957"/>
      <c r="C332" s="960"/>
      <c r="D332" s="958"/>
      <c r="E332" s="957"/>
      <c r="F332" s="957"/>
      <c r="G332" s="957"/>
      <c r="H332" s="957"/>
      <c r="I332" s="959"/>
      <c r="J332" s="957"/>
      <c r="K332" s="957"/>
      <c r="L332" s="960"/>
      <c r="M332" s="51"/>
      <c r="N332" s="777"/>
      <c r="O332" s="777"/>
      <c r="P332" s="777"/>
      <c r="Q332" s="778"/>
    </row>
    <row r="333" spans="1:17" x14ac:dyDescent="1.1499999999999999">
      <c r="A333" s="956"/>
      <c r="B333" s="957"/>
      <c r="C333" s="960"/>
      <c r="D333" s="958"/>
      <c r="E333" s="957"/>
      <c r="F333" s="957"/>
      <c r="G333" s="957"/>
      <c r="H333" s="957"/>
      <c r="I333" s="959"/>
      <c r="J333" s="957"/>
      <c r="K333" s="957"/>
      <c r="L333" s="960"/>
      <c r="M333" s="51"/>
      <c r="N333" s="777"/>
      <c r="O333" s="777"/>
      <c r="P333" s="777"/>
      <c r="Q333" s="778"/>
    </row>
    <row r="334" spans="1:17" x14ac:dyDescent="1.1499999999999999">
      <c r="A334" s="956"/>
      <c r="B334" s="957"/>
      <c r="C334" s="960"/>
      <c r="D334" s="958"/>
      <c r="E334" s="957"/>
      <c r="F334" s="957"/>
      <c r="G334" s="957"/>
      <c r="H334" s="957"/>
      <c r="I334" s="959"/>
      <c r="J334" s="957"/>
      <c r="K334" s="957"/>
      <c r="L334" s="960"/>
      <c r="M334" s="51"/>
      <c r="N334" s="777"/>
      <c r="O334" s="777"/>
      <c r="P334" s="777"/>
      <c r="Q334" s="778"/>
    </row>
    <row r="335" spans="1:17" x14ac:dyDescent="1.1499999999999999">
      <c r="A335" s="956"/>
      <c r="B335" s="957"/>
      <c r="C335" s="960"/>
      <c r="D335" s="958"/>
      <c r="E335" s="957"/>
      <c r="F335" s="957"/>
      <c r="G335" s="957"/>
      <c r="H335" s="957"/>
      <c r="I335" s="959"/>
      <c r="J335" s="957"/>
      <c r="K335" s="957"/>
      <c r="L335" s="960"/>
      <c r="M335" s="51"/>
      <c r="N335" s="777"/>
      <c r="O335" s="777"/>
      <c r="P335" s="777"/>
      <c r="Q335" s="778"/>
    </row>
    <row r="336" spans="1:17" x14ac:dyDescent="1.1499999999999999">
      <c r="A336" s="956"/>
      <c r="B336" s="957"/>
      <c r="C336" s="960"/>
      <c r="D336" s="958"/>
      <c r="E336" s="957"/>
      <c r="F336" s="957"/>
      <c r="G336" s="957"/>
      <c r="H336" s="957"/>
      <c r="I336" s="959"/>
      <c r="J336" s="957"/>
      <c r="K336" s="957" t="s">
        <v>845</v>
      </c>
      <c r="L336" s="960" t="s">
        <v>7</v>
      </c>
      <c r="M336" s="51"/>
      <c r="N336" s="777"/>
      <c r="O336" s="777"/>
      <c r="P336" s="777"/>
      <c r="Q336" s="778"/>
    </row>
    <row r="337" spans="1:17" x14ac:dyDescent="1.1499999999999999">
      <c r="A337" s="956"/>
      <c r="B337" s="957"/>
      <c r="C337" s="960"/>
      <c r="D337" s="958"/>
      <c r="E337" s="957"/>
      <c r="F337" s="957"/>
      <c r="G337" s="957"/>
      <c r="H337" s="957"/>
      <c r="I337" s="959"/>
      <c r="J337" s="957"/>
      <c r="K337" s="957"/>
      <c r="L337" s="960"/>
      <c r="M337" s="51"/>
      <c r="N337" s="777"/>
      <c r="O337" s="777"/>
      <c r="P337" s="777"/>
      <c r="Q337" s="778"/>
    </row>
    <row r="338" spans="1:17" x14ac:dyDescent="1.1499999999999999">
      <c r="A338" s="956"/>
      <c r="B338" s="957"/>
      <c r="C338" s="960"/>
      <c r="D338" s="958"/>
      <c r="E338" s="957"/>
      <c r="F338" s="957"/>
      <c r="G338" s="957"/>
      <c r="H338" s="957"/>
      <c r="I338" s="959"/>
      <c r="J338" s="957"/>
      <c r="K338" s="957"/>
      <c r="L338" s="960"/>
      <c r="M338" s="51"/>
      <c r="N338" s="777"/>
      <c r="O338" s="777"/>
      <c r="P338" s="777"/>
      <c r="Q338" s="778"/>
    </row>
    <row r="339" spans="1:17" x14ac:dyDescent="1.1499999999999999">
      <c r="A339" s="956"/>
      <c r="B339" s="957"/>
      <c r="C339" s="960"/>
      <c r="D339" s="958"/>
      <c r="E339" s="957"/>
      <c r="F339" s="957"/>
      <c r="G339" s="957"/>
      <c r="H339" s="957"/>
      <c r="I339" s="959"/>
      <c r="J339" s="957"/>
      <c r="K339" s="957"/>
      <c r="L339" s="960"/>
      <c r="M339" s="51"/>
      <c r="N339" s="777"/>
      <c r="O339" s="777"/>
      <c r="P339" s="777"/>
      <c r="Q339" s="778"/>
    </row>
    <row r="340" spans="1:17" x14ac:dyDescent="1.1499999999999999">
      <c r="A340" s="956"/>
      <c r="B340" s="957"/>
      <c r="C340" s="960"/>
      <c r="D340" s="958"/>
      <c r="E340" s="957"/>
      <c r="F340" s="957"/>
      <c r="G340" s="957"/>
      <c r="H340" s="957"/>
      <c r="I340" s="959"/>
      <c r="J340" s="957"/>
      <c r="K340" s="957"/>
      <c r="L340" s="960"/>
      <c r="M340" s="51"/>
      <c r="N340" s="777"/>
      <c r="O340" s="777"/>
      <c r="P340" s="777"/>
      <c r="Q340" s="778"/>
    </row>
    <row r="341" spans="1:17" x14ac:dyDescent="1.1499999999999999">
      <c r="A341" s="956"/>
      <c r="B341" s="957"/>
      <c r="C341" s="960"/>
      <c r="D341" s="958"/>
      <c r="E341" s="957"/>
      <c r="F341" s="957"/>
      <c r="G341" s="957"/>
      <c r="H341" s="957"/>
      <c r="I341" s="959"/>
      <c r="J341" s="957"/>
      <c r="K341" s="957"/>
      <c r="L341" s="960"/>
      <c r="M341" s="51"/>
      <c r="N341" s="777"/>
      <c r="O341" s="777"/>
      <c r="P341" s="777"/>
      <c r="Q341" s="778"/>
    </row>
    <row r="342" spans="1:17" x14ac:dyDescent="1.1499999999999999">
      <c r="A342" s="956"/>
      <c r="B342" s="957"/>
      <c r="C342" s="960"/>
      <c r="D342" s="958"/>
      <c r="E342" s="957"/>
      <c r="F342" s="957"/>
      <c r="G342" s="957"/>
      <c r="H342" s="957"/>
      <c r="I342" s="959"/>
      <c r="J342" s="957"/>
      <c r="K342" s="957"/>
      <c r="L342" s="960"/>
      <c r="M342" s="51"/>
      <c r="N342" s="777"/>
      <c r="O342" s="777"/>
      <c r="P342" s="777"/>
      <c r="Q342" s="778"/>
    </row>
    <row r="343" spans="1:17" x14ac:dyDescent="1.1499999999999999">
      <c r="A343" s="956"/>
      <c r="B343" s="957"/>
      <c r="C343" s="960"/>
      <c r="D343" s="958"/>
      <c r="E343" s="957"/>
      <c r="F343" s="957"/>
      <c r="G343" s="957"/>
      <c r="H343" s="957"/>
      <c r="I343" s="959"/>
      <c r="J343" s="957"/>
      <c r="K343" s="957" t="s">
        <v>845</v>
      </c>
      <c r="L343" s="960" t="s">
        <v>7</v>
      </c>
      <c r="M343" s="51"/>
      <c r="N343" s="777"/>
      <c r="O343" s="777"/>
      <c r="P343" s="777"/>
      <c r="Q343" s="778"/>
    </row>
    <row r="344" spans="1:17" x14ac:dyDescent="1.1499999999999999">
      <c r="A344" s="956"/>
      <c r="B344" s="957"/>
      <c r="C344" s="960"/>
      <c r="D344" s="958"/>
      <c r="E344" s="957"/>
      <c r="F344" s="957"/>
      <c r="G344" s="957"/>
      <c r="H344" s="957"/>
      <c r="I344" s="959"/>
      <c r="J344" s="957"/>
      <c r="K344" s="957"/>
      <c r="L344" s="960"/>
      <c r="M344" s="51"/>
      <c r="N344" s="777"/>
      <c r="O344" s="777"/>
      <c r="P344" s="777"/>
      <c r="Q344" s="778"/>
    </row>
    <row r="345" spans="1:17" x14ac:dyDescent="1.1499999999999999">
      <c r="A345" s="956"/>
      <c r="B345" s="957"/>
      <c r="C345" s="960"/>
      <c r="D345" s="958"/>
      <c r="E345" s="957"/>
      <c r="F345" s="957"/>
      <c r="G345" s="957"/>
      <c r="H345" s="957"/>
      <c r="I345" s="959"/>
      <c r="J345" s="957"/>
      <c r="K345" s="957"/>
      <c r="L345" s="960"/>
      <c r="M345" s="51"/>
      <c r="N345" s="777"/>
      <c r="O345" s="777"/>
      <c r="P345" s="777"/>
      <c r="Q345" s="778"/>
    </row>
    <row r="346" spans="1:17" x14ac:dyDescent="1.1499999999999999">
      <c r="A346" s="956"/>
      <c r="B346" s="957"/>
      <c r="C346" s="960"/>
      <c r="D346" s="958"/>
      <c r="E346" s="957"/>
      <c r="F346" s="957"/>
      <c r="G346" s="957"/>
      <c r="H346" s="957"/>
      <c r="I346" s="959"/>
      <c r="J346" s="957"/>
      <c r="K346" s="957"/>
      <c r="L346" s="960"/>
      <c r="M346" s="51"/>
      <c r="N346" s="777"/>
      <c r="O346" s="777"/>
      <c r="P346" s="777"/>
      <c r="Q346" s="778"/>
    </row>
    <row r="347" spans="1:17" x14ac:dyDescent="1.1499999999999999">
      <c r="A347" s="956"/>
      <c r="B347" s="957"/>
      <c r="C347" s="960"/>
      <c r="D347" s="958"/>
      <c r="E347" s="957"/>
      <c r="F347" s="957"/>
      <c r="G347" s="957"/>
      <c r="H347" s="957"/>
      <c r="I347" s="959"/>
      <c r="J347" s="957"/>
      <c r="K347" s="957"/>
      <c r="L347" s="960"/>
      <c r="M347" s="51"/>
      <c r="N347" s="777"/>
      <c r="O347" s="777"/>
      <c r="P347" s="777"/>
      <c r="Q347" s="778"/>
    </row>
    <row r="348" spans="1:17" x14ac:dyDescent="1.1499999999999999">
      <c r="A348" s="956"/>
      <c r="B348" s="957"/>
      <c r="C348" s="960"/>
      <c r="D348" s="958"/>
      <c r="E348" s="957"/>
      <c r="F348" s="957"/>
      <c r="G348" s="957"/>
      <c r="H348" s="957"/>
      <c r="I348" s="959"/>
      <c r="J348" s="957"/>
      <c r="K348" s="957"/>
      <c r="L348" s="960"/>
      <c r="M348" s="51"/>
      <c r="N348" s="777"/>
      <c r="O348" s="777"/>
      <c r="P348" s="777"/>
      <c r="Q348" s="778"/>
    </row>
    <row r="349" spans="1:17" x14ac:dyDescent="1.1499999999999999">
      <c r="A349" s="956"/>
      <c r="B349" s="957"/>
      <c r="C349" s="960"/>
      <c r="D349" s="958"/>
      <c r="E349" s="957"/>
      <c r="F349" s="957"/>
      <c r="G349" s="957"/>
      <c r="H349" s="957"/>
      <c r="I349" s="959"/>
      <c r="J349" s="957"/>
      <c r="K349" s="957"/>
      <c r="L349" s="960"/>
      <c r="M349" s="51"/>
      <c r="N349" s="777"/>
      <c r="O349" s="777"/>
      <c r="P349" s="777"/>
      <c r="Q349" s="778"/>
    </row>
    <row r="350" spans="1:17" x14ac:dyDescent="1.1499999999999999">
      <c r="A350" s="956"/>
      <c r="B350" s="957"/>
      <c r="C350" s="960"/>
      <c r="D350" s="958"/>
      <c r="E350" s="957"/>
      <c r="F350" s="957"/>
      <c r="G350" s="957"/>
      <c r="H350" s="957"/>
      <c r="I350" s="959"/>
      <c r="J350" s="957"/>
      <c r="K350" s="957"/>
      <c r="L350" s="960"/>
      <c r="M350" s="51"/>
      <c r="N350" s="777"/>
      <c r="O350" s="777"/>
      <c r="P350" s="777"/>
      <c r="Q350" s="778"/>
    </row>
    <row r="351" spans="1:17" x14ac:dyDescent="1.1499999999999999">
      <c r="A351" s="956"/>
      <c r="B351" s="957"/>
      <c r="C351" s="960"/>
      <c r="D351" s="958"/>
      <c r="E351" s="957"/>
      <c r="F351" s="957"/>
      <c r="G351" s="957"/>
      <c r="H351" s="957"/>
      <c r="I351" s="959"/>
      <c r="J351" s="957"/>
      <c r="K351" s="957"/>
      <c r="L351" s="960"/>
      <c r="M351" s="51"/>
      <c r="N351" s="777"/>
      <c r="O351" s="777"/>
      <c r="P351" s="777"/>
      <c r="Q351" s="778"/>
    </row>
    <row r="352" spans="1:17" x14ac:dyDescent="1.1499999999999999">
      <c r="A352" s="956"/>
      <c r="B352" s="957"/>
      <c r="C352" s="960"/>
      <c r="D352" s="958"/>
      <c r="E352" s="957"/>
      <c r="F352" s="957"/>
      <c r="G352" s="957"/>
      <c r="H352" s="957"/>
      <c r="I352" s="959"/>
      <c r="J352" s="957"/>
      <c r="K352" s="957"/>
      <c r="L352" s="960"/>
      <c r="M352" s="51"/>
      <c r="N352" s="777"/>
      <c r="O352" s="777"/>
      <c r="P352" s="777"/>
      <c r="Q352" s="778"/>
    </row>
    <row r="353" spans="1:17" x14ac:dyDescent="1.1499999999999999">
      <c r="A353" s="956"/>
      <c r="B353" s="957"/>
      <c r="C353" s="960"/>
      <c r="D353" s="958"/>
      <c r="E353" s="957"/>
      <c r="F353" s="957"/>
      <c r="G353" s="957"/>
      <c r="H353" s="957"/>
      <c r="I353" s="959"/>
      <c r="J353" s="957"/>
      <c r="K353" s="957"/>
      <c r="L353" s="960"/>
      <c r="M353" s="51"/>
      <c r="N353" s="777"/>
      <c r="O353" s="777"/>
      <c r="P353" s="777"/>
      <c r="Q353" s="778"/>
    </row>
    <row r="354" spans="1:17" x14ac:dyDescent="1.1499999999999999">
      <c r="A354" s="956"/>
      <c r="B354" s="957"/>
      <c r="C354" s="960"/>
      <c r="D354" s="958"/>
      <c r="E354" s="957"/>
      <c r="F354" s="957"/>
      <c r="G354" s="957"/>
      <c r="H354" s="957"/>
      <c r="I354" s="959"/>
      <c r="J354" s="957"/>
      <c r="K354" s="957"/>
      <c r="L354" s="960"/>
      <c r="M354" s="51"/>
      <c r="N354" s="777"/>
      <c r="O354" s="777"/>
      <c r="P354" s="777"/>
      <c r="Q354" s="778"/>
    </row>
    <row r="355" spans="1:17" x14ac:dyDescent="1.1499999999999999">
      <c r="A355" s="956"/>
      <c r="B355" s="957"/>
      <c r="C355" s="960"/>
      <c r="D355" s="958"/>
      <c r="E355" s="957"/>
      <c r="F355" s="957"/>
      <c r="G355" s="957"/>
      <c r="H355" s="957"/>
      <c r="I355" s="959"/>
      <c r="J355" s="957"/>
      <c r="K355" s="957"/>
      <c r="L355" s="960"/>
      <c r="M355" s="51"/>
      <c r="N355" s="777"/>
      <c r="O355" s="777"/>
      <c r="P355" s="777"/>
      <c r="Q355" s="778"/>
    </row>
    <row r="356" spans="1:17" x14ac:dyDescent="1.1499999999999999">
      <c r="A356" s="956"/>
      <c r="B356" s="957"/>
      <c r="C356" s="960"/>
      <c r="D356" s="958"/>
      <c r="E356" s="957"/>
      <c r="F356" s="957"/>
      <c r="G356" s="957"/>
      <c r="H356" s="957"/>
      <c r="I356" s="959"/>
      <c r="J356" s="957"/>
      <c r="K356" s="957" t="s">
        <v>845</v>
      </c>
      <c r="L356" s="960" t="s">
        <v>7</v>
      </c>
      <c r="M356" s="51"/>
      <c r="N356" s="777"/>
      <c r="O356" s="777"/>
      <c r="P356" s="777"/>
      <c r="Q356" s="778"/>
    </row>
    <row r="357" spans="1:17" x14ac:dyDescent="1.1499999999999999">
      <c r="A357" s="956"/>
      <c r="B357" s="957"/>
      <c r="C357" s="960"/>
      <c r="D357" s="958"/>
      <c r="E357" s="957"/>
      <c r="F357" s="957"/>
      <c r="G357" s="957"/>
      <c r="H357" s="957"/>
      <c r="I357" s="959"/>
      <c r="J357" s="957"/>
      <c r="K357" s="957"/>
      <c r="L357" s="960"/>
      <c r="M357" s="51"/>
      <c r="N357" s="777"/>
      <c r="O357" s="777"/>
      <c r="P357" s="777"/>
      <c r="Q357" s="778"/>
    </row>
    <row r="358" spans="1:17" x14ac:dyDescent="1.1499999999999999">
      <c r="A358" s="956"/>
      <c r="B358" s="957"/>
      <c r="C358" s="960"/>
      <c r="D358" s="958"/>
      <c r="E358" s="957"/>
      <c r="F358" s="957"/>
      <c r="G358" s="957"/>
      <c r="H358" s="957"/>
      <c r="I358" s="959"/>
      <c r="J358" s="957"/>
      <c r="K358" s="957"/>
      <c r="L358" s="960"/>
      <c r="M358" s="51"/>
      <c r="N358" s="777"/>
      <c r="O358" s="777"/>
      <c r="P358" s="777"/>
      <c r="Q358" s="778"/>
    </row>
    <row r="359" spans="1:17" x14ac:dyDescent="1.1499999999999999">
      <c r="A359" s="956"/>
      <c r="B359" s="957"/>
      <c r="C359" s="960"/>
      <c r="D359" s="958"/>
      <c r="E359" s="957"/>
      <c r="F359" s="957"/>
      <c r="G359" s="957"/>
      <c r="H359" s="957"/>
      <c r="I359" s="959"/>
      <c r="J359" s="957"/>
      <c r="K359" s="957" t="s">
        <v>845</v>
      </c>
      <c r="L359" s="960" t="s">
        <v>7</v>
      </c>
      <c r="M359" s="51"/>
      <c r="N359" s="777"/>
      <c r="O359" s="777"/>
      <c r="P359" s="777"/>
      <c r="Q359" s="778"/>
    </row>
    <row r="360" spans="1:17" x14ac:dyDescent="1.1499999999999999">
      <c r="A360" s="956"/>
      <c r="B360" s="957"/>
      <c r="C360" s="960"/>
      <c r="D360" s="958"/>
      <c r="E360" s="957"/>
      <c r="F360" s="957"/>
      <c r="G360" s="957"/>
      <c r="H360" s="957"/>
      <c r="I360" s="959"/>
      <c r="J360" s="957"/>
      <c r="K360" s="957"/>
      <c r="L360" s="960"/>
      <c r="M360" s="51"/>
      <c r="N360" s="777"/>
      <c r="O360" s="777"/>
      <c r="P360" s="777"/>
      <c r="Q360" s="778"/>
    </row>
    <row r="361" spans="1:17" x14ac:dyDescent="1.1499999999999999">
      <c r="A361" s="956"/>
      <c r="B361" s="957"/>
      <c r="C361" s="960"/>
      <c r="D361" s="958"/>
      <c r="E361" s="957"/>
      <c r="F361" s="957"/>
      <c r="G361" s="957"/>
      <c r="H361" s="957"/>
      <c r="I361" s="959"/>
      <c r="J361" s="957"/>
      <c r="K361" s="957" t="s">
        <v>845</v>
      </c>
      <c r="L361" s="960" t="s">
        <v>7</v>
      </c>
      <c r="M361" s="51"/>
      <c r="N361" s="777"/>
      <c r="O361" s="777"/>
      <c r="P361" s="777"/>
      <c r="Q361" s="778"/>
    </row>
    <row r="362" spans="1:17" x14ac:dyDescent="1.1499999999999999">
      <c r="A362" s="956"/>
      <c r="B362" s="957"/>
      <c r="C362" s="960"/>
      <c r="D362" s="958"/>
      <c r="E362" s="957"/>
      <c r="F362" s="957"/>
      <c r="G362" s="957"/>
      <c r="H362" s="957"/>
      <c r="I362" s="959"/>
      <c r="J362" s="957"/>
      <c r="K362" s="957" t="s">
        <v>845</v>
      </c>
      <c r="L362" s="960" t="s">
        <v>7</v>
      </c>
      <c r="M362" s="51"/>
      <c r="N362" s="777"/>
      <c r="O362" s="777"/>
      <c r="P362" s="777"/>
      <c r="Q362" s="778"/>
    </row>
    <row r="363" spans="1:17" x14ac:dyDescent="1.1499999999999999">
      <c r="A363" s="956"/>
      <c r="B363" s="957"/>
      <c r="C363" s="960"/>
      <c r="D363" s="958"/>
      <c r="E363" s="957"/>
      <c r="F363" s="957"/>
      <c r="G363" s="957"/>
      <c r="H363" s="957"/>
      <c r="I363" s="959"/>
      <c r="J363" s="957"/>
      <c r="K363" s="957"/>
      <c r="L363" s="960"/>
      <c r="M363" s="51"/>
      <c r="N363" s="777"/>
      <c r="O363" s="777"/>
      <c r="P363" s="777"/>
      <c r="Q363" s="778"/>
    </row>
    <row r="364" spans="1:17" x14ac:dyDescent="1.1499999999999999">
      <c r="A364" s="956"/>
      <c r="B364" s="957"/>
      <c r="C364" s="960"/>
      <c r="D364" s="958"/>
      <c r="E364" s="957"/>
      <c r="F364" s="957"/>
      <c r="G364" s="957"/>
      <c r="H364" s="957"/>
      <c r="I364" s="959"/>
      <c r="J364" s="957"/>
      <c r="K364" s="957"/>
      <c r="L364" s="960"/>
      <c r="M364" s="51"/>
      <c r="N364" s="777"/>
      <c r="O364" s="777"/>
      <c r="P364" s="777"/>
      <c r="Q364" s="778"/>
    </row>
    <row r="365" spans="1:17" x14ac:dyDescent="1.1499999999999999">
      <c r="A365" s="956"/>
      <c r="B365" s="957"/>
      <c r="C365" s="960"/>
      <c r="D365" s="958"/>
      <c r="E365" s="957"/>
      <c r="F365" s="957"/>
      <c r="G365" s="957"/>
      <c r="H365" s="957"/>
      <c r="I365" s="959"/>
      <c r="J365" s="957"/>
      <c r="K365" s="970">
        <v>37653</v>
      </c>
      <c r="L365" s="960"/>
      <c r="M365" s="51"/>
      <c r="N365" s="777"/>
      <c r="O365" s="777"/>
      <c r="P365" s="777"/>
      <c r="Q365" s="778"/>
    </row>
    <row r="366" spans="1:17" x14ac:dyDescent="1.1499999999999999">
      <c r="A366" s="956"/>
      <c r="B366" s="957"/>
      <c r="C366" s="960"/>
      <c r="D366" s="958"/>
      <c r="E366" s="957"/>
      <c r="F366" s="957"/>
      <c r="G366" s="957"/>
      <c r="H366" s="957"/>
      <c r="I366" s="959"/>
      <c r="J366" s="957"/>
      <c r="K366" s="957" t="s">
        <v>845</v>
      </c>
      <c r="L366" s="960" t="s">
        <v>7</v>
      </c>
      <c r="M366" s="51"/>
      <c r="N366" s="777"/>
      <c r="O366" s="777"/>
      <c r="P366" s="777"/>
      <c r="Q366" s="778"/>
    </row>
    <row r="367" spans="1:17" x14ac:dyDescent="1.1499999999999999">
      <c r="A367" s="956"/>
      <c r="B367" s="957"/>
      <c r="C367" s="960"/>
      <c r="D367" s="958"/>
      <c r="E367" s="957"/>
      <c r="F367" s="957"/>
      <c r="G367" s="957"/>
      <c r="H367" s="957"/>
      <c r="I367" s="959"/>
      <c r="J367" s="957"/>
      <c r="K367" s="957"/>
      <c r="L367" s="960"/>
      <c r="M367" s="51"/>
      <c r="N367" s="777"/>
      <c r="O367" s="777"/>
      <c r="P367" s="777"/>
      <c r="Q367" s="778"/>
    </row>
    <row r="368" spans="1:17" x14ac:dyDescent="1.1499999999999999">
      <c r="A368" s="962"/>
      <c r="B368" s="957"/>
      <c r="C368" s="960"/>
      <c r="D368" s="958"/>
      <c r="E368" s="957"/>
      <c r="F368" s="957"/>
      <c r="G368" s="957"/>
      <c r="H368" s="957"/>
      <c r="I368" s="959"/>
      <c r="J368" s="957"/>
      <c r="K368" s="957"/>
      <c r="L368" s="960"/>
      <c r="M368" s="51"/>
      <c r="N368" s="777"/>
      <c r="O368" s="777"/>
      <c r="P368" s="777"/>
      <c r="Q368" s="778"/>
    </row>
    <row r="369" spans="1:17" x14ac:dyDescent="1.1499999999999999">
      <c r="A369" s="962"/>
      <c r="B369" s="957"/>
      <c r="C369" s="960"/>
      <c r="D369" s="958"/>
      <c r="E369" s="957"/>
      <c r="F369" s="957"/>
      <c r="G369" s="957"/>
      <c r="H369" s="957"/>
      <c r="I369" s="959"/>
      <c r="J369" s="957"/>
      <c r="K369" s="957"/>
      <c r="L369" s="960"/>
      <c r="M369" s="51"/>
      <c r="N369" s="777"/>
      <c r="O369" s="777"/>
      <c r="P369" s="777"/>
      <c r="Q369" s="778"/>
    </row>
    <row r="370" spans="1:17" x14ac:dyDescent="1.1499999999999999">
      <c r="A370" s="962"/>
      <c r="B370" s="957"/>
      <c r="C370" s="960"/>
      <c r="D370" s="958"/>
      <c r="E370" s="957"/>
      <c r="F370" s="957"/>
      <c r="G370" s="957"/>
      <c r="H370" s="957"/>
      <c r="I370" s="959"/>
      <c r="J370" s="957"/>
      <c r="K370" s="957"/>
      <c r="L370" s="960"/>
      <c r="M370" s="51"/>
      <c r="N370" s="777"/>
      <c r="O370" s="777"/>
      <c r="P370" s="777"/>
      <c r="Q370" s="778"/>
    </row>
    <row r="371" spans="1:17" x14ac:dyDescent="1.1499999999999999">
      <c r="A371" s="962"/>
      <c r="B371" s="957"/>
      <c r="C371" s="960"/>
      <c r="D371" s="958"/>
      <c r="E371" s="957"/>
      <c r="F371" s="957"/>
      <c r="G371" s="957"/>
      <c r="H371" s="957"/>
      <c r="I371" s="959"/>
      <c r="J371" s="957"/>
      <c r="K371" s="957"/>
      <c r="L371" s="960"/>
      <c r="M371" s="51"/>
      <c r="N371" s="777"/>
      <c r="O371" s="777"/>
      <c r="P371" s="777"/>
      <c r="Q371" s="778"/>
    </row>
    <row r="372" spans="1:17" x14ac:dyDescent="1.1499999999999999">
      <c r="A372" s="962"/>
      <c r="B372" s="957"/>
      <c r="C372" s="960"/>
      <c r="D372" s="958"/>
      <c r="E372" s="957"/>
      <c r="F372" s="957"/>
      <c r="G372" s="957"/>
      <c r="H372" s="957"/>
      <c r="I372" s="959"/>
      <c r="J372" s="957"/>
      <c r="K372" s="957"/>
      <c r="L372" s="960"/>
      <c r="M372" s="51"/>
      <c r="N372" s="777"/>
      <c r="O372" s="777"/>
      <c r="P372" s="777"/>
      <c r="Q372" s="778"/>
    </row>
    <row r="373" spans="1:17" x14ac:dyDescent="1.1499999999999999">
      <c r="A373" s="962"/>
      <c r="B373" s="957"/>
      <c r="C373" s="960"/>
      <c r="D373" s="958"/>
      <c r="E373" s="957"/>
      <c r="F373" s="957"/>
      <c r="G373" s="957"/>
      <c r="H373" s="957"/>
      <c r="I373" s="959"/>
      <c r="J373" s="957"/>
      <c r="K373" s="957"/>
      <c r="L373" s="960"/>
      <c r="M373" s="51"/>
      <c r="N373" s="777"/>
      <c r="O373" s="777"/>
      <c r="P373" s="777"/>
      <c r="Q373" s="778"/>
    </row>
    <row r="374" spans="1:17" x14ac:dyDescent="1.1499999999999999">
      <c r="A374" s="962"/>
      <c r="B374" s="957"/>
      <c r="C374" s="960"/>
      <c r="D374" s="958"/>
      <c r="E374" s="957"/>
      <c r="F374" s="957"/>
      <c r="G374" s="957"/>
      <c r="H374" s="957"/>
      <c r="I374" s="959"/>
      <c r="J374" s="957"/>
      <c r="K374" s="957"/>
      <c r="L374" s="960"/>
      <c r="M374" s="51"/>
      <c r="N374" s="777"/>
      <c r="O374" s="777"/>
      <c r="P374" s="777"/>
      <c r="Q374" s="778"/>
    </row>
    <row r="375" spans="1:17" x14ac:dyDescent="1.1499999999999999">
      <c r="A375" s="962"/>
      <c r="B375" s="957"/>
      <c r="C375" s="960"/>
      <c r="D375" s="958"/>
      <c r="E375" s="957"/>
      <c r="F375" s="957"/>
      <c r="G375" s="957"/>
      <c r="H375" s="957"/>
      <c r="I375" s="959"/>
      <c r="J375" s="957"/>
      <c r="K375" s="957"/>
      <c r="L375" s="960"/>
      <c r="M375" s="51"/>
      <c r="N375" s="777"/>
      <c r="O375" s="777"/>
      <c r="P375" s="777"/>
      <c r="Q375" s="778"/>
    </row>
    <row r="376" spans="1:17" x14ac:dyDescent="1.1499999999999999">
      <c r="A376" s="962"/>
      <c r="B376" s="957"/>
      <c r="C376" s="960"/>
      <c r="D376" s="958"/>
      <c r="E376" s="957"/>
      <c r="F376" s="957"/>
      <c r="G376" s="957"/>
      <c r="H376" s="957"/>
      <c r="I376" s="959"/>
      <c r="J376" s="957"/>
      <c r="K376" s="957"/>
      <c r="L376" s="960"/>
      <c r="M376" s="51"/>
      <c r="N376" s="777"/>
      <c r="O376" s="777"/>
      <c r="P376" s="777"/>
      <c r="Q376" s="778"/>
    </row>
    <row r="377" spans="1:17" x14ac:dyDescent="1.1499999999999999">
      <c r="A377" s="962"/>
      <c r="B377" s="957"/>
      <c r="C377" s="960"/>
      <c r="D377" s="958"/>
      <c r="E377" s="957"/>
      <c r="F377" s="957"/>
      <c r="G377" s="957"/>
      <c r="H377" s="957"/>
      <c r="I377" s="959"/>
      <c r="J377" s="957"/>
      <c r="K377" s="957"/>
      <c r="L377" s="960"/>
      <c r="M377" s="51"/>
      <c r="N377" s="777"/>
      <c r="O377" s="777"/>
      <c r="P377" s="777"/>
      <c r="Q377" s="778"/>
    </row>
    <row r="378" spans="1:17" x14ac:dyDescent="1.1499999999999999">
      <c r="A378" s="962"/>
      <c r="B378" s="957"/>
      <c r="C378" s="960"/>
      <c r="D378" s="958"/>
      <c r="E378" s="957"/>
      <c r="F378" s="957"/>
      <c r="G378" s="957"/>
      <c r="H378" s="957"/>
      <c r="I378" s="959"/>
      <c r="J378" s="957"/>
      <c r="K378" s="957"/>
      <c r="L378" s="960"/>
      <c r="M378" s="51"/>
      <c r="N378" s="777"/>
      <c r="O378" s="777"/>
      <c r="P378" s="777"/>
      <c r="Q378" s="778"/>
    </row>
    <row r="379" spans="1:17" x14ac:dyDescent="1.1499999999999999">
      <c r="A379" s="962"/>
      <c r="B379" s="957"/>
      <c r="C379" s="960"/>
      <c r="D379" s="958"/>
      <c r="E379" s="957"/>
      <c r="F379" s="957"/>
      <c r="G379" s="957"/>
      <c r="H379" s="957"/>
      <c r="I379" s="959"/>
      <c r="J379" s="957"/>
      <c r="K379" s="957"/>
      <c r="L379" s="960"/>
      <c r="M379" s="51"/>
      <c r="N379" s="777"/>
      <c r="O379" s="777"/>
      <c r="P379" s="777"/>
      <c r="Q379" s="778"/>
    </row>
    <row r="380" spans="1:17" x14ac:dyDescent="1.1499999999999999">
      <c r="A380" s="962"/>
      <c r="B380" s="957"/>
      <c r="C380" s="960"/>
      <c r="D380" s="958"/>
      <c r="E380" s="957"/>
      <c r="F380" s="957"/>
      <c r="G380" s="957"/>
      <c r="H380" s="957"/>
      <c r="I380" s="959"/>
      <c r="J380" s="957"/>
      <c r="K380" s="957"/>
      <c r="L380" s="960"/>
      <c r="M380" s="51"/>
      <c r="N380" s="777"/>
      <c r="O380" s="777"/>
      <c r="P380" s="777"/>
      <c r="Q380" s="778"/>
    </row>
    <row r="381" spans="1:17" x14ac:dyDescent="1.1499999999999999">
      <c r="A381" s="962"/>
      <c r="B381" s="957"/>
      <c r="C381" s="960"/>
      <c r="D381" s="958"/>
      <c r="E381" s="957"/>
      <c r="F381" s="957"/>
      <c r="G381" s="957"/>
      <c r="H381" s="957"/>
      <c r="I381" s="959"/>
      <c r="J381" s="957"/>
      <c r="K381" s="957"/>
      <c r="L381" s="960"/>
      <c r="M381" s="51"/>
      <c r="N381" s="777"/>
      <c r="O381" s="777"/>
      <c r="P381" s="777"/>
      <c r="Q381" s="778"/>
    </row>
    <row r="382" spans="1:17" x14ac:dyDescent="1.1499999999999999">
      <c r="A382" s="962"/>
      <c r="B382" s="957"/>
      <c r="C382" s="960"/>
      <c r="D382" s="958"/>
      <c r="E382" s="957"/>
      <c r="F382" s="957"/>
      <c r="G382" s="957"/>
      <c r="H382" s="957"/>
      <c r="I382" s="959"/>
      <c r="J382" s="957"/>
      <c r="K382" s="957"/>
      <c r="L382" s="960"/>
      <c r="M382" s="51"/>
      <c r="N382" s="777"/>
      <c r="O382" s="777"/>
      <c r="P382" s="777"/>
      <c r="Q382" s="778"/>
    </row>
    <row r="383" spans="1:17" x14ac:dyDescent="1.1499999999999999">
      <c r="A383" s="962"/>
      <c r="B383" s="957"/>
      <c r="C383" s="960"/>
      <c r="D383" s="958"/>
      <c r="E383" s="957"/>
      <c r="F383" s="957"/>
      <c r="G383" s="957"/>
      <c r="H383" s="957"/>
      <c r="I383" s="959"/>
      <c r="J383" s="957"/>
      <c r="K383" s="957"/>
      <c r="L383" s="960"/>
      <c r="M383" s="51"/>
      <c r="N383" s="777"/>
      <c r="O383" s="777"/>
      <c r="P383" s="777"/>
      <c r="Q383" s="778"/>
    </row>
    <row r="384" spans="1:17" x14ac:dyDescent="1.1499999999999999">
      <c r="A384" s="962"/>
      <c r="B384" s="957"/>
      <c r="C384" s="960"/>
      <c r="D384" s="958"/>
      <c r="E384" s="957"/>
      <c r="F384" s="957"/>
      <c r="G384" s="957"/>
      <c r="H384" s="957"/>
      <c r="I384" s="959"/>
      <c r="J384" s="957"/>
      <c r="K384" s="957"/>
      <c r="L384" s="960"/>
      <c r="M384" s="51"/>
      <c r="N384" s="777"/>
      <c r="O384" s="777"/>
      <c r="P384" s="777"/>
      <c r="Q384" s="778"/>
    </row>
    <row r="385" spans="1:17" x14ac:dyDescent="1.1499999999999999">
      <c r="A385" s="962"/>
      <c r="B385" s="957"/>
      <c r="C385" s="960"/>
      <c r="D385" s="958"/>
      <c r="E385" s="957"/>
      <c r="F385" s="957"/>
      <c r="G385" s="957"/>
      <c r="H385" s="957"/>
      <c r="I385" s="959"/>
      <c r="J385" s="957"/>
      <c r="K385" s="957"/>
      <c r="L385" s="960"/>
      <c r="M385" s="51"/>
      <c r="N385" s="777"/>
      <c r="O385" s="777"/>
      <c r="P385" s="777"/>
      <c r="Q385" s="778"/>
    </row>
    <row r="386" spans="1:17" x14ac:dyDescent="1.1499999999999999">
      <c r="A386" s="962"/>
      <c r="B386" s="957"/>
      <c r="C386" s="960"/>
      <c r="D386" s="958"/>
      <c r="E386" s="957"/>
      <c r="F386" s="957"/>
      <c r="G386" s="957"/>
      <c r="H386" s="957"/>
      <c r="I386" s="959"/>
      <c r="J386" s="957"/>
      <c r="K386" s="957"/>
      <c r="L386" s="960"/>
      <c r="M386" s="51"/>
      <c r="N386" s="777"/>
      <c r="O386" s="777"/>
      <c r="P386" s="777"/>
      <c r="Q386" s="778"/>
    </row>
    <row r="387" spans="1:17" x14ac:dyDescent="1.1499999999999999">
      <c r="A387" s="962"/>
      <c r="B387" s="957"/>
      <c r="C387" s="960"/>
      <c r="D387" s="958"/>
      <c r="E387" s="957"/>
      <c r="F387" s="957"/>
      <c r="G387" s="957"/>
      <c r="H387" s="957"/>
      <c r="I387" s="959"/>
      <c r="J387" s="957"/>
      <c r="K387" s="957"/>
      <c r="L387" s="960"/>
      <c r="M387" s="51"/>
      <c r="N387" s="777"/>
      <c r="O387" s="777"/>
      <c r="P387" s="777"/>
      <c r="Q387" s="778"/>
    </row>
    <row r="388" spans="1:17" x14ac:dyDescent="1.1499999999999999">
      <c r="A388" s="962"/>
      <c r="B388" s="957"/>
      <c r="C388" s="960"/>
      <c r="D388" s="958"/>
      <c r="E388" s="957"/>
      <c r="F388" s="957"/>
      <c r="G388" s="957"/>
      <c r="H388" s="957"/>
      <c r="I388" s="959"/>
      <c r="J388" s="957"/>
      <c r="K388" s="957"/>
      <c r="L388" s="960"/>
      <c r="M388" s="51"/>
      <c r="N388" s="777"/>
      <c r="O388" s="777"/>
      <c r="P388" s="777"/>
      <c r="Q388" s="778"/>
    </row>
    <row r="389" spans="1:17" x14ac:dyDescent="1.1499999999999999">
      <c r="A389" s="962"/>
      <c r="B389" s="957"/>
      <c r="C389" s="960"/>
      <c r="D389" s="958"/>
      <c r="E389" s="957"/>
      <c r="F389" s="957"/>
      <c r="G389" s="957"/>
      <c r="H389" s="957"/>
      <c r="I389" s="959"/>
      <c r="J389" s="957"/>
      <c r="K389" s="957"/>
      <c r="L389" s="960"/>
      <c r="M389" s="51"/>
      <c r="N389" s="777"/>
      <c r="O389" s="777"/>
      <c r="P389" s="777"/>
      <c r="Q389" s="778"/>
    </row>
    <row r="390" spans="1:17" x14ac:dyDescent="1.1499999999999999">
      <c r="A390" s="962"/>
      <c r="B390" s="957"/>
      <c r="C390" s="960"/>
      <c r="D390" s="958"/>
      <c r="E390" s="957"/>
      <c r="F390" s="957"/>
      <c r="G390" s="957"/>
      <c r="H390" s="957"/>
      <c r="I390" s="959"/>
      <c r="J390" s="957"/>
      <c r="K390" s="957"/>
      <c r="L390" s="960"/>
      <c r="M390" s="51"/>
      <c r="N390" s="777"/>
      <c r="O390" s="777"/>
      <c r="P390" s="777"/>
      <c r="Q390" s="778"/>
    </row>
    <row r="391" spans="1:17" x14ac:dyDescent="1.1499999999999999">
      <c r="A391" s="962"/>
      <c r="B391" s="957"/>
      <c r="C391" s="960"/>
      <c r="D391" s="958"/>
      <c r="E391" s="957"/>
      <c r="F391" s="957"/>
      <c r="G391" s="957"/>
      <c r="H391" s="957"/>
      <c r="I391" s="959"/>
      <c r="J391" s="957"/>
      <c r="K391" s="957"/>
      <c r="L391" s="960"/>
      <c r="M391" s="51"/>
      <c r="N391" s="777"/>
      <c r="O391" s="777"/>
      <c r="P391" s="777"/>
      <c r="Q391" s="778"/>
    </row>
    <row r="392" spans="1:17" x14ac:dyDescent="1.1499999999999999">
      <c r="A392" s="962"/>
      <c r="B392" s="957"/>
      <c r="C392" s="960"/>
      <c r="D392" s="958"/>
      <c r="E392" s="957"/>
      <c r="F392" s="957"/>
      <c r="G392" s="957"/>
      <c r="H392" s="957"/>
      <c r="I392" s="959"/>
      <c r="J392" s="957"/>
      <c r="K392" s="957"/>
      <c r="L392" s="960"/>
      <c r="M392" s="51"/>
      <c r="N392" s="777"/>
      <c r="O392" s="777"/>
      <c r="P392" s="777"/>
      <c r="Q392" s="778"/>
    </row>
    <row r="393" spans="1:17" x14ac:dyDescent="1.1499999999999999">
      <c r="A393" s="962"/>
      <c r="B393" s="957"/>
      <c r="C393" s="960"/>
      <c r="D393" s="958"/>
      <c r="E393" s="957"/>
      <c r="F393" s="957"/>
      <c r="G393" s="957"/>
      <c r="H393" s="957"/>
      <c r="I393" s="959"/>
      <c r="J393" s="957"/>
      <c r="K393" s="957"/>
      <c r="L393" s="960"/>
      <c r="M393" s="51"/>
      <c r="N393" s="777"/>
      <c r="O393" s="777"/>
      <c r="P393" s="777"/>
      <c r="Q393" s="778"/>
    </row>
    <row r="394" spans="1:17" x14ac:dyDescent="1.1499999999999999">
      <c r="A394" s="962"/>
      <c r="B394" s="957"/>
      <c r="C394" s="960"/>
      <c r="D394" s="958"/>
      <c r="E394" s="957"/>
      <c r="F394" s="957"/>
      <c r="G394" s="957"/>
      <c r="H394" s="957"/>
      <c r="I394" s="959"/>
      <c r="J394" s="957"/>
      <c r="K394" s="957"/>
      <c r="L394" s="960"/>
      <c r="M394" s="51"/>
      <c r="N394" s="777"/>
      <c r="O394" s="777"/>
      <c r="P394" s="777"/>
      <c r="Q394" s="778"/>
    </row>
    <row r="395" spans="1:17" x14ac:dyDescent="1.1499999999999999">
      <c r="A395" s="962"/>
      <c r="B395" s="957"/>
      <c r="C395" s="960"/>
      <c r="D395" s="958"/>
      <c r="E395" s="957"/>
      <c r="F395" s="957"/>
      <c r="G395" s="957"/>
      <c r="H395" s="957"/>
      <c r="I395" s="959"/>
      <c r="J395" s="957"/>
      <c r="K395" s="957"/>
      <c r="L395" s="960"/>
      <c r="M395" s="51"/>
      <c r="N395" s="777"/>
      <c r="O395" s="777"/>
      <c r="P395" s="777"/>
      <c r="Q395" s="778"/>
    </row>
    <row r="396" spans="1:17" x14ac:dyDescent="1.1499999999999999">
      <c r="A396" s="962"/>
      <c r="B396" s="957"/>
      <c r="C396" s="960"/>
      <c r="D396" s="958"/>
      <c r="E396" s="957"/>
      <c r="F396" s="957"/>
      <c r="G396" s="957"/>
      <c r="H396" s="957"/>
      <c r="I396" s="959"/>
      <c r="J396" s="957"/>
      <c r="K396" s="957"/>
      <c r="L396" s="960"/>
      <c r="M396" s="51"/>
      <c r="N396" s="777"/>
      <c r="O396" s="777"/>
      <c r="P396" s="777"/>
      <c r="Q396" s="778"/>
    </row>
    <row r="397" spans="1:17" x14ac:dyDescent="1.1499999999999999">
      <c r="A397" s="962"/>
      <c r="B397" s="957"/>
      <c r="C397" s="960"/>
      <c r="D397" s="958"/>
      <c r="E397" s="957"/>
      <c r="F397" s="957"/>
      <c r="G397" s="957"/>
      <c r="H397" s="957"/>
      <c r="I397" s="959"/>
      <c r="J397" s="957"/>
      <c r="K397" s="957"/>
      <c r="L397" s="960"/>
      <c r="M397" s="51"/>
      <c r="N397" s="777"/>
      <c r="O397" s="777"/>
      <c r="P397" s="777"/>
      <c r="Q397" s="778"/>
    </row>
    <row r="398" spans="1:17" x14ac:dyDescent="1.1499999999999999">
      <c r="A398" s="962"/>
      <c r="B398" s="957"/>
      <c r="C398" s="960"/>
      <c r="D398" s="958"/>
      <c r="E398" s="957"/>
      <c r="F398" s="957"/>
      <c r="G398" s="957"/>
      <c r="H398" s="957"/>
      <c r="I398" s="959"/>
      <c r="J398" s="957"/>
      <c r="K398" s="957"/>
      <c r="L398" s="960"/>
      <c r="M398" s="51"/>
      <c r="N398" s="777"/>
      <c r="O398" s="777"/>
      <c r="P398" s="777"/>
      <c r="Q398" s="778"/>
    </row>
    <row r="399" spans="1:17" x14ac:dyDescent="1.1499999999999999">
      <c r="A399" s="962"/>
      <c r="B399" s="957"/>
      <c r="C399" s="960"/>
      <c r="D399" s="958"/>
      <c r="E399" s="957"/>
      <c r="F399" s="957"/>
      <c r="G399" s="957"/>
      <c r="H399" s="957"/>
      <c r="I399" s="959"/>
      <c r="J399" s="957"/>
      <c r="K399" s="957"/>
      <c r="L399" s="960"/>
      <c r="M399" s="51"/>
      <c r="N399" s="777"/>
      <c r="O399" s="777"/>
      <c r="P399" s="777"/>
      <c r="Q399" s="778"/>
    </row>
    <row r="400" spans="1:17" x14ac:dyDescent="1.1499999999999999">
      <c r="A400" s="962"/>
      <c r="B400" s="957"/>
      <c r="C400" s="960"/>
      <c r="D400" s="958"/>
      <c r="E400" s="957"/>
      <c r="F400" s="957"/>
      <c r="G400" s="957"/>
      <c r="H400" s="957"/>
      <c r="I400" s="959"/>
      <c r="J400" s="957"/>
      <c r="K400" s="957"/>
      <c r="L400" s="960"/>
      <c r="M400" s="51"/>
      <c r="N400" s="777"/>
      <c r="O400" s="777"/>
      <c r="P400" s="777"/>
      <c r="Q400" s="778"/>
    </row>
    <row r="401" spans="1:17" x14ac:dyDescent="1.1499999999999999">
      <c r="A401" s="962"/>
      <c r="B401" s="957"/>
      <c r="C401" s="960"/>
      <c r="D401" s="958"/>
      <c r="E401" s="957"/>
      <c r="F401" s="957"/>
      <c r="G401" s="957"/>
      <c r="H401" s="957"/>
      <c r="I401" s="959"/>
      <c r="J401" s="957"/>
      <c r="K401" s="957"/>
      <c r="L401" s="960"/>
      <c r="M401" s="51"/>
      <c r="N401" s="777"/>
      <c r="O401" s="777"/>
      <c r="P401" s="777"/>
      <c r="Q401" s="778"/>
    </row>
    <row r="402" spans="1:17" x14ac:dyDescent="1.1499999999999999">
      <c r="A402" s="962"/>
      <c r="B402" s="957"/>
      <c r="C402" s="960"/>
      <c r="D402" s="958"/>
      <c r="E402" s="957"/>
      <c r="F402" s="957"/>
      <c r="G402" s="957"/>
      <c r="H402" s="957"/>
      <c r="I402" s="959"/>
      <c r="J402" s="957"/>
      <c r="K402" s="957"/>
      <c r="L402" s="960"/>
      <c r="M402" s="51"/>
      <c r="N402" s="777"/>
      <c r="O402" s="777"/>
      <c r="P402" s="777"/>
      <c r="Q402" s="778"/>
    </row>
    <row r="403" spans="1:17" x14ac:dyDescent="1.1499999999999999">
      <c r="A403" s="962"/>
      <c r="B403" s="957"/>
      <c r="C403" s="960"/>
      <c r="D403" s="958"/>
      <c r="E403" s="957"/>
      <c r="F403" s="957"/>
      <c r="G403" s="957"/>
      <c r="H403" s="957"/>
      <c r="I403" s="959"/>
      <c r="J403" s="957"/>
      <c r="K403" s="957"/>
      <c r="L403" s="960"/>
      <c r="M403" s="51"/>
      <c r="N403" s="777"/>
      <c r="O403" s="777"/>
      <c r="P403" s="777"/>
      <c r="Q403" s="778"/>
    </row>
    <row r="404" spans="1:17" x14ac:dyDescent="1.1499999999999999">
      <c r="A404" s="962"/>
      <c r="B404" s="957"/>
      <c r="C404" s="960"/>
      <c r="D404" s="958"/>
      <c r="E404" s="957"/>
      <c r="F404" s="957"/>
      <c r="G404" s="957"/>
      <c r="H404" s="957"/>
      <c r="I404" s="959"/>
      <c r="J404" s="957"/>
      <c r="K404" s="957"/>
      <c r="L404" s="960"/>
      <c r="M404" s="51"/>
      <c r="N404" s="777"/>
      <c r="O404" s="777"/>
      <c r="P404" s="777"/>
      <c r="Q404" s="778"/>
    </row>
    <row r="405" spans="1:17" x14ac:dyDescent="1.1499999999999999">
      <c r="A405" s="962"/>
      <c r="B405" s="957"/>
      <c r="C405" s="960"/>
      <c r="D405" s="958"/>
      <c r="E405" s="957"/>
      <c r="F405" s="957"/>
      <c r="G405" s="957"/>
      <c r="H405" s="957"/>
      <c r="I405" s="959"/>
      <c r="J405" s="957"/>
      <c r="K405" s="957"/>
      <c r="L405" s="960"/>
      <c r="M405" s="51"/>
      <c r="N405" s="777"/>
      <c r="O405" s="777"/>
      <c r="P405" s="777"/>
      <c r="Q405" s="778"/>
    </row>
    <row r="406" spans="1:17" x14ac:dyDescent="1.1499999999999999">
      <c r="A406" s="962"/>
      <c r="B406" s="957"/>
      <c r="C406" s="960"/>
      <c r="D406" s="958"/>
      <c r="E406" s="957"/>
      <c r="F406" s="957"/>
      <c r="G406" s="957"/>
      <c r="H406" s="957"/>
      <c r="I406" s="959"/>
      <c r="J406" s="957"/>
      <c r="K406" s="957"/>
      <c r="L406" s="960"/>
      <c r="M406" s="51"/>
      <c r="N406" s="777"/>
      <c r="O406" s="777"/>
      <c r="P406" s="777"/>
      <c r="Q406" s="778"/>
    </row>
    <row r="407" spans="1:17" x14ac:dyDescent="1.1499999999999999">
      <c r="A407" s="962"/>
      <c r="B407" s="957"/>
      <c r="C407" s="960"/>
      <c r="D407" s="958"/>
      <c r="E407" s="957"/>
      <c r="F407" s="957"/>
      <c r="G407" s="957"/>
      <c r="H407" s="957"/>
      <c r="I407" s="959"/>
      <c r="J407" s="957"/>
      <c r="K407" s="957"/>
      <c r="L407" s="960"/>
      <c r="M407" s="51"/>
      <c r="N407" s="777"/>
      <c r="O407" s="777"/>
      <c r="P407" s="777"/>
      <c r="Q407" s="778"/>
    </row>
    <row r="408" spans="1:17" x14ac:dyDescent="1.1499999999999999">
      <c r="A408" s="962"/>
      <c r="B408" s="957"/>
      <c r="C408" s="960"/>
      <c r="D408" s="958"/>
      <c r="E408" s="957"/>
      <c r="F408" s="957"/>
      <c r="G408" s="957"/>
      <c r="H408" s="957"/>
      <c r="I408" s="959"/>
      <c r="J408" s="957"/>
      <c r="K408" s="957"/>
      <c r="L408" s="960"/>
      <c r="M408" s="51"/>
      <c r="N408" s="777"/>
      <c r="O408" s="777"/>
      <c r="P408" s="777"/>
      <c r="Q408" s="778"/>
    </row>
    <row r="409" spans="1:17" x14ac:dyDescent="1.1499999999999999">
      <c r="A409" s="962"/>
      <c r="B409" s="957"/>
      <c r="C409" s="960"/>
      <c r="D409" s="958"/>
      <c r="E409" s="957"/>
      <c r="F409" s="957"/>
      <c r="G409" s="957"/>
      <c r="H409" s="957"/>
      <c r="I409" s="959"/>
      <c r="J409" s="957"/>
      <c r="K409" s="957"/>
      <c r="L409" s="960"/>
      <c r="M409" s="51"/>
      <c r="N409" s="777"/>
      <c r="O409" s="777"/>
      <c r="P409" s="777"/>
      <c r="Q409" s="778"/>
    </row>
    <row r="410" spans="1:17" x14ac:dyDescent="1.1499999999999999">
      <c r="A410" s="962"/>
      <c r="B410" s="957"/>
      <c r="C410" s="960"/>
      <c r="D410" s="958"/>
      <c r="E410" s="957"/>
      <c r="F410" s="957"/>
      <c r="G410" s="957"/>
      <c r="H410" s="957"/>
      <c r="I410" s="959"/>
      <c r="J410" s="957"/>
      <c r="K410" s="957"/>
      <c r="L410" s="960"/>
      <c r="M410" s="51"/>
      <c r="N410" s="777"/>
      <c r="O410" s="777"/>
      <c r="P410" s="777"/>
      <c r="Q410" s="778"/>
    </row>
    <row r="411" spans="1:17" x14ac:dyDescent="1.1499999999999999">
      <c r="A411" s="962"/>
      <c r="B411" s="957"/>
      <c r="C411" s="960"/>
      <c r="D411" s="958"/>
      <c r="E411" s="957"/>
      <c r="F411" s="957"/>
      <c r="G411" s="957"/>
      <c r="H411" s="957"/>
      <c r="I411" s="959"/>
      <c r="J411" s="957"/>
      <c r="K411" s="957"/>
      <c r="L411" s="960"/>
      <c r="M411" s="51"/>
      <c r="N411" s="777"/>
      <c r="O411" s="777"/>
      <c r="P411" s="777"/>
      <c r="Q411" s="778"/>
    </row>
    <row r="412" spans="1:17" x14ac:dyDescent="1.1499999999999999">
      <c r="A412" s="962"/>
      <c r="B412" s="957"/>
      <c r="C412" s="960"/>
      <c r="D412" s="958"/>
      <c r="E412" s="957"/>
      <c r="F412" s="957"/>
      <c r="G412" s="957"/>
      <c r="H412" s="957"/>
      <c r="I412" s="959"/>
      <c r="J412" s="957"/>
      <c r="K412" s="957"/>
      <c r="L412" s="960"/>
      <c r="M412" s="51"/>
      <c r="N412" s="777"/>
      <c r="O412" s="777"/>
      <c r="P412" s="777"/>
      <c r="Q412" s="778"/>
    </row>
    <row r="413" spans="1:17" x14ac:dyDescent="1.1499999999999999">
      <c r="A413" s="962"/>
      <c r="B413" s="957"/>
      <c r="C413" s="960"/>
      <c r="D413" s="958"/>
      <c r="E413" s="957"/>
      <c r="F413" s="957"/>
      <c r="G413" s="957"/>
      <c r="H413" s="957"/>
      <c r="I413" s="959"/>
      <c r="J413" s="957"/>
      <c r="K413" s="957"/>
      <c r="L413" s="960"/>
      <c r="M413" s="51"/>
      <c r="N413" s="777"/>
      <c r="O413" s="777"/>
      <c r="P413" s="777"/>
      <c r="Q413" s="778"/>
    </row>
    <row r="414" spans="1:17" x14ac:dyDescent="1.1499999999999999">
      <c r="A414" s="962"/>
      <c r="B414" s="957"/>
      <c r="C414" s="960"/>
      <c r="D414" s="958"/>
      <c r="E414" s="957"/>
      <c r="F414" s="957"/>
      <c r="G414" s="957"/>
      <c r="H414" s="957"/>
      <c r="I414" s="959"/>
      <c r="J414" s="957"/>
      <c r="K414" s="957"/>
      <c r="L414" s="960"/>
      <c r="M414" s="51"/>
      <c r="N414" s="777"/>
      <c r="O414" s="777"/>
      <c r="P414" s="777"/>
      <c r="Q414" s="778"/>
    </row>
    <row r="415" spans="1:17" x14ac:dyDescent="1.1499999999999999">
      <c r="A415" s="962"/>
      <c r="B415" s="957"/>
      <c r="C415" s="960"/>
      <c r="D415" s="958"/>
      <c r="E415" s="957"/>
      <c r="F415" s="957"/>
      <c r="G415" s="957"/>
      <c r="H415" s="957"/>
      <c r="I415" s="959"/>
      <c r="J415" s="957"/>
      <c r="K415" s="957"/>
      <c r="L415" s="960"/>
      <c r="M415" s="51"/>
      <c r="N415" s="777"/>
      <c r="O415" s="777"/>
      <c r="P415" s="777"/>
      <c r="Q415" s="778"/>
    </row>
    <row r="416" spans="1:17" x14ac:dyDescent="1.1499999999999999">
      <c r="A416" s="962"/>
      <c r="B416" s="957"/>
      <c r="C416" s="960"/>
      <c r="D416" s="958"/>
      <c r="E416" s="957"/>
      <c r="F416" s="957"/>
      <c r="G416" s="957"/>
      <c r="H416" s="957"/>
      <c r="I416" s="959"/>
      <c r="J416" s="957"/>
      <c r="K416" s="957"/>
      <c r="L416" s="960"/>
      <c r="M416" s="51"/>
      <c r="N416" s="777"/>
      <c r="O416" s="777"/>
      <c r="P416" s="777"/>
      <c r="Q416" s="778"/>
    </row>
    <row r="417" spans="1:17" x14ac:dyDescent="1.1499999999999999">
      <c r="A417" s="962"/>
      <c r="B417" s="957"/>
      <c r="C417" s="960"/>
      <c r="D417" s="958"/>
      <c r="E417" s="957"/>
      <c r="F417" s="957"/>
      <c r="G417" s="957"/>
      <c r="H417" s="957"/>
      <c r="I417" s="959"/>
      <c r="J417" s="957"/>
      <c r="K417" s="957"/>
      <c r="L417" s="960"/>
      <c r="M417" s="51"/>
      <c r="N417" s="777"/>
      <c r="O417" s="777"/>
      <c r="P417" s="777"/>
      <c r="Q417" s="778"/>
    </row>
    <row r="418" spans="1:17" x14ac:dyDescent="1.1499999999999999">
      <c r="A418" s="962"/>
      <c r="B418" s="957"/>
      <c r="C418" s="960"/>
      <c r="D418" s="958"/>
      <c r="E418" s="957"/>
      <c r="F418" s="957"/>
      <c r="G418" s="957"/>
      <c r="H418" s="957"/>
      <c r="I418" s="959"/>
      <c r="J418" s="957"/>
      <c r="K418" s="957"/>
      <c r="L418" s="960"/>
      <c r="M418" s="51"/>
      <c r="N418" s="777"/>
      <c r="O418" s="777"/>
      <c r="P418" s="777"/>
      <c r="Q418" s="778"/>
    </row>
    <row r="419" spans="1:17" x14ac:dyDescent="1.1499999999999999">
      <c r="A419" s="962"/>
      <c r="B419" s="957"/>
      <c r="C419" s="960"/>
      <c r="D419" s="958"/>
      <c r="E419" s="957"/>
      <c r="F419" s="957"/>
      <c r="G419" s="957"/>
      <c r="H419" s="957"/>
      <c r="I419" s="959"/>
      <c r="J419" s="957"/>
      <c r="K419" s="957"/>
      <c r="L419" s="960"/>
      <c r="M419" s="51"/>
      <c r="N419" s="777"/>
      <c r="O419" s="777"/>
      <c r="P419" s="777"/>
      <c r="Q419" s="778"/>
    </row>
    <row r="420" spans="1:17" x14ac:dyDescent="1.1499999999999999">
      <c r="A420" s="962"/>
      <c r="B420" s="957"/>
      <c r="C420" s="960"/>
      <c r="D420" s="958"/>
      <c r="E420" s="957"/>
      <c r="F420" s="957"/>
      <c r="G420" s="957"/>
      <c r="H420" s="957"/>
      <c r="I420" s="959"/>
      <c r="J420" s="957"/>
      <c r="K420" s="957"/>
      <c r="L420" s="960"/>
      <c r="M420" s="51"/>
      <c r="N420" s="777"/>
      <c r="O420" s="777"/>
      <c r="P420" s="777"/>
      <c r="Q420" s="778"/>
    </row>
    <row r="421" spans="1:17" x14ac:dyDescent="1.1499999999999999">
      <c r="A421" s="962"/>
      <c r="B421" s="957"/>
      <c r="C421" s="960"/>
      <c r="D421" s="958"/>
      <c r="E421" s="957"/>
      <c r="F421" s="957"/>
      <c r="G421" s="957"/>
      <c r="H421" s="957"/>
      <c r="I421" s="959"/>
      <c r="J421" s="957"/>
      <c r="K421" s="957"/>
      <c r="L421" s="960"/>
      <c r="M421" s="51"/>
      <c r="N421" s="777"/>
      <c r="O421" s="777"/>
      <c r="P421" s="777"/>
      <c r="Q421" s="778"/>
    </row>
    <row r="422" spans="1:17" x14ac:dyDescent="1.1499999999999999">
      <c r="A422" s="962"/>
      <c r="B422" s="957"/>
      <c r="C422" s="960"/>
      <c r="D422" s="958"/>
      <c r="E422" s="957"/>
      <c r="F422" s="957"/>
      <c r="G422" s="957"/>
      <c r="H422" s="957"/>
      <c r="I422" s="959"/>
      <c r="J422" s="957"/>
      <c r="K422" s="957"/>
      <c r="L422" s="960"/>
      <c r="M422" s="51"/>
      <c r="N422" s="777"/>
      <c r="O422" s="777"/>
      <c r="P422" s="777"/>
      <c r="Q422" s="778"/>
    </row>
    <row r="423" spans="1:17" x14ac:dyDescent="1.1499999999999999">
      <c r="A423" s="962"/>
      <c r="B423" s="957"/>
      <c r="C423" s="960"/>
      <c r="D423" s="958"/>
      <c r="E423" s="957"/>
      <c r="F423" s="957"/>
      <c r="G423" s="957"/>
      <c r="H423" s="957"/>
      <c r="I423" s="959"/>
      <c r="J423" s="957"/>
      <c r="K423" s="957"/>
      <c r="L423" s="960"/>
      <c r="M423" s="51"/>
      <c r="N423" s="777"/>
      <c r="O423" s="777"/>
      <c r="P423" s="777"/>
      <c r="Q423" s="778"/>
    </row>
    <row r="424" spans="1:17" x14ac:dyDescent="1.1499999999999999">
      <c r="A424" s="962"/>
      <c r="B424" s="957"/>
      <c r="C424" s="960"/>
      <c r="D424" s="958"/>
      <c r="E424" s="957"/>
      <c r="F424" s="957"/>
      <c r="G424" s="957"/>
      <c r="H424" s="957"/>
      <c r="I424" s="959"/>
      <c r="J424" s="957"/>
      <c r="K424" s="957"/>
      <c r="L424" s="960"/>
      <c r="M424" s="51"/>
      <c r="N424" s="777"/>
      <c r="O424" s="777"/>
      <c r="P424" s="777"/>
      <c r="Q424" s="778"/>
    </row>
    <row r="425" spans="1:17" x14ac:dyDescent="1.1499999999999999">
      <c r="A425" s="962"/>
      <c r="B425" s="957"/>
      <c r="C425" s="960"/>
      <c r="D425" s="958"/>
      <c r="E425" s="957"/>
      <c r="F425" s="957"/>
      <c r="G425" s="957"/>
      <c r="H425" s="957"/>
      <c r="I425" s="959"/>
      <c r="J425" s="957"/>
      <c r="K425" s="957"/>
      <c r="L425" s="960"/>
      <c r="M425" s="51"/>
      <c r="N425" s="777"/>
      <c r="O425" s="777"/>
      <c r="P425" s="777"/>
      <c r="Q425" s="778"/>
    </row>
    <row r="426" spans="1:17" x14ac:dyDescent="1.1499999999999999">
      <c r="A426" s="962"/>
      <c r="B426" s="957"/>
      <c r="C426" s="960"/>
      <c r="D426" s="958"/>
      <c r="E426" s="957"/>
      <c r="F426" s="957"/>
      <c r="G426" s="957"/>
      <c r="H426" s="957"/>
      <c r="I426" s="959"/>
      <c r="J426" s="957"/>
      <c r="K426" s="957"/>
      <c r="L426" s="960"/>
      <c r="M426" s="51"/>
      <c r="N426" s="777"/>
      <c r="O426" s="777"/>
      <c r="P426" s="777"/>
      <c r="Q426" s="778"/>
    </row>
    <row r="427" spans="1:17" x14ac:dyDescent="1.1499999999999999">
      <c r="A427" s="962"/>
      <c r="B427" s="957"/>
      <c r="C427" s="960"/>
      <c r="D427" s="958"/>
      <c r="E427" s="957"/>
      <c r="F427" s="957"/>
      <c r="G427" s="957"/>
      <c r="H427" s="957"/>
      <c r="I427" s="959"/>
      <c r="J427" s="957"/>
      <c r="K427" s="957"/>
      <c r="L427" s="960"/>
      <c r="M427" s="51"/>
      <c r="N427" s="777"/>
      <c r="O427" s="777"/>
      <c r="P427" s="777"/>
      <c r="Q427" s="778"/>
    </row>
    <row r="428" spans="1:17" x14ac:dyDescent="1.1499999999999999">
      <c r="A428" s="962"/>
      <c r="B428" s="957"/>
      <c r="C428" s="960"/>
      <c r="D428" s="958"/>
      <c r="E428" s="957"/>
      <c r="F428" s="957"/>
      <c r="G428" s="957"/>
      <c r="H428" s="957"/>
      <c r="I428" s="959"/>
      <c r="J428" s="957"/>
      <c r="K428" s="957"/>
      <c r="L428" s="960"/>
      <c r="M428" s="51"/>
      <c r="N428" s="777"/>
      <c r="O428" s="777"/>
      <c r="P428" s="777"/>
      <c r="Q428" s="778"/>
    </row>
    <row r="429" spans="1:17" x14ac:dyDescent="1.1499999999999999">
      <c r="A429" s="962"/>
      <c r="B429" s="957"/>
      <c r="C429" s="960"/>
      <c r="D429" s="958"/>
      <c r="E429" s="957"/>
      <c r="F429" s="957"/>
      <c r="G429" s="957"/>
      <c r="H429" s="957"/>
      <c r="I429" s="959"/>
      <c r="J429" s="957"/>
      <c r="K429" s="957"/>
      <c r="L429" s="960"/>
      <c r="M429" s="51"/>
      <c r="N429" s="777"/>
      <c r="O429" s="777"/>
      <c r="P429" s="777"/>
      <c r="Q429" s="778"/>
    </row>
    <row r="430" spans="1:17" x14ac:dyDescent="1.1499999999999999">
      <c r="A430" s="962"/>
      <c r="B430" s="957"/>
      <c r="C430" s="960"/>
      <c r="D430" s="958"/>
      <c r="E430" s="957"/>
      <c r="F430" s="957"/>
      <c r="G430" s="957"/>
      <c r="H430" s="957"/>
      <c r="I430" s="959"/>
      <c r="J430" s="957"/>
      <c r="K430" s="957"/>
      <c r="L430" s="960"/>
      <c r="M430" s="51"/>
      <c r="N430" s="777"/>
      <c r="O430" s="777"/>
      <c r="P430" s="777"/>
      <c r="Q430" s="778"/>
    </row>
    <row r="431" spans="1:17" x14ac:dyDescent="1.1499999999999999">
      <c r="A431" s="962"/>
      <c r="B431" s="957"/>
      <c r="C431" s="960"/>
      <c r="D431" s="958"/>
      <c r="E431" s="957"/>
      <c r="F431" s="957"/>
      <c r="G431" s="957"/>
      <c r="H431" s="957"/>
      <c r="I431" s="959"/>
      <c r="J431" s="957"/>
      <c r="K431" s="957"/>
      <c r="L431" s="960"/>
      <c r="M431" s="51"/>
      <c r="N431" s="777"/>
      <c r="O431" s="777"/>
      <c r="P431" s="777"/>
      <c r="Q431" s="778"/>
    </row>
    <row r="432" spans="1:17" x14ac:dyDescent="1.1499999999999999">
      <c r="A432" s="962"/>
      <c r="B432" s="957"/>
      <c r="C432" s="960"/>
      <c r="D432" s="958"/>
      <c r="E432" s="957"/>
      <c r="F432" s="957"/>
      <c r="G432" s="957"/>
      <c r="H432" s="957"/>
      <c r="I432" s="959"/>
      <c r="J432" s="957"/>
      <c r="K432" s="957"/>
      <c r="L432" s="960"/>
      <c r="M432" s="51"/>
      <c r="N432" s="777"/>
      <c r="O432" s="777"/>
      <c r="P432" s="777"/>
      <c r="Q432" s="778"/>
    </row>
    <row r="433" spans="1:17" x14ac:dyDescent="1.1499999999999999">
      <c r="A433" s="962"/>
      <c r="B433" s="957"/>
      <c r="C433" s="960"/>
      <c r="D433" s="958"/>
      <c r="E433" s="957"/>
      <c r="F433" s="957"/>
      <c r="G433" s="957"/>
      <c r="H433" s="957"/>
      <c r="I433" s="959"/>
      <c r="J433" s="957"/>
      <c r="K433" s="957"/>
      <c r="L433" s="960"/>
      <c r="M433" s="51"/>
      <c r="N433" s="777"/>
      <c r="O433" s="777"/>
      <c r="P433" s="777"/>
      <c r="Q433" s="778"/>
    </row>
    <row r="434" spans="1:17" x14ac:dyDescent="1.1499999999999999">
      <c r="A434" s="962"/>
      <c r="B434" s="957"/>
      <c r="C434" s="960"/>
      <c r="D434" s="958"/>
      <c r="E434" s="957"/>
      <c r="F434" s="957"/>
      <c r="G434" s="957"/>
      <c r="H434" s="957"/>
      <c r="I434" s="959"/>
      <c r="J434" s="957"/>
      <c r="K434" s="957"/>
      <c r="L434" s="960"/>
      <c r="M434" s="51"/>
      <c r="N434" s="777"/>
      <c r="O434" s="777"/>
      <c r="P434" s="777"/>
      <c r="Q434" s="778"/>
    </row>
    <row r="435" spans="1:17" x14ac:dyDescent="1.1499999999999999">
      <c r="A435" s="962"/>
      <c r="B435" s="957"/>
      <c r="C435" s="960"/>
      <c r="D435" s="958"/>
      <c r="E435" s="957"/>
      <c r="F435" s="957"/>
      <c r="G435" s="957"/>
      <c r="H435" s="957"/>
      <c r="I435" s="959"/>
      <c r="J435" s="957"/>
      <c r="K435" s="957"/>
      <c r="L435" s="960"/>
      <c r="M435" s="51"/>
      <c r="N435" s="777"/>
      <c r="O435" s="777"/>
      <c r="P435" s="777"/>
      <c r="Q435" s="778"/>
    </row>
    <row r="436" spans="1:17" x14ac:dyDescent="1.1499999999999999">
      <c r="A436" s="962"/>
      <c r="B436" s="957"/>
      <c r="C436" s="960"/>
      <c r="D436" s="958"/>
      <c r="E436" s="957"/>
      <c r="F436" s="957"/>
      <c r="G436" s="957"/>
      <c r="H436" s="957"/>
      <c r="I436" s="959"/>
      <c r="J436" s="957"/>
      <c r="K436" s="957"/>
      <c r="L436" s="960"/>
      <c r="M436" s="51"/>
      <c r="N436" s="777"/>
      <c r="O436" s="777"/>
      <c r="P436" s="777"/>
      <c r="Q436" s="778"/>
    </row>
    <row r="437" spans="1:17" x14ac:dyDescent="1.1499999999999999">
      <c r="A437" s="962"/>
      <c r="B437" s="957"/>
      <c r="C437" s="960"/>
      <c r="D437" s="958"/>
      <c r="E437" s="957"/>
      <c r="F437" s="957"/>
      <c r="G437" s="957"/>
      <c r="H437" s="957"/>
      <c r="I437" s="959"/>
      <c r="J437" s="957"/>
      <c r="K437" s="957"/>
      <c r="L437" s="960"/>
      <c r="M437" s="51"/>
      <c r="N437" s="777"/>
      <c r="O437" s="777"/>
      <c r="P437" s="777"/>
      <c r="Q437" s="778"/>
    </row>
    <row r="438" spans="1:17" x14ac:dyDescent="1.1499999999999999">
      <c r="A438" s="962"/>
      <c r="B438" s="957"/>
      <c r="C438" s="960"/>
      <c r="D438" s="958"/>
      <c r="E438" s="957"/>
      <c r="F438" s="957"/>
      <c r="G438" s="957"/>
      <c r="H438" s="957"/>
      <c r="I438" s="959"/>
      <c r="J438" s="957"/>
      <c r="K438" s="957"/>
      <c r="L438" s="960"/>
      <c r="M438" s="51"/>
      <c r="N438" s="777"/>
      <c r="O438" s="777"/>
      <c r="P438" s="777"/>
      <c r="Q438" s="778"/>
    </row>
    <row r="439" spans="1:17" x14ac:dyDescent="1.1499999999999999">
      <c r="A439" s="962"/>
      <c r="B439" s="957"/>
      <c r="C439" s="960"/>
      <c r="D439" s="958"/>
      <c r="E439" s="957"/>
      <c r="F439" s="957"/>
      <c r="G439" s="957"/>
      <c r="H439" s="957"/>
      <c r="I439" s="959"/>
      <c r="J439" s="957"/>
      <c r="K439" s="957"/>
      <c r="L439" s="960"/>
      <c r="M439" s="51"/>
      <c r="N439" s="777"/>
      <c r="O439" s="777"/>
      <c r="P439" s="777"/>
      <c r="Q439" s="778"/>
    </row>
    <row r="440" spans="1:17" x14ac:dyDescent="1.1499999999999999">
      <c r="A440" s="962"/>
      <c r="B440" s="957"/>
      <c r="C440" s="960"/>
      <c r="D440" s="958"/>
      <c r="E440" s="957"/>
      <c r="F440" s="957"/>
      <c r="G440" s="957"/>
      <c r="H440" s="957"/>
      <c r="I440" s="959"/>
      <c r="J440" s="957"/>
      <c r="K440" s="957"/>
      <c r="L440" s="960"/>
      <c r="M440" s="51"/>
      <c r="N440" s="777"/>
      <c r="O440" s="777"/>
      <c r="P440" s="777"/>
      <c r="Q440" s="778"/>
    </row>
    <row r="441" spans="1:17" x14ac:dyDescent="1.1499999999999999">
      <c r="A441" s="962"/>
      <c r="B441" s="957"/>
      <c r="C441" s="960"/>
      <c r="D441" s="958"/>
      <c r="E441" s="957"/>
      <c r="F441" s="957"/>
      <c r="G441" s="957"/>
      <c r="H441" s="957"/>
      <c r="I441" s="959"/>
      <c r="J441" s="957"/>
      <c r="K441" s="957"/>
      <c r="L441" s="960"/>
      <c r="M441" s="51"/>
      <c r="N441" s="777"/>
      <c r="O441" s="777"/>
      <c r="P441" s="777"/>
      <c r="Q441" s="778"/>
    </row>
    <row r="442" spans="1:17" x14ac:dyDescent="1.1499999999999999">
      <c r="A442" s="962"/>
      <c r="B442" s="957"/>
      <c r="C442" s="960"/>
      <c r="D442" s="958"/>
      <c r="E442" s="957"/>
      <c r="F442" s="957"/>
      <c r="G442" s="957"/>
      <c r="H442" s="957"/>
      <c r="I442" s="959"/>
      <c r="J442" s="957"/>
      <c r="K442" s="957"/>
      <c r="L442" s="960"/>
      <c r="M442" s="51"/>
      <c r="N442" s="777"/>
      <c r="O442" s="777"/>
      <c r="P442" s="777"/>
      <c r="Q442" s="778"/>
    </row>
    <row r="443" spans="1:17" x14ac:dyDescent="1.1499999999999999">
      <c r="A443" s="962"/>
      <c r="B443" s="957"/>
      <c r="C443" s="960"/>
      <c r="D443" s="958"/>
      <c r="E443" s="957"/>
      <c r="F443" s="957"/>
      <c r="G443" s="957"/>
      <c r="H443" s="957"/>
      <c r="I443" s="959"/>
      <c r="J443" s="957"/>
      <c r="K443" s="957"/>
      <c r="L443" s="960"/>
      <c r="M443" s="51"/>
      <c r="N443" s="777"/>
      <c r="O443" s="777"/>
      <c r="P443" s="777"/>
      <c r="Q443" s="778"/>
    </row>
    <row r="444" spans="1:17" x14ac:dyDescent="1.1499999999999999">
      <c r="A444" s="962"/>
      <c r="B444" s="957"/>
      <c r="C444" s="960"/>
      <c r="D444" s="958"/>
      <c r="E444" s="957"/>
      <c r="F444" s="957"/>
      <c r="G444" s="957"/>
      <c r="H444" s="957"/>
      <c r="I444" s="959"/>
      <c r="J444" s="957"/>
      <c r="K444" s="957"/>
      <c r="L444" s="960"/>
      <c r="M444" s="51"/>
      <c r="N444" s="777"/>
      <c r="O444" s="777"/>
      <c r="P444" s="777"/>
      <c r="Q444" s="778"/>
    </row>
    <row r="445" spans="1:17" x14ac:dyDescent="1.1499999999999999">
      <c r="A445" s="962"/>
      <c r="B445" s="957"/>
      <c r="C445" s="960"/>
      <c r="D445" s="958"/>
      <c r="E445" s="957"/>
      <c r="F445" s="957"/>
      <c r="G445" s="957"/>
      <c r="H445" s="957"/>
      <c r="I445" s="959"/>
      <c r="J445" s="957"/>
      <c r="K445" s="957"/>
      <c r="L445" s="960"/>
      <c r="M445" s="51"/>
      <c r="N445" s="777"/>
      <c r="O445" s="777"/>
      <c r="P445" s="777"/>
      <c r="Q445" s="778"/>
    </row>
    <row r="446" spans="1:17" x14ac:dyDescent="1.1499999999999999">
      <c r="A446" s="962"/>
      <c r="B446" s="957"/>
      <c r="C446" s="960"/>
      <c r="D446" s="958"/>
      <c r="E446" s="957"/>
      <c r="F446" s="957"/>
      <c r="G446" s="957"/>
      <c r="H446" s="957"/>
      <c r="I446" s="959"/>
      <c r="J446" s="957"/>
      <c r="K446" s="957"/>
      <c r="L446" s="960"/>
      <c r="M446" s="51"/>
      <c r="N446" s="777"/>
      <c r="O446" s="777"/>
      <c r="P446" s="777"/>
      <c r="Q446" s="778"/>
    </row>
    <row r="447" spans="1:17" x14ac:dyDescent="1.1499999999999999">
      <c r="A447" s="962"/>
      <c r="B447" s="957"/>
      <c r="C447" s="960"/>
      <c r="D447" s="958"/>
      <c r="E447" s="957"/>
      <c r="F447" s="957"/>
      <c r="G447" s="957"/>
      <c r="H447" s="957"/>
      <c r="I447" s="959"/>
      <c r="J447" s="957"/>
      <c r="K447" s="957"/>
      <c r="L447" s="960"/>
      <c r="M447" s="51"/>
      <c r="N447" s="777"/>
      <c r="O447" s="777"/>
      <c r="P447" s="777"/>
      <c r="Q447" s="778"/>
    </row>
    <row r="448" spans="1:17" x14ac:dyDescent="1.1499999999999999">
      <c r="A448" s="962"/>
      <c r="B448" s="957"/>
      <c r="C448" s="960"/>
      <c r="D448" s="958"/>
      <c r="E448" s="957"/>
      <c r="F448" s="957"/>
      <c r="G448" s="957"/>
      <c r="H448" s="957"/>
      <c r="I448" s="959"/>
      <c r="J448" s="957"/>
      <c r="K448" s="957"/>
      <c r="L448" s="960"/>
      <c r="M448" s="51"/>
      <c r="N448" s="777"/>
      <c r="O448" s="777"/>
      <c r="P448" s="777"/>
      <c r="Q448" s="778"/>
    </row>
    <row r="449" spans="1:17" x14ac:dyDescent="1.1499999999999999">
      <c r="A449" s="962"/>
      <c r="B449" s="957"/>
      <c r="C449" s="960"/>
      <c r="D449" s="958"/>
      <c r="E449" s="957"/>
      <c r="F449" s="957"/>
      <c r="G449" s="957"/>
      <c r="H449" s="957"/>
      <c r="I449" s="959"/>
      <c r="J449" s="957"/>
      <c r="K449" s="957"/>
      <c r="L449" s="960"/>
      <c r="M449" s="51"/>
      <c r="N449" s="777"/>
      <c r="O449" s="777"/>
      <c r="P449" s="777"/>
      <c r="Q449" s="778"/>
    </row>
    <row r="450" spans="1:17" x14ac:dyDescent="1.1499999999999999">
      <c r="A450" s="962"/>
      <c r="B450" s="957"/>
      <c r="C450" s="960"/>
      <c r="D450" s="958"/>
      <c r="E450" s="957"/>
      <c r="F450" s="957"/>
      <c r="G450" s="957"/>
      <c r="H450" s="957"/>
      <c r="I450" s="959"/>
      <c r="J450" s="957"/>
      <c r="K450" s="957"/>
      <c r="L450" s="960"/>
      <c r="M450" s="51"/>
      <c r="N450" s="777"/>
      <c r="O450" s="777"/>
      <c r="P450" s="777"/>
      <c r="Q450" s="778"/>
    </row>
    <row r="451" spans="1:17" x14ac:dyDescent="1.1499999999999999">
      <c r="A451" s="962"/>
      <c r="B451" s="957"/>
      <c r="C451" s="960"/>
      <c r="D451" s="958"/>
      <c r="E451" s="957"/>
      <c r="F451" s="957"/>
      <c r="G451" s="957"/>
      <c r="H451" s="957"/>
      <c r="I451" s="959"/>
      <c r="J451" s="957"/>
      <c r="K451" s="957"/>
      <c r="L451" s="960"/>
      <c r="M451" s="51"/>
      <c r="N451" s="777"/>
      <c r="O451" s="777"/>
      <c r="P451" s="777"/>
      <c r="Q451" s="778"/>
    </row>
    <row r="452" spans="1:17" x14ac:dyDescent="1.1499999999999999">
      <c r="A452" s="962"/>
      <c r="B452" s="957"/>
      <c r="C452" s="960"/>
      <c r="D452" s="958"/>
      <c r="E452" s="957"/>
      <c r="F452" s="957"/>
      <c r="G452" s="957"/>
      <c r="H452" s="957"/>
      <c r="I452" s="959"/>
      <c r="J452" s="957"/>
      <c r="K452" s="957"/>
      <c r="L452" s="960"/>
      <c r="M452" s="51"/>
      <c r="N452" s="777"/>
      <c r="O452" s="777"/>
      <c r="P452" s="777"/>
      <c r="Q452" s="778"/>
    </row>
    <row r="453" spans="1:17" x14ac:dyDescent="1.1499999999999999">
      <c r="A453" s="962"/>
      <c r="B453" s="957"/>
      <c r="C453" s="960"/>
      <c r="D453" s="958"/>
      <c r="E453" s="957"/>
      <c r="F453" s="957"/>
      <c r="G453" s="957"/>
      <c r="H453" s="957"/>
      <c r="I453" s="959"/>
      <c r="J453" s="957"/>
      <c r="K453" s="957"/>
      <c r="L453" s="960"/>
      <c r="M453" s="51"/>
      <c r="N453" s="777"/>
      <c r="O453" s="777"/>
      <c r="P453" s="777"/>
      <c r="Q453" s="778"/>
    </row>
    <row r="454" spans="1:17" x14ac:dyDescent="1.1499999999999999">
      <c r="A454" s="962"/>
      <c r="B454" s="957"/>
      <c r="C454" s="960"/>
      <c r="D454" s="958"/>
      <c r="E454" s="957"/>
      <c r="F454" s="957"/>
      <c r="G454" s="957"/>
      <c r="H454" s="957"/>
      <c r="I454" s="959"/>
      <c r="J454" s="957"/>
      <c r="K454" s="957"/>
      <c r="L454" s="960"/>
      <c r="M454" s="51"/>
      <c r="N454" s="777"/>
      <c r="O454" s="777"/>
      <c r="P454" s="777"/>
      <c r="Q454" s="778"/>
    </row>
    <row r="455" spans="1:17" x14ac:dyDescent="1.1499999999999999">
      <c r="A455" s="962"/>
      <c r="B455" s="957"/>
      <c r="C455" s="960"/>
      <c r="D455" s="958"/>
      <c r="E455" s="957"/>
      <c r="F455" s="957"/>
      <c r="G455" s="957"/>
      <c r="H455" s="957"/>
      <c r="I455" s="959"/>
      <c r="J455" s="957"/>
      <c r="K455" s="957"/>
      <c r="L455" s="960"/>
      <c r="M455" s="51"/>
      <c r="N455" s="777"/>
      <c r="O455" s="777"/>
      <c r="P455" s="777"/>
      <c r="Q455" s="778"/>
    </row>
    <row r="456" spans="1:17" x14ac:dyDescent="1.1499999999999999">
      <c r="A456" s="962"/>
      <c r="B456" s="957"/>
      <c r="C456" s="960"/>
      <c r="D456" s="958"/>
      <c r="E456" s="957"/>
      <c r="F456" s="957"/>
      <c r="G456" s="957"/>
      <c r="H456" s="957"/>
      <c r="I456" s="959"/>
      <c r="J456" s="957"/>
      <c r="K456" s="957"/>
      <c r="L456" s="960"/>
      <c r="M456" s="51"/>
      <c r="N456" s="777"/>
      <c r="O456" s="777"/>
      <c r="P456" s="777"/>
      <c r="Q456" s="778"/>
    </row>
    <row r="457" spans="1:17" x14ac:dyDescent="1.1499999999999999">
      <c r="A457" s="962"/>
      <c r="B457" s="957"/>
      <c r="C457" s="960"/>
      <c r="D457" s="958"/>
      <c r="E457" s="957"/>
      <c r="F457" s="957"/>
      <c r="G457" s="957"/>
      <c r="H457" s="957"/>
      <c r="I457" s="959"/>
      <c r="J457" s="957"/>
      <c r="K457" s="957"/>
      <c r="L457" s="960"/>
      <c r="M457" s="51"/>
      <c r="N457" s="777"/>
      <c r="O457" s="777"/>
      <c r="P457" s="777"/>
      <c r="Q457" s="778"/>
    </row>
    <row r="458" spans="1:17" x14ac:dyDescent="1.1499999999999999">
      <c r="A458" s="962"/>
      <c r="B458" s="957"/>
      <c r="C458" s="960"/>
      <c r="D458" s="958"/>
      <c r="E458" s="957"/>
      <c r="F458" s="957"/>
      <c r="G458" s="957"/>
      <c r="H458" s="957"/>
      <c r="I458" s="959"/>
      <c r="J458" s="957"/>
      <c r="K458" s="957"/>
      <c r="L458" s="960"/>
      <c r="M458" s="51"/>
      <c r="N458" s="777"/>
      <c r="O458" s="777"/>
      <c r="P458" s="777"/>
      <c r="Q458" s="778"/>
    </row>
    <row r="459" spans="1:17" x14ac:dyDescent="1.1499999999999999">
      <c r="A459" s="962"/>
      <c r="B459" s="957"/>
      <c r="C459" s="960"/>
      <c r="D459" s="958"/>
      <c r="E459" s="957"/>
      <c r="F459" s="957"/>
      <c r="G459" s="957"/>
      <c r="H459" s="957"/>
      <c r="I459" s="959"/>
      <c r="J459" s="957"/>
      <c r="K459" s="957"/>
      <c r="L459" s="960"/>
      <c r="M459" s="51"/>
      <c r="N459" s="777"/>
      <c r="O459" s="777"/>
      <c r="P459" s="777"/>
      <c r="Q459" s="778"/>
    </row>
    <row r="460" spans="1:17" x14ac:dyDescent="1.1499999999999999">
      <c r="A460" s="962"/>
      <c r="B460" s="957"/>
      <c r="C460" s="960"/>
      <c r="D460" s="958"/>
      <c r="E460" s="957"/>
      <c r="F460" s="957"/>
      <c r="G460" s="957"/>
      <c r="H460" s="957"/>
      <c r="I460" s="959"/>
      <c r="J460" s="957"/>
      <c r="K460" s="957"/>
      <c r="L460" s="960"/>
      <c r="M460" s="51"/>
      <c r="N460" s="777"/>
      <c r="O460" s="777"/>
      <c r="P460" s="777"/>
      <c r="Q460" s="778"/>
    </row>
    <row r="461" spans="1:17" x14ac:dyDescent="1.1499999999999999">
      <c r="A461" s="962"/>
      <c r="B461" s="957"/>
      <c r="C461" s="960"/>
      <c r="D461" s="958"/>
      <c r="E461" s="957"/>
      <c r="F461" s="957"/>
      <c r="G461" s="957"/>
      <c r="H461" s="957"/>
      <c r="I461" s="959"/>
      <c r="J461" s="957"/>
      <c r="K461" s="957"/>
      <c r="L461" s="960"/>
      <c r="M461" s="51"/>
      <c r="N461" s="777"/>
      <c r="O461" s="777"/>
      <c r="P461" s="777"/>
      <c r="Q461" s="778"/>
    </row>
    <row r="462" spans="1:17" x14ac:dyDescent="1.1499999999999999">
      <c r="A462" s="962"/>
      <c r="B462" s="957"/>
      <c r="C462" s="960"/>
      <c r="D462" s="958"/>
      <c r="E462" s="957"/>
      <c r="F462" s="957"/>
      <c r="G462" s="957"/>
      <c r="H462" s="957"/>
      <c r="I462" s="959"/>
      <c r="J462" s="957"/>
      <c r="K462" s="957"/>
      <c r="L462" s="960"/>
      <c r="M462" s="51"/>
      <c r="N462" s="777"/>
      <c r="O462" s="777"/>
      <c r="P462" s="777"/>
      <c r="Q462" s="778"/>
    </row>
    <row r="463" spans="1:17" x14ac:dyDescent="1.1499999999999999">
      <c r="A463" s="962"/>
      <c r="B463" s="957"/>
      <c r="C463" s="960"/>
      <c r="D463" s="958"/>
      <c r="E463" s="957"/>
      <c r="F463" s="957"/>
      <c r="G463" s="957"/>
      <c r="H463" s="957"/>
      <c r="I463" s="959"/>
      <c r="J463" s="957"/>
      <c r="K463" s="957"/>
      <c r="L463" s="960"/>
      <c r="M463" s="51"/>
      <c r="N463" s="777"/>
      <c r="O463" s="777"/>
      <c r="P463" s="777"/>
      <c r="Q463" s="778"/>
    </row>
    <row r="464" spans="1:17" x14ac:dyDescent="1.1499999999999999">
      <c r="A464" s="962"/>
      <c r="B464" s="957"/>
      <c r="C464" s="960"/>
      <c r="D464" s="958"/>
      <c r="E464" s="957"/>
      <c r="F464" s="957"/>
      <c r="G464" s="957"/>
      <c r="H464" s="957"/>
      <c r="I464" s="959"/>
      <c r="J464" s="957"/>
      <c r="K464" s="957"/>
      <c r="L464" s="960"/>
      <c r="M464" s="51"/>
      <c r="N464" s="777"/>
      <c r="O464" s="777"/>
      <c r="P464" s="777"/>
      <c r="Q464" s="778"/>
    </row>
    <row r="465" spans="1:17" x14ac:dyDescent="1.1499999999999999">
      <c r="A465" s="962"/>
      <c r="B465" s="957"/>
      <c r="C465" s="960"/>
      <c r="D465" s="958"/>
      <c r="E465" s="957"/>
      <c r="F465" s="957"/>
      <c r="G465" s="957"/>
      <c r="H465" s="957"/>
      <c r="I465" s="959"/>
      <c r="J465" s="957"/>
      <c r="K465" s="957"/>
      <c r="L465" s="960"/>
      <c r="M465" s="51"/>
      <c r="N465" s="777"/>
      <c r="O465" s="777"/>
      <c r="P465" s="777"/>
      <c r="Q465" s="778"/>
    </row>
    <row r="466" spans="1:17" x14ac:dyDescent="1.1499999999999999">
      <c r="A466" s="962"/>
      <c r="B466" s="957"/>
      <c r="C466" s="960"/>
      <c r="D466" s="958"/>
      <c r="E466" s="957"/>
      <c r="F466" s="957"/>
      <c r="G466" s="957"/>
      <c r="H466" s="957"/>
      <c r="I466" s="959"/>
      <c r="J466" s="957"/>
      <c r="K466" s="957"/>
      <c r="L466" s="960"/>
      <c r="M466" s="51"/>
      <c r="N466" s="777"/>
      <c r="O466" s="777"/>
      <c r="P466" s="777"/>
      <c r="Q466" s="778"/>
    </row>
    <row r="467" spans="1:17" x14ac:dyDescent="1.1499999999999999">
      <c r="A467" s="962"/>
      <c r="B467" s="957"/>
      <c r="C467" s="960"/>
      <c r="D467" s="958"/>
      <c r="E467" s="957"/>
      <c r="F467" s="957"/>
      <c r="G467" s="957"/>
      <c r="H467" s="957"/>
      <c r="I467" s="959"/>
      <c r="J467" s="957"/>
      <c r="K467" s="957"/>
      <c r="L467" s="960"/>
      <c r="M467" s="51"/>
      <c r="N467" s="777"/>
      <c r="O467" s="777"/>
      <c r="P467" s="777"/>
      <c r="Q467" s="778"/>
    </row>
    <row r="468" spans="1:17" x14ac:dyDescent="1.1499999999999999">
      <c r="A468" s="962"/>
      <c r="B468" s="957"/>
      <c r="C468" s="960"/>
      <c r="D468" s="958"/>
      <c r="E468" s="957"/>
      <c r="F468" s="957"/>
      <c r="G468" s="957"/>
      <c r="H468" s="957"/>
      <c r="I468" s="959"/>
      <c r="J468" s="957"/>
      <c r="K468" s="957"/>
      <c r="L468" s="960"/>
      <c r="M468" s="51"/>
      <c r="N468" s="777"/>
      <c r="O468" s="777"/>
      <c r="P468" s="777"/>
      <c r="Q468" s="778"/>
    </row>
    <row r="469" spans="1:17" x14ac:dyDescent="1.1499999999999999">
      <c r="A469" s="962"/>
      <c r="B469" s="957"/>
      <c r="C469" s="960"/>
      <c r="D469" s="958"/>
      <c r="E469" s="957"/>
      <c r="F469" s="957"/>
      <c r="G469" s="957"/>
      <c r="H469" s="957"/>
      <c r="I469" s="959"/>
      <c r="J469" s="957"/>
      <c r="K469" s="957"/>
      <c r="L469" s="960"/>
      <c r="M469" s="51"/>
      <c r="N469" s="777"/>
      <c r="O469" s="777"/>
      <c r="P469" s="777"/>
      <c r="Q469" s="778"/>
    </row>
    <row r="470" spans="1:17" x14ac:dyDescent="1.1499999999999999">
      <c r="A470" s="962"/>
      <c r="B470" s="957"/>
      <c r="C470" s="960"/>
      <c r="D470" s="958"/>
      <c r="E470" s="957"/>
      <c r="F470" s="957"/>
      <c r="G470" s="957"/>
      <c r="H470" s="957"/>
      <c r="I470" s="959"/>
      <c r="J470" s="957"/>
      <c r="K470" s="957"/>
      <c r="L470" s="960"/>
      <c r="M470" s="51"/>
      <c r="N470" s="777"/>
      <c r="O470" s="777"/>
      <c r="P470" s="777"/>
      <c r="Q470" s="778"/>
    </row>
    <row r="471" spans="1:17" x14ac:dyDescent="1.1499999999999999">
      <c r="A471" s="962"/>
      <c r="B471" s="957"/>
      <c r="C471" s="960"/>
      <c r="D471" s="958"/>
      <c r="E471" s="957"/>
      <c r="F471" s="957"/>
      <c r="G471" s="957"/>
      <c r="H471" s="957"/>
      <c r="I471" s="959"/>
      <c r="J471" s="957"/>
      <c r="K471" s="957"/>
      <c r="L471" s="960"/>
      <c r="M471" s="51"/>
      <c r="N471" s="777"/>
      <c r="O471" s="777"/>
      <c r="P471" s="777"/>
      <c r="Q471" s="778"/>
    </row>
    <row r="472" spans="1:17" x14ac:dyDescent="1.1499999999999999">
      <c r="A472" s="962"/>
      <c r="B472" s="957"/>
      <c r="C472" s="960"/>
      <c r="D472" s="958"/>
      <c r="E472" s="957"/>
      <c r="F472" s="957"/>
      <c r="G472" s="957"/>
      <c r="H472" s="957"/>
      <c r="I472" s="959"/>
      <c r="J472" s="957"/>
      <c r="K472" s="957"/>
      <c r="L472" s="960"/>
      <c r="M472" s="51"/>
      <c r="N472" s="777"/>
      <c r="O472" s="777"/>
      <c r="P472" s="777"/>
      <c r="Q472" s="778"/>
    </row>
    <row r="473" spans="1:17" x14ac:dyDescent="1.1499999999999999">
      <c r="A473" s="962"/>
      <c r="B473" s="957"/>
      <c r="C473" s="960"/>
      <c r="D473" s="958"/>
      <c r="E473" s="957"/>
      <c r="F473" s="957"/>
      <c r="G473" s="957"/>
      <c r="H473" s="957"/>
      <c r="I473" s="959"/>
      <c r="J473" s="957"/>
      <c r="K473" s="957"/>
      <c r="L473" s="960"/>
      <c r="M473" s="51"/>
      <c r="N473" s="777"/>
      <c r="O473" s="777"/>
      <c r="P473" s="777"/>
      <c r="Q473" s="778"/>
    </row>
    <row r="474" spans="1:17" x14ac:dyDescent="1.1499999999999999">
      <c r="A474" s="962"/>
      <c r="B474" s="957"/>
      <c r="C474" s="960"/>
      <c r="D474" s="958"/>
      <c r="E474" s="957"/>
      <c r="F474" s="957"/>
      <c r="G474" s="957"/>
      <c r="H474" s="957"/>
      <c r="I474" s="959"/>
      <c r="J474" s="957"/>
      <c r="K474" s="957"/>
      <c r="L474" s="960"/>
      <c r="M474" s="51"/>
      <c r="N474" s="777"/>
      <c r="O474" s="777"/>
      <c r="P474" s="777"/>
      <c r="Q474" s="778"/>
    </row>
    <row r="475" spans="1:17" x14ac:dyDescent="1.1499999999999999">
      <c r="A475" s="962"/>
      <c r="B475" s="957"/>
      <c r="C475" s="960"/>
      <c r="D475" s="958"/>
      <c r="E475" s="957"/>
      <c r="F475" s="957"/>
      <c r="G475" s="957"/>
      <c r="H475" s="957"/>
      <c r="I475" s="959"/>
      <c r="J475" s="957"/>
      <c r="K475" s="957"/>
      <c r="L475" s="960"/>
      <c r="M475" s="51"/>
      <c r="N475" s="777"/>
      <c r="O475" s="777"/>
      <c r="P475" s="777"/>
      <c r="Q475" s="778"/>
    </row>
    <row r="476" spans="1:17" x14ac:dyDescent="1.1499999999999999">
      <c r="A476" s="962"/>
      <c r="B476" s="957"/>
      <c r="C476" s="960"/>
      <c r="D476" s="958"/>
      <c r="E476" s="957"/>
      <c r="F476" s="957"/>
      <c r="G476" s="957"/>
      <c r="H476" s="957"/>
      <c r="I476" s="959"/>
      <c r="J476" s="957"/>
      <c r="K476" s="957"/>
      <c r="L476" s="960"/>
      <c r="M476" s="51"/>
      <c r="N476" s="777"/>
      <c r="O476" s="777"/>
      <c r="P476" s="777"/>
      <c r="Q476" s="778"/>
    </row>
    <row r="477" spans="1:17" x14ac:dyDescent="1.1499999999999999">
      <c r="A477" s="962"/>
      <c r="B477" s="957"/>
      <c r="C477" s="960"/>
      <c r="D477" s="958"/>
      <c r="E477" s="957"/>
      <c r="F477" s="957"/>
      <c r="G477" s="957"/>
      <c r="H477" s="957"/>
      <c r="I477" s="959"/>
      <c r="J477" s="957"/>
      <c r="K477" s="957"/>
      <c r="L477" s="960"/>
      <c r="M477" s="51"/>
      <c r="N477" s="777"/>
      <c r="O477" s="777"/>
      <c r="P477" s="777"/>
      <c r="Q477" s="778"/>
    </row>
    <row r="478" spans="1:17" x14ac:dyDescent="1.1499999999999999">
      <c r="A478" s="962"/>
      <c r="B478" s="957"/>
      <c r="C478" s="960"/>
      <c r="D478" s="958"/>
      <c r="E478" s="957"/>
      <c r="F478" s="957"/>
      <c r="G478" s="957"/>
      <c r="H478" s="957"/>
      <c r="I478" s="959"/>
      <c r="J478" s="957"/>
      <c r="K478" s="957"/>
      <c r="L478" s="960"/>
      <c r="M478" s="51"/>
      <c r="N478" s="777"/>
      <c r="O478" s="777"/>
      <c r="P478" s="777"/>
      <c r="Q478" s="778"/>
    </row>
    <row r="479" spans="1:17" x14ac:dyDescent="1.1499999999999999">
      <c r="A479" s="962"/>
      <c r="B479" s="957"/>
      <c r="C479" s="960"/>
      <c r="D479" s="958"/>
      <c r="E479" s="957"/>
      <c r="F479" s="957"/>
      <c r="G479" s="957"/>
      <c r="H479" s="957"/>
      <c r="I479" s="959"/>
      <c r="J479" s="957"/>
      <c r="K479" s="957"/>
      <c r="L479" s="960"/>
      <c r="M479" s="51"/>
      <c r="N479" s="777"/>
      <c r="O479" s="777"/>
      <c r="P479" s="777"/>
      <c r="Q479" s="778"/>
    </row>
    <row r="480" spans="1:17" x14ac:dyDescent="1.1499999999999999">
      <c r="A480" s="962"/>
      <c r="B480" s="957"/>
      <c r="C480" s="960"/>
      <c r="D480" s="958"/>
      <c r="E480" s="957"/>
      <c r="F480" s="957"/>
      <c r="G480" s="957"/>
      <c r="H480" s="957"/>
      <c r="I480" s="959"/>
      <c r="J480" s="957"/>
      <c r="K480" s="957"/>
      <c r="L480" s="960"/>
      <c r="M480" s="51"/>
      <c r="N480" s="777"/>
      <c r="O480" s="777"/>
      <c r="P480" s="777"/>
      <c r="Q480" s="778"/>
    </row>
    <row r="481" spans="1:17" x14ac:dyDescent="1.1499999999999999">
      <c r="A481" s="962"/>
      <c r="B481" s="957"/>
      <c r="C481" s="960"/>
      <c r="D481" s="958"/>
      <c r="E481" s="957"/>
      <c r="F481" s="957"/>
      <c r="G481" s="957"/>
      <c r="H481" s="957"/>
      <c r="I481" s="959"/>
      <c r="J481" s="957"/>
      <c r="K481" s="957"/>
      <c r="L481" s="960"/>
      <c r="M481" s="51"/>
      <c r="N481" s="777"/>
      <c r="O481" s="777"/>
      <c r="P481" s="777"/>
      <c r="Q481" s="778"/>
    </row>
    <row r="482" spans="1:17" x14ac:dyDescent="1.1499999999999999">
      <c r="A482" s="962"/>
      <c r="B482" s="957"/>
      <c r="C482" s="960"/>
      <c r="D482" s="958"/>
      <c r="E482" s="957"/>
      <c r="F482" s="957"/>
      <c r="G482" s="957"/>
      <c r="H482" s="957"/>
      <c r="I482" s="959"/>
      <c r="J482" s="957"/>
      <c r="K482" s="957"/>
      <c r="L482" s="960"/>
      <c r="M482" s="51"/>
      <c r="N482" s="777"/>
      <c r="O482" s="777"/>
      <c r="P482" s="777"/>
      <c r="Q482" s="778"/>
    </row>
    <row r="483" spans="1:17" x14ac:dyDescent="1.1499999999999999">
      <c r="A483" s="962"/>
      <c r="B483" s="957"/>
      <c r="C483" s="960"/>
      <c r="D483" s="958"/>
      <c r="E483" s="957"/>
      <c r="F483" s="957"/>
      <c r="G483" s="957"/>
      <c r="H483" s="957"/>
      <c r="I483" s="959"/>
      <c r="J483" s="957"/>
      <c r="K483" s="957"/>
      <c r="L483" s="960"/>
      <c r="M483" s="51"/>
      <c r="N483" s="777"/>
      <c r="O483" s="777"/>
      <c r="P483" s="777"/>
      <c r="Q483" s="778"/>
    </row>
    <row r="484" spans="1:17" x14ac:dyDescent="1.1499999999999999">
      <c r="A484" s="962"/>
      <c r="B484" s="957"/>
      <c r="C484" s="960"/>
      <c r="D484" s="958"/>
      <c r="E484" s="957"/>
      <c r="F484" s="957"/>
      <c r="G484" s="957"/>
      <c r="H484" s="957"/>
      <c r="I484" s="959"/>
      <c r="J484" s="957"/>
      <c r="K484" s="957"/>
      <c r="L484" s="960"/>
      <c r="M484" s="51"/>
      <c r="N484" s="777"/>
      <c r="O484" s="777"/>
      <c r="P484" s="777"/>
      <c r="Q484" s="778"/>
    </row>
    <row r="485" spans="1:17" x14ac:dyDescent="1.1499999999999999">
      <c r="A485" s="962"/>
      <c r="B485" s="957"/>
      <c r="C485" s="960"/>
      <c r="D485" s="958"/>
      <c r="E485" s="957"/>
      <c r="F485" s="957"/>
      <c r="G485" s="957"/>
      <c r="H485" s="957"/>
      <c r="I485" s="959"/>
      <c r="J485" s="957"/>
      <c r="K485" s="957"/>
      <c r="L485" s="960"/>
      <c r="M485" s="51"/>
      <c r="N485" s="777"/>
      <c r="O485" s="777"/>
      <c r="P485" s="777"/>
      <c r="Q485" s="778"/>
    </row>
    <row r="486" spans="1:17" x14ac:dyDescent="1.1499999999999999">
      <c r="A486" s="962"/>
      <c r="B486" s="957"/>
      <c r="C486" s="960"/>
      <c r="D486" s="958"/>
      <c r="E486" s="957"/>
      <c r="F486" s="957"/>
      <c r="G486" s="957"/>
      <c r="H486" s="957"/>
      <c r="I486" s="959"/>
      <c r="J486" s="957"/>
      <c r="K486" s="957"/>
      <c r="L486" s="960"/>
      <c r="M486" s="51"/>
      <c r="N486" s="777"/>
      <c r="O486" s="777"/>
      <c r="P486" s="777"/>
      <c r="Q486" s="778"/>
    </row>
    <row r="487" spans="1:17" x14ac:dyDescent="1.1499999999999999">
      <c r="A487" s="962"/>
      <c r="B487" s="957"/>
      <c r="C487" s="960"/>
      <c r="D487" s="958"/>
      <c r="E487" s="957"/>
      <c r="F487" s="957"/>
      <c r="G487" s="957"/>
      <c r="H487" s="957"/>
      <c r="I487" s="959"/>
      <c r="J487" s="957"/>
      <c r="K487" s="957"/>
      <c r="L487" s="960"/>
      <c r="M487" s="51"/>
      <c r="N487" s="777"/>
      <c r="O487" s="777"/>
      <c r="P487" s="777"/>
      <c r="Q487" s="778"/>
    </row>
    <row r="488" spans="1:17" x14ac:dyDescent="1.1499999999999999">
      <c r="A488" s="962"/>
      <c r="B488" s="957"/>
      <c r="C488" s="960"/>
      <c r="D488" s="958"/>
      <c r="E488" s="957"/>
      <c r="F488" s="957"/>
      <c r="G488" s="957"/>
      <c r="H488" s="957"/>
      <c r="I488" s="959"/>
      <c r="J488" s="957"/>
      <c r="K488" s="957"/>
      <c r="L488" s="960"/>
      <c r="M488" s="51"/>
      <c r="N488" s="777"/>
      <c r="O488" s="777"/>
      <c r="P488" s="777"/>
      <c r="Q488" s="778"/>
    </row>
    <row r="489" spans="1:17" x14ac:dyDescent="1.1499999999999999">
      <c r="A489" s="962"/>
      <c r="B489" s="957"/>
      <c r="C489" s="960"/>
      <c r="D489" s="958"/>
      <c r="E489" s="957"/>
      <c r="F489" s="957"/>
      <c r="G489" s="957"/>
      <c r="H489" s="957"/>
      <c r="I489" s="959"/>
      <c r="J489" s="957"/>
      <c r="K489" s="957"/>
      <c r="L489" s="960"/>
      <c r="M489" s="51"/>
      <c r="N489" s="777"/>
      <c r="O489" s="777"/>
      <c r="P489" s="777"/>
      <c r="Q489" s="778"/>
    </row>
    <row r="490" spans="1:17" x14ac:dyDescent="1.1499999999999999">
      <c r="A490" s="962"/>
      <c r="B490" s="957"/>
      <c r="C490" s="960"/>
      <c r="D490" s="958"/>
      <c r="E490" s="957"/>
      <c r="F490" s="957"/>
      <c r="G490" s="957"/>
      <c r="H490" s="957"/>
      <c r="I490" s="959"/>
      <c r="J490" s="957"/>
      <c r="K490" s="957"/>
      <c r="L490" s="960"/>
      <c r="M490" s="51"/>
      <c r="N490" s="777"/>
      <c r="O490" s="777"/>
      <c r="P490" s="777"/>
      <c r="Q490" s="778"/>
    </row>
    <row r="491" spans="1:17" x14ac:dyDescent="1.1499999999999999">
      <c r="A491" s="962"/>
      <c r="B491" s="957"/>
      <c r="C491" s="960"/>
      <c r="D491" s="958"/>
      <c r="E491" s="957"/>
      <c r="F491" s="957"/>
      <c r="G491" s="957"/>
      <c r="H491" s="957"/>
      <c r="I491" s="959"/>
      <c r="J491" s="957"/>
      <c r="K491" s="957"/>
      <c r="L491" s="960"/>
      <c r="M491" s="51"/>
      <c r="N491" s="777"/>
      <c r="O491" s="777"/>
      <c r="P491" s="777"/>
      <c r="Q491" s="778"/>
    </row>
    <row r="492" spans="1:17" x14ac:dyDescent="1.1499999999999999">
      <c r="A492" s="962"/>
      <c r="B492" s="957"/>
      <c r="C492" s="960"/>
      <c r="D492" s="958"/>
      <c r="E492" s="957"/>
      <c r="F492" s="957"/>
      <c r="G492" s="957"/>
      <c r="H492" s="957"/>
      <c r="I492" s="959"/>
      <c r="J492" s="957"/>
      <c r="K492" s="957"/>
      <c r="L492" s="960"/>
      <c r="M492" s="51"/>
      <c r="N492" s="777"/>
      <c r="O492" s="777"/>
      <c r="P492" s="777"/>
      <c r="Q492" s="778"/>
    </row>
    <row r="493" spans="1:17" x14ac:dyDescent="1.1499999999999999">
      <c r="A493" s="962"/>
      <c r="B493" s="957"/>
      <c r="C493" s="960"/>
      <c r="D493" s="958"/>
      <c r="E493" s="957"/>
      <c r="F493" s="957"/>
      <c r="G493" s="957"/>
      <c r="H493" s="957"/>
      <c r="I493" s="959"/>
      <c r="J493" s="957"/>
      <c r="K493" s="957"/>
      <c r="L493" s="960"/>
      <c r="M493" s="51"/>
      <c r="N493" s="777"/>
      <c r="O493" s="777"/>
      <c r="P493" s="777"/>
      <c r="Q493" s="778"/>
    </row>
    <row r="494" spans="1:17" x14ac:dyDescent="1.1499999999999999">
      <c r="A494" s="962"/>
      <c r="B494" s="957"/>
      <c r="C494" s="960"/>
      <c r="D494" s="958"/>
      <c r="E494" s="957"/>
      <c r="F494" s="957"/>
      <c r="G494" s="957"/>
      <c r="H494" s="957"/>
      <c r="I494" s="959"/>
      <c r="J494" s="957"/>
      <c r="K494" s="957"/>
      <c r="L494" s="960"/>
      <c r="M494" s="51"/>
      <c r="N494" s="777"/>
      <c r="O494" s="777"/>
      <c r="P494" s="777"/>
      <c r="Q494" s="778"/>
    </row>
    <row r="495" spans="1:17" x14ac:dyDescent="1.1499999999999999">
      <c r="A495" s="962"/>
      <c r="B495" s="957"/>
      <c r="C495" s="960"/>
      <c r="D495" s="958"/>
      <c r="E495" s="957"/>
      <c r="F495" s="957"/>
      <c r="G495" s="957"/>
      <c r="H495" s="957"/>
      <c r="I495" s="959"/>
      <c r="J495" s="957"/>
      <c r="K495" s="957"/>
      <c r="L495" s="960"/>
      <c r="M495" s="51"/>
      <c r="N495" s="777"/>
      <c r="O495" s="777"/>
      <c r="P495" s="777"/>
      <c r="Q495" s="778"/>
    </row>
    <row r="496" spans="1:17" x14ac:dyDescent="1.1499999999999999">
      <c r="A496" s="962"/>
      <c r="B496" s="957"/>
      <c r="C496" s="960"/>
      <c r="D496" s="958"/>
      <c r="E496" s="957"/>
      <c r="F496" s="957"/>
      <c r="G496" s="957"/>
      <c r="H496" s="957"/>
      <c r="I496" s="959"/>
      <c r="J496" s="957"/>
      <c r="K496" s="957"/>
      <c r="L496" s="960"/>
      <c r="M496" s="51"/>
      <c r="N496" s="777"/>
      <c r="O496" s="777"/>
      <c r="P496" s="777"/>
      <c r="Q496" s="778"/>
    </row>
    <row r="497" spans="1:17" x14ac:dyDescent="1.1499999999999999">
      <c r="A497" s="962"/>
      <c r="B497" s="957"/>
      <c r="C497" s="960"/>
      <c r="D497" s="958"/>
      <c r="E497" s="957"/>
      <c r="F497" s="957"/>
      <c r="G497" s="957"/>
      <c r="H497" s="957"/>
      <c r="I497" s="959"/>
      <c r="J497" s="957"/>
      <c r="K497" s="957"/>
      <c r="L497" s="960"/>
      <c r="M497" s="51"/>
      <c r="N497" s="777"/>
      <c r="O497" s="777"/>
      <c r="P497" s="777"/>
      <c r="Q497" s="778"/>
    </row>
    <row r="498" spans="1:17" x14ac:dyDescent="1.1499999999999999">
      <c r="A498" s="962"/>
      <c r="B498" s="957"/>
      <c r="C498" s="960"/>
      <c r="D498" s="958"/>
      <c r="E498" s="957"/>
      <c r="F498" s="957"/>
      <c r="G498" s="957"/>
      <c r="H498" s="957"/>
      <c r="I498" s="959"/>
      <c r="J498" s="957"/>
      <c r="K498" s="957"/>
      <c r="L498" s="960"/>
      <c r="M498" s="51"/>
      <c r="N498" s="777"/>
      <c r="O498" s="777"/>
      <c r="P498" s="777"/>
      <c r="Q498" s="778"/>
    </row>
    <row r="499" spans="1:17" x14ac:dyDescent="1.1499999999999999">
      <c r="A499" s="962"/>
      <c r="B499" s="957"/>
      <c r="C499" s="960"/>
      <c r="D499" s="958"/>
      <c r="E499" s="957"/>
      <c r="F499" s="957"/>
      <c r="G499" s="957"/>
      <c r="H499" s="957"/>
      <c r="I499" s="959"/>
      <c r="J499" s="957"/>
      <c r="K499" s="957"/>
      <c r="L499" s="960"/>
      <c r="M499" s="51"/>
      <c r="N499" s="777"/>
      <c r="O499" s="777"/>
      <c r="P499" s="777"/>
      <c r="Q499" s="778"/>
    </row>
    <row r="500" spans="1:17" x14ac:dyDescent="1.1499999999999999">
      <c r="A500" s="962"/>
      <c r="B500" s="957"/>
      <c r="C500" s="960"/>
      <c r="D500" s="958"/>
      <c r="E500" s="957"/>
      <c r="F500" s="957"/>
      <c r="G500" s="957"/>
      <c r="H500" s="957"/>
      <c r="I500" s="959"/>
      <c r="J500" s="957"/>
      <c r="K500" s="957"/>
      <c r="L500" s="960"/>
      <c r="M500" s="51"/>
      <c r="N500" s="777"/>
      <c r="O500" s="777"/>
      <c r="P500" s="777"/>
      <c r="Q500" s="778"/>
    </row>
    <row r="501" spans="1:17" x14ac:dyDescent="1.1499999999999999">
      <c r="A501" s="962"/>
      <c r="B501" s="957"/>
      <c r="C501" s="960"/>
      <c r="D501" s="958"/>
      <c r="E501" s="957"/>
      <c r="F501" s="957"/>
      <c r="G501" s="957"/>
      <c r="H501" s="957"/>
      <c r="I501" s="959"/>
      <c r="J501" s="957"/>
      <c r="K501" s="957"/>
      <c r="L501" s="960"/>
      <c r="M501" s="51"/>
      <c r="N501" s="777"/>
      <c r="O501" s="777"/>
      <c r="P501" s="777"/>
      <c r="Q501" s="778"/>
    </row>
    <row r="502" spans="1:17" x14ac:dyDescent="1.1499999999999999">
      <c r="A502" s="962"/>
      <c r="B502" s="957"/>
      <c r="C502" s="960"/>
      <c r="D502" s="958"/>
      <c r="E502" s="957"/>
      <c r="F502" s="957"/>
      <c r="G502" s="957"/>
      <c r="H502" s="957"/>
      <c r="I502" s="959"/>
      <c r="J502" s="957"/>
      <c r="K502" s="957"/>
      <c r="L502" s="960"/>
      <c r="M502" s="51"/>
      <c r="N502" s="777"/>
      <c r="O502" s="777"/>
      <c r="P502" s="777"/>
      <c r="Q502" s="778"/>
    </row>
    <row r="503" spans="1:17" x14ac:dyDescent="1.1499999999999999">
      <c r="A503" s="962"/>
      <c r="B503" s="957"/>
      <c r="C503" s="960"/>
      <c r="D503" s="958"/>
      <c r="E503" s="957"/>
      <c r="F503" s="957"/>
      <c r="G503" s="957"/>
      <c r="H503" s="957"/>
      <c r="I503" s="959"/>
      <c r="J503" s="957"/>
      <c r="K503" s="957"/>
      <c r="L503" s="960"/>
      <c r="M503" s="51"/>
      <c r="N503" s="777"/>
      <c r="O503" s="777"/>
      <c r="P503" s="777"/>
      <c r="Q503" s="778"/>
    </row>
    <row r="504" spans="1:17" x14ac:dyDescent="1.1499999999999999">
      <c r="A504" s="962"/>
      <c r="B504" s="957"/>
      <c r="C504" s="960"/>
      <c r="D504" s="958"/>
      <c r="E504" s="957"/>
      <c r="F504" s="957"/>
      <c r="G504" s="957"/>
      <c r="H504" s="957"/>
      <c r="I504" s="959"/>
      <c r="J504" s="957"/>
      <c r="K504" s="957"/>
      <c r="L504" s="960"/>
      <c r="M504" s="51"/>
      <c r="N504" s="777"/>
      <c r="O504" s="777"/>
      <c r="P504" s="777"/>
      <c r="Q504" s="778"/>
    </row>
    <row r="505" spans="1:17" x14ac:dyDescent="1.1499999999999999">
      <c r="A505" s="962"/>
      <c r="B505" s="957"/>
      <c r="C505" s="960"/>
      <c r="D505" s="958"/>
      <c r="E505" s="957"/>
      <c r="F505" s="957"/>
      <c r="G505" s="957"/>
      <c r="H505" s="957"/>
      <c r="I505" s="959"/>
      <c r="J505" s="957"/>
      <c r="K505" s="957"/>
      <c r="L505" s="960"/>
      <c r="M505" s="51"/>
      <c r="N505" s="777"/>
      <c r="O505" s="777"/>
      <c r="P505" s="777"/>
      <c r="Q505" s="778"/>
    </row>
    <row r="506" spans="1:17" x14ac:dyDescent="1.1499999999999999">
      <c r="A506" s="962"/>
      <c r="B506" s="957"/>
      <c r="C506" s="960"/>
      <c r="D506" s="958"/>
      <c r="E506" s="957"/>
      <c r="F506" s="957"/>
      <c r="G506" s="957"/>
      <c r="H506" s="957"/>
      <c r="I506" s="959"/>
      <c r="J506" s="957"/>
      <c r="K506" s="957"/>
      <c r="L506" s="960"/>
      <c r="M506" s="51"/>
      <c r="N506" s="777"/>
      <c r="O506" s="777"/>
      <c r="P506" s="777"/>
      <c r="Q506" s="778"/>
    </row>
    <row r="507" spans="1:17" x14ac:dyDescent="1.1499999999999999">
      <c r="A507" s="962"/>
      <c r="B507" s="957"/>
      <c r="C507" s="960"/>
      <c r="D507" s="958"/>
      <c r="E507" s="957"/>
      <c r="F507" s="957"/>
      <c r="G507" s="957"/>
      <c r="H507" s="957"/>
      <c r="I507" s="959"/>
      <c r="J507" s="957"/>
      <c r="K507" s="957"/>
      <c r="L507" s="960"/>
      <c r="M507" s="51"/>
      <c r="N507" s="777"/>
      <c r="O507" s="777"/>
      <c r="P507" s="777"/>
      <c r="Q507" s="778"/>
    </row>
    <row r="508" spans="1:17" x14ac:dyDescent="1.1499999999999999">
      <c r="A508" s="962"/>
      <c r="B508" s="957"/>
      <c r="C508" s="960"/>
      <c r="D508" s="958"/>
      <c r="E508" s="957"/>
      <c r="F508" s="957"/>
      <c r="G508" s="957"/>
      <c r="H508" s="957"/>
      <c r="I508" s="959"/>
      <c r="J508" s="957"/>
      <c r="K508" s="957"/>
      <c r="L508" s="960"/>
      <c r="M508" s="51"/>
      <c r="N508" s="777"/>
      <c r="O508" s="777"/>
      <c r="P508" s="777"/>
      <c r="Q508" s="778"/>
    </row>
    <row r="509" spans="1:17" x14ac:dyDescent="1.1499999999999999">
      <c r="A509" s="962"/>
      <c r="B509" s="957"/>
      <c r="C509" s="960"/>
      <c r="D509" s="958"/>
      <c r="E509" s="957"/>
      <c r="F509" s="957"/>
      <c r="G509" s="957"/>
      <c r="H509" s="957"/>
      <c r="I509" s="959"/>
      <c r="J509" s="957"/>
      <c r="K509" s="957"/>
      <c r="L509" s="960"/>
      <c r="M509" s="51"/>
      <c r="N509" s="777"/>
      <c r="O509" s="777"/>
      <c r="P509" s="777"/>
      <c r="Q509" s="778"/>
    </row>
    <row r="510" spans="1:17" x14ac:dyDescent="1.1499999999999999">
      <c r="A510" s="962"/>
      <c r="B510" s="957"/>
      <c r="C510" s="960"/>
      <c r="D510" s="958"/>
      <c r="E510" s="957"/>
      <c r="F510" s="957"/>
      <c r="G510" s="957"/>
      <c r="H510" s="957"/>
      <c r="I510" s="959"/>
      <c r="J510" s="957"/>
      <c r="K510" s="957"/>
      <c r="L510" s="960"/>
      <c r="M510" s="51"/>
      <c r="N510" s="777"/>
      <c r="O510" s="777"/>
      <c r="P510" s="777"/>
      <c r="Q510" s="778"/>
    </row>
    <row r="511" spans="1:17" x14ac:dyDescent="1.1499999999999999">
      <c r="A511" s="962"/>
      <c r="B511" s="957"/>
      <c r="C511" s="960"/>
      <c r="D511" s="958"/>
      <c r="E511" s="957"/>
      <c r="F511" s="957"/>
      <c r="G511" s="957"/>
      <c r="H511" s="957"/>
      <c r="I511" s="959"/>
      <c r="J511" s="957"/>
      <c r="K511" s="957"/>
      <c r="L511" s="960"/>
      <c r="M511" s="51"/>
      <c r="N511" s="777"/>
      <c r="O511" s="777"/>
      <c r="P511" s="777"/>
      <c r="Q511" s="778"/>
    </row>
    <row r="512" spans="1:17" x14ac:dyDescent="1.1499999999999999">
      <c r="A512" s="962"/>
      <c r="B512" s="957"/>
      <c r="C512" s="960"/>
      <c r="D512" s="958"/>
      <c r="E512" s="957"/>
      <c r="F512" s="957"/>
      <c r="G512" s="957"/>
      <c r="H512" s="957"/>
      <c r="I512" s="959"/>
      <c r="J512" s="957"/>
      <c r="K512" s="957"/>
      <c r="L512" s="960"/>
      <c r="M512" s="51"/>
      <c r="N512" s="777"/>
      <c r="O512" s="777"/>
      <c r="P512" s="777"/>
      <c r="Q512" s="778"/>
    </row>
    <row r="513" spans="1:17" x14ac:dyDescent="1.1499999999999999">
      <c r="A513" s="962"/>
      <c r="B513" s="957"/>
      <c r="C513" s="960"/>
      <c r="D513" s="958"/>
      <c r="E513" s="957"/>
      <c r="F513" s="957"/>
      <c r="G513" s="957"/>
      <c r="H513" s="957"/>
      <c r="I513" s="959"/>
      <c r="J513" s="957"/>
      <c r="K513" s="957"/>
      <c r="L513" s="960"/>
      <c r="M513" s="51"/>
      <c r="N513" s="777"/>
      <c r="O513" s="777"/>
      <c r="P513" s="777"/>
      <c r="Q513" s="778"/>
    </row>
    <row r="514" spans="1:17" x14ac:dyDescent="1.1499999999999999">
      <c r="A514" s="962"/>
      <c r="B514" s="957"/>
      <c r="C514" s="960"/>
      <c r="D514" s="958"/>
      <c r="E514" s="957"/>
      <c r="F514" s="957"/>
      <c r="G514" s="957"/>
      <c r="H514" s="957"/>
      <c r="I514" s="959"/>
      <c r="J514" s="957"/>
      <c r="K514" s="957"/>
      <c r="L514" s="960"/>
      <c r="M514" s="51"/>
      <c r="N514" s="777"/>
      <c r="O514" s="777"/>
      <c r="P514" s="777"/>
      <c r="Q514" s="778"/>
    </row>
    <row r="515" spans="1:17" x14ac:dyDescent="1.1499999999999999">
      <c r="A515" s="962"/>
      <c r="B515" s="957"/>
      <c r="C515" s="960"/>
      <c r="D515" s="958"/>
      <c r="E515" s="957"/>
      <c r="F515" s="957"/>
      <c r="G515" s="957"/>
      <c r="H515" s="957"/>
      <c r="I515" s="959"/>
      <c r="J515" s="957"/>
      <c r="K515" s="957"/>
      <c r="L515" s="960"/>
      <c r="M515" s="51"/>
      <c r="N515" s="777"/>
      <c r="O515" s="777"/>
      <c r="P515" s="777"/>
      <c r="Q515" s="778"/>
    </row>
    <row r="516" spans="1:17" x14ac:dyDescent="1.1499999999999999">
      <c r="A516" s="962"/>
      <c r="B516" s="957"/>
      <c r="C516" s="960"/>
      <c r="D516" s="958"/>
      <c r="E516" s="957"/>
      <c r="F516" s="957"/>
      <c r="G516" s="957"/>
      <c r="H516" s="957"/>
      <c r="I516" s="959"/>
      <c r="J516" s="957"/>
      <c r="K516" s="957"/>
      <c r="L516" s="960"/>
      <c r="M516" s="51"/>
      <c r="N516" s="777"/>
      <c r="O516" s="777"/>
      <c r="P516" s="777"/>
      <c r="Q516" s="778"/>
    </row>
    <row r="517" spans="1:17" x14ac:dyDescent="1.1499999999999999">
      <c r="A517" s="962"/>
      <c r="B517" s="957"/>
      <c r="C517" s="960"/>
      <c r="D517" s="958"/>
      <c r="E517" s="957"/>
      <c r="F517" s="957"/>
      <c r="G517" s="957"/>
      <c r="H517" s="957"/>
      <c r="I517" s="959"/>
      <c r="J517" s="957"/>
      <c r="K517" s="957"/>
      <c r="L517" s="960"/>
      <c r="M517" s="51"/>
      <c r="N517" s="777"/>
      <c r="O517" s="777"/>
      <c r="P517" s="777"/>
      <c r="Q517" s="778"/>
    </row>
    <row r="518" spans="1:17" x14ac:dyDescent="1.1499999999999999">
      <c r="A518" s="962"/>
      <c r="B518" s="957"/>
      <c r="C518" s="960"/>
      <c r="D518" s="958"/>
      <c r="E518" s="957"/>
      <c r="F518" s="957"/>
      <c r="G518" s="957"/>
      <c r="H518" s="957"/>
      <c r="I518" s="959"/>
      <c r="J518" s="957"/>
      <c r="K518" s="957"/>
      <c r="L518" s="960"/>
      <c r="M518" s="51"/>
      <c r="N518" s="777"/>
      <c r="O518" s="777"/>
      <c r="P518" s="777"/>
      <c r="Q518" s="778"/>
    </row>
    <row r="519" spans="1:17" x14ac:dyDescent="1.1499999999999999">
      <c r="A519" s="962"/>
      <c r="B519" s="957"/>
      <c r="C519" s="960"/>
      <c r="D519" s="958"/>
      <c r="E519" s="957"/>
      <c r="F519" s="957"/>
      <c r="G519" s="957"/>
      <c r="H519" s="957"/>
      <c r="I519" s="959"/>
      <c r="J519" s="957"/>
      <c r="K519" s="957"/>
      <c r="L519" s="960"/>
      <c r="M519" s="51"/>
      <c r="N519" s="777"/>
      <c r="O519" s="777"/>
      <c r="P519" s="777"/>
      <c r="Q519" s="778"/>
    </row>
    <row r="520" spans="1:17" x14ac:dyDescent="1.1499999999999999">
      <c r="A520" s="962"/>
      <c r="B520" s="957"/>
      <c r="C520" s="960"/>
      <c r="D520" s="958"/>
      <c r="E520" s="957"/>
      <c r="F520" s="957"/>
      <c r="G520" s="957"/>
      <c r="H520" s="957"/>
      <c r="I520" s="959"/>
      <c r="J520" s="957"/>
      <c r="K520" s="957"/>
      <c r="L520" s="960"/>
      <c r="M520" s="51"/>
      <c r="N520" s="777"/>
      <c r="O520" s="777"/>
      <c r="P520" s="777"/>
      <c r="Q520" s="778"/>
    </row>
    <row r="521" spans="1:17" x14ac:dyDescent="1.1499999999999999">
      <c r="A521" s="962"/>
      <c r="B521" s="957"/>
      <c r="C521" s="960"/>
      <c r="D521" s="958"/>
      <c r="E521" s="957"/>
      <c r="F521" s="957"/>
      <c r="G521" s="957"/>
      <c r="H521" s="957"/>
      <c r="I521" s="959"/>
      <c r="J521" s="957"/>
      <c r="K521" s="957"/>
      <c r="L521" s="960"/>
      <c r="M521" s="51"/>
      <c r="N521" s="777"/>
      <c r="O521" s="777"/>
      <c r="P521" s="777"/>
      <c r="Q521" s="778"/>
    </row>
    <row r="522" spans="1:17" x14ac:dyDescent="1.1499999999999999">
      <c r="A522" s="962"/>
      <c r="B522" s="957"/>
      <c r="C522" s="960"/>
      <c r="D522" s="958"/>
      <c r="E522" s="957"/>
      <c r="F522" s="957"/>
      <c r="G522" s="957"/>
      <c r="H522" s="957"/>
      <c r="I522" s="959"/>
      <c r="J522" s="957"/>
      <c r="K522" s="957"/>
      <c r="L522" s="960"/>
      <c r="M522" s="51"/>
      <c r="N522" s="777"/>
      <c r="O522" s="777"/>
      <c r="P522" s="777"/>
      <c r="Q522" s="778"/>
    </row>
    <row r="523" spans="1:17" x14ac:dyDescent="1.1499999999999999">
      <c r="A523" s="962"/>
      <c r="B523" s="957"/>
      <c r="C523" s="960"/>
      <c r="D523" s="958"/>
      <c r="E523" s="957"/>
      <c r="F523" s="957"/>
      <c r="G523" s="957"/>
      <c r="H523" s="957"/>
      <c r="I523" s="959"/>
      <c r="J523" s="957"/>
      <c r="K523" s="957"/>
      <c r="L523" s="960"/>
      <c r="M523" s="51"/>
      <c r="N523" s="777"/>
      <c r="O523" s="777"/>
      <c r="P523" s="777"/>
      <c r="Q523" s="778"/>
    </row>
    <row r="524" spans="1:17" x14ac:dyDescent="1.1499999999999999">
      <c r="A524" s="962"/>
      <c r="B524" s="957"/>
      <c r="C524" s="960"/>
      <c r="D524" s="958"/>
      <c r="E524" s="957"/>
      <c r="F524" s="957"/>
      <c r="G524" s="957"/>
      <c r="H524" s="957"/>
      <c r="I524" s="959"/>
      <c r="J524" s="957"/>
      <c r="K524" s="957"/>
      <c r="L524" s="960"/>
      <c r="M524" s="51"/>
      <c r="N524" s="777"/>
      <c r="O524" s="777"/>
      <c r="P524" s="777"/>
      <c r="Q524" s="778"/>
    </row>
    <row r="525" spans="1:17" x14ac:dyDescent="1.1499999999999999">
      <c r="A525" s="962"/>
      <c r="B525" s="957"/>
      <c r="C525" s="960"/>
      <c r="D525" s="958"/>
      <c r="E525" s="957"/>
      <c r="F525" s="957"/>
      <c r="G525" s="957"/>
      <c r="H525" s="957"/>
      <c r="I525" s="959"/>
      <c r="J525" s="957"/>
      <c r="K525" s="957"/>
      <c r="L525" s="960"/>
      <c r="M525" s="51"/>
      <c r="N525" s="777"/>
      <c r="O525" s="777"/>
      <c r="P525" s="777"/>
      <c r="Q525" s="778"/>
    </row>
    <row r="526" spans="1:17" x14ac:dyDescent="1.1499999999999999">
      <c r="A526" s="962"/>
      <c r="B526" s="957"/>
      <c r="C526" s="960"/>
      <c r="D526" s="958"/>
      <c r="E526" s="957"/>
      <c r="F526" s="957"/>
      <c r="G526" s="957"/>
      <c r="H526" s="957"/>
      <c r="I526" s="959"/>
      <c r="J526" s="957"/>
      <c r="K526" s="957"/>
      <c r="L526" s="960"/>
      <c r="M526" s="51"/>
      <c r="N526" s="777"/>
      <c r="O526" s="777"/>
      <c r="P526" s="777"/>
      <c r="Q526" s="778"/>
    </row>
    <row r="527" spans="1:17" x14ac:dyDescent="1.1499999999999999">
      <c r="A527" s="962"/>
      <c r="B527" s="957"/>
      <c r="C527" s="960"/>
      <c r="D527" s="958"/>
      <c r="E527" s="957"/>
      <c r="F527" s="957"/>
      <c r="G527" s="957"/>
      <c r="H527" s="957"/>
      <c r="I527" s="959"/>
      <c r="J527" s="957"/>
      <c r="K527" s="957"/>
      <c r="L527" s="960"/>
      <c r="M527" s="51"/>
      <c r="N527" s="777"/>
      <c r="O527" s="777"/>
      <c r="P527" s="777"/>
      <c r="Q527" s="778"/>
    </row>
    <row r="528" spans="1:17" x14ac:dyDescent="1.1499999999999999">
      <c r="A528" s="962"/>
      <c r="B528" s="957"/>
      <c r="C528" s="960"/>
      <c r="D528" s="958"/>
      <c r="E528" s="957"/>
      <c r="F528" s="957"/>
      <c r="G528" s="957"/>
      <c r="H528" s="957"/>
      <c r="I528" s="959"/>
      <c r="J528" s="957"/>
      <c r="K528" s="957"/>
      <c r="L528" s="960"/>
      <c r="M528" s="51"/>
      <c r="N528" s="777"/>
      <c r="O528" s="777"/>
      <c r="P528" s="777"/>
      <c r="Q528" s="778"/>
    </row>
    <row r="529" spans="1:17" x14ac:dyDescent="1.1499999999999999">
      <c r="A529" s="962"/>
      <c r="B529" s="957"/>
      <c r="C529" s="960"/>
      <c r="D529" s="958"/>
      <c r="E529" s="957"/>
      <c r="F529" s="957"/>
      <c r="G529" s="957"/>
      <c r="H529" s="957"/>
      <c r="I529" s="959"/>
      <c r="J529" s="957"/>
      <c r="K529" s="957"/>
      <c r="L529" s="960"/>
      <c r="M529" s="51"/>
      <c r="N529" s="777"/>
      <c r="O529" s="777"/>
      <c r="P529" s="777"/>
      <c r="Q529" s="778"/>
    </row>
    <row r="530" spans="1:17" x14ac:dyDescent="1.1499999999999999">
      <c r="A530" s="962"/>
      <c r="B530" s="957"/>
      <c r="C530" s="960"/>
      <c r="D530" s="958"/>
      <c r="E530" s="957"/>
      <c r="F530" s="957"/>
      <c r="G530" s="957"/>
      <c r="H530" s="957"/>
      <c r="I530" s="959"/>
      <c r="J530" s="957"/>
      <c r="K530" s="957"/>
      <c r="L530" s="960"/>
      <c r="M530" s="51"/>
      <c r="N530" s="777"/>
      <c r="O530" s="777"/>
      <c r="P530" s="777"/>
      <c r="Q530" s="778"/>
    </row>
    <row r="531" spans="1:17" x14ac:dyDescent="1.1499999999999999">
      <c r="A531" s="962"/>
      <c r="B531" s="957"/>
      <c r="C531" s="960"/>
      <c r="D531" s="958"/>
      <c r="E531" s="957"/>
      <c r="F531" s="957"/>
      <c r="G531" s="957"/>
      <c r="H531" s="957"/>
      <c r="I531" s="959"/>
      <c r="J531" s="957"/>
      <c r="K531" s="957"/>
      <c r="L531" s="960"/>
      <c r="M531" s="51"/>
      <c r="N531" s="777"/>
      <c r="O531" s="777"/>
      <c r="P531" s="777"/>
      <c r="Q531" s="778"/>
    </row>
    <row r="532" spans="1:17" x14ac:dyDescent="1.1499999999999999">
      <c r="A532" s="962"/>
      <c r="B532" s="957"/>
      <c r="C532" s="960"/>
      <c r="D532" s="958"/>
      <c r="E532" s="957"/>
      <c r="F532" s="957"/>
      <c r="G532" s="957"/>
      <c r="H532" s="957"/>
      <c r="I532" s="959"/>
      <c r="J532" s="957"/>
      <c r="K532" s="957"/>
      <c r="L532" s="960"/>
      <c r="M532" s="51"/>
      <c r="N532" s="777"/>
      <c r="O532" s="777"/>
      <c r="P532" s="777"/>
      <c r="Q532" s="778"/>
    </row>
    <row r="533" spans="1:17" x14ac:dyDescent="1.1499999999999999">
      <c r="A533" s="962"/>
      <c r="B533" s="957"/>
      <c r="C533" s="960"/>
      <c r="D533" s="958"/>
      <c r="E533" s="957"/>
      <c r="F533" s="957"/>
      <c r="G533" s="957"/>
      <c r="H533" s="957"/>
      <c r="I533" s="959"/>
      <c r="J533" s="957"/>
      <c r="K533" s="957"/>
      <c r="L533" s="960"/>
      <c r="M533" s="51"/>
      <c r="N533" s="777"/>
      <c r="O533" s="777"/>
      <c r="P533" s="777"/>
      <c r="Q533" s="778"/>
    </row>
    <row r="534" spans="1:17" x14ac:dyDescent="1.1499999999999999">
      <c r="A534" s="962"/>
      <c r="B534" s="957"/>
      <c r="C534" s="960"/>
      <c r="D534" s="958"/>
      <c r="E534" s="957"/>
      <c r="F534" s="957"/>
      <c r="G534" s="957"/>
      <c r="H534" s="957"/>
      <c r="I534" s="959"/>
      <c r="J534" s="957"/>
      <c r="K534" s="957"/>
      <c r="L534" s="960"/>
      <c r="M534" s="51"/>
      <c r="N534" s="777"/>
      <c r="O534" s="777"/>
      <c r="P534" s="777"/>
      <c r="Q534" s="778"/>
    </row>
    <row r="535" spans="1:17" x14ac:dyDescent="1.1499999999999999">
      <c r="A535" s="962"/>
      <c r="B535" s="957"/>
      <c r="C535" s="960"/>
      <c r="D535" s="958"/>
      <c r="E535" s="957"/>
      <c r="F535" s="957"/>
      <c r="G535" s="957"/>
      <c r="H535" s="957"/>
      <c r="I535" s="959"/>
      <c r="J535" s="957"/>
      <c r="K535" s="957"/>
      <c r="L535" s="960"/>
      <c r="M535" s="51"/>
      <c r="N535" s="777"/>
      <c r="O535" s="777"/>
      <c r="P535" s="777"/>
      <c r="Q535" s="778"/>
    </row>
    <row r="536" spans="1:17" x14ac:dyDescent="1.1499999999999999">
      <c r="A536" s="962"/>
      <c r="B536" s="957"/>
      <c r="C536" s="960"/>
      <c r="D536" s="958"/>
      <c r="E536" s="957"/>
      <c r="F536" s="957"/>
      <c r="G536" s="957"/>
      <c r="H536" s="957"/>
      <c r="I536" s="959"/>
      <c r="J536" s="957"/>
      <c r="K536" s="957"/>
      <c r="L536" s="960"/>
      <c r="M536" s="51"/>
      <c r="N536" s="777"/>
      <c r="O536" s="777"/>
      <c r="P536" s="777"/>
      <c r="Q536" s="778"/>
    </row>
    <row r="537" spans="1:17" x14ac:dyDescent="1.1499999999999999">
      <c r="A537" s="962"/>
      <c r="B537" s="957"/>
      <c r="C537" s="960"/>
      <c r="D537" s="958"/>
      <c r="E537" s="957"/>
      <c r="F537" s="957"/>
      <c r="G537" s="957"/>
      <c r="H537" s="957"/>
      <c r="I537" s="959"/>
      <c r="J537" s="957"/>
      <c r="K537" s="957"/>
      <c r="L537" s="960"/>
      <c r="M537" s="51"/>
      <c r="N537" s="777"/>
      <c r="O537" s="777"/>
      <c r="P537" s="777"/>
      <c r="Q537" s="778"/>
    </row>
    <row r="538" spans="1:17" x14ac:dyDescent="1.1499999999999999">
      <c r="A538" s="962"/>
      <c r="B538" s="957"/>
      <c r="C538" s="960"/>
      <c r="D538" s="958"/>
      <c r="E538" s="957"/>
      <c r="F538" s="957"/>
      <c r="G538" s="957"/>
      <c r="H538" s="957"/>
      <c r="I538" s="959"/>
      <c r="J538" s="957"/>
      <c r="K538" s="957"/>
      <c r="L538" s="960"/>
      <c r="M538" s="51"/>
      <c r="N538" s="777"/>
      <c r="O538" s="777"/>
      <c r="P538" s="777"/>
      <c r="Q538" s="778"/>
    </row>
    <row r="539" spans="1:17" x14ac:dyDescent="1.1499999999999999">
      <c r="A539" s="962"/>
      <c r="B539" s="957"/>
      <c r="C539" s="960"/>
      <c r="D539" s="958"/>
      <c r="E539" s="957"/>
      <c r="F539" s="957"/>
      <c r="G539" s="957"/>
      <c r="H539" s="957"/>
      <c r="I539" s="959"/>
      <c r="J539" s="957"/>
      <c r="K539" s="957"/>
      <c r="L539" s="960"/>
      <c r="M539" s="51"/>
      <c r="N539" s="777"/>
      <c r="O539" s="777"/>
      <c r="P539" s="777"/>
      <c r="Q539" s="778"/>
    </row>
    <row r="540" spans="1:17" x14ac:dyDescent="1.1499999999999999">
      <c r="A540" s="962"/>
      <c r="B540" s="957"/>
      <c r="C540" s="960"/>
      <c r="D540" s="958"/>
      <c r="E540" s="957"/>
      <c r="F540" s="957"/>
      <c r="G540" s="957"/>
      <c r="H540" s="957"/>
      <c r="I540" s="959"/>
      <c r="J540" s="957"/>
      <c r="K540" s="957"/>
      <c r="L540" s="960"/>
      <c r="M540" s="51"/>
      <c r="N540" s="777"/>
      <c r="O540" s="777"/>
      <c r="P540" s="777"/>
      <c r="Q540" s="778"/>
    </row>
    <row r="541" spans="1:17" x14ac:dyDescent="1.1499999999999999">
      <c r="A541" s="962"/>
      <c r="B541" s="957"/>
      <c r="C541" s="960"/>
      <c r="D541" s="958"/>
      <c r="E541" s="957"/>
      <c r="F541" s="957"/>
      <c r="G541" s="957"/>
      <c r="H541" s="957"/>
      <c r="I541" s="959"/>
      <c r="J541" s="957"/>
      <c r="K541" s="957"/>
      <c r="L541" s="960"/>
      <c r="M541" s="51"/>
      <c r="N541" s="777"/>
      <c r="O541" s="777"/>
      <c r="P541" s="777"/>
      <c r="Q541" s="778"/>
    </row>
    <row r="542" spans="1:17" x14ac:dyDescent="1.1499999999999999">
      <c r="A542" s="962"/>
      <c r="B542" s="957"/>
      <c r="C542" s="960"/>
      <c r="D542" s="958"/>
      <c r="E542" s="957"/>
      <c r="F542" s="957"/>
      <c r="G542" s="957"/>
      <c r="H542" s="957"/>
      <c r="I542" s="959"/>
      <c r="J542" s="957"/>
      <c r="K542" s="957"/>
      <c r="L542" s="960"/>
      <c r="M542" s="51"/>
      <c r="N542" s="777"/>
      <c r="O542" s="777"/>
      <c r="P542" s="777"/>
      <c r="Q542" s="778"/>
    </row>
    <row r="543" spans="1:17" x14ac:dyDescent="1.1499999999999999">
      <c r="A543" s="962"/>
      <c r="B543" s="957"/>
      <c r="C543" s="960"/>
      <c r="D543" s="958"/>
      <c r="E543" s="957"/>
      <c r="F543" s="957"/>
      <c r="G543" s="957"/>
      <c r="H543" s="957"/>
      <c r="I543" s="959"/>
      <c r="J543" s="957"/>
      <c r="K543" s="957"/>
      <c r="L543" s="960"/>
      <c r="M543" s="51"/>
      <c r="N543" s="777"/>
      <c r="O543" s="777"/>
      <c r="P543" s="777"/>
      <c r="Q543" s="778"/>
    </row>
    <row r="544" spans="1:17" x14ac:dyDescent="1.1499999999999999">
      <c r="A544" s="962"/>
      <c r="B544" s="957"/>
      <c r="C544" s="960"/>
      <c r="D544" s="958"/>
      <c r="E544" s="957"/>
      <c r="F544" s="957"/>
      <c r="G544" s="957"/>
      <c r="H544" s="957"/>
      <c r="I544" s="959"/>
      <c r="J544" s="957"/>
      <c r="K544" s="957"/>
      <c r="L544" s="960"/>
      <c r="M544" s="51"/>
      <c r="N544" s="777"/>
      <c r="O544" s="777"/>
      <c r="P544" s="777"/>
      <c r="Q544" s="778"/>
    </row>
    <row r="545" spans="1:17" x14ac:dyDescent="1.1499999999999999">
      <c r="A545" s="962"/>
      <c r="B545" s="957"/>
      <c r="C545" s="960"/>
      <c r="D545" s="958"/>
      <c r="E545" s="957"/>
      <c r="F545" s="957"/>
      <c r="G545" s="957"/>
      <c r="H545" s="957"/>
      <c r="I545" s="959"/>
      <c r="J545" s="957"/>
      <c r="K545" s="957"/>
      <c r="L545" s="960"/>
      <c r="M545" s="51"/>
      <c r="N545" s="777"/>
      <c r="O545" s="777"/>
      <c r="P545" s="777"/>
      <c r="Q545" s="778"/>
    </row>
    <row r="546" spans="1:17" x14ac:dyDescent="1.1499999999999999">
      <c r="A546" s="962"/>
      <c r="B546" s="957"/>
      <c r="C546" s="960"/>
      <c r="D546" s="958"/>
      <c r="E546" s="957"/>
      <c r="F546" s="957"/>
      <c r="G546" s="957"/>
      <c r="H546" s="957"/>
      <c r="I546" s="959"/>
      <c r="J546" s="957"/>
      <c r="K546" s="957"/>
      <c r="L546" s="960"/>
      <c r="M546" s="51"/>
      <c r="N546" s="777"/>
      <c r="O546" s="777"/>
      <c r="P546" s="777"/>
      <c r="Q546" s="778"/>
    </row>
    <row r="547" spans="1:17" x14ac:dyDescent="1.1499999999999999">
      <c r="A547" s="962"/>
      <c r="B547" s="957"/>
      <c r="C547" s="960"/>
      <c r="D547" s="958"/>
      <c r="E547" s="957"/>
      <c r="F547" s="957"/>
      <c r="G547" s="957"/>
      <c r="H547" s="957"/>
      <c r="I547" s="959"/>
      <c r="J547" s="957"/>
      <c r="K547" s="957"/>
      <c r="L547" s="960"/>
      <c r="M547" s="51"/>
      <c r="N547" s="777"/>
      <c r="O547" s="777"/>
      <c r="P547" s="777"/>
      <c r="Q547" s="778"/>
    </row>
    <row r="548" spans="1:17" x14ac:dyDescent="1.1499999999999999">
      <c r="A548" s="962"/>
      <c r="B548" s="957"/>
      <c r="C548" s="960"/>
      <c r="D548" s="958"/>
      <c r="E548" s="957"/>
      <c r="F548" s="957"/>
      <c r="G548" s="957"/>
      <c r="H548" s="957"/>
      <c r="I548" s="959"/>
      <c r="J548" s="957"/>
      <c r="K548" s="957"/>
      <c r="L548" s="960"/>
      <c r="M548" s="51"/>
      <c r="N548" s="777" t="str">
        <f t="shared" si="12"/>
        <v/>
      </c>
      <c r="O548" s="777" t="str">
        <f t="shared" si="13"/>
        <v/>
      </c>
      <c r="P548" s="777" t="str">
        <f t="shared" si="14"/>
        <v/>
      </c>
      <c r="Q548" s="778"/>
    </row>
    <row r="549" spans="1:17" x14ac:dyDescent="1.1499999999999999">
      <c r="A549" s="962"/>
      <c r="B549" s="957"/>
      <c r="C549" s="960"/>
      <c r="D549" s="958"/>
      <c r="E549" s="957"/>
      <c r="F549" s="957"/>
      <c r="G549" s="957"/>
      <c r="H549" s="957"/>
      <c r="I549" s="959"/>
      <c r="J549" s="971"/>
      <c r="K549" s="971"/>
      <c r="L549" s="972"/>
      <c r="M549" s="51"/>
      <c r="N549" s="777" t="str">
        <f t="shared" si="12"/>
        <v/>
      </c>
      <c r="O549" s="777" t="str">
        <f t="shared" si="13"/>
        <v/>
      </c>
      <c r="P549" s="777" t="str">
        <f t="shared" si="14"/>
        <v/>
      </c>
    </row>
    <row r="550" spans="1:17" x14ac:dyDescent="1.1499999999999999">
      <c r="A550" s="962"/>
      <c r="B550" s="957"/>
      <c r="C550" s="960"/>
      <c r="D550" s="958"/>
      <c r="E550" s="957"/>
      <c r="F550" s="957"/>
      <c r="G550" s="957"/>
      <c r="H550" s="957"/>
      <c r="I550" s="973"/>
      <c r="J550" s="957"/>
      <c r="K550" s="957"/>
      <c r="L550" s="960"/>
      <c r="M550" s="51"/>
      <c r="N550" s="777" t="str">
        <f t="shared" si="12"/>
        <v/>
      </c>
      <c r="O550" s="777" t="str">
        <f t="shared" si="13"/>
        <v/>
      </c>
      <c r="P550" s="777" t="str">
        <f t="shared" si="14"/>
        <v/>
      </c>
    </row>
  </sheetData>
  <sheetProtection insertRows="0" deleteRows="0"/>
  <mergeCells count="1">
    <mergeCell ref="A1:E1"/>
  </mergeCells>
  <phoneticPr fontId="24" type="noConversion"/>
  <dataValidations count="2">
    <dataValidation type="textLength" allowBlank="1" showInputMessage="1" showErrorMessage="1" sqref="F5" xr:uid="{00000000-0002-0000-CA00-000000000000}">
      <formula1>1</formula1>
      <formula2>80</formula2>
    </dataValidation>
    <dataValidation type="textLength" allowBlank="1" showInputMessage="1" showErrorMessage="1" sqref="E4:E7 F4 F6:F7" xr:uid="{00000000-0002-0000-CA00-000002000000}">
      <formula1>1</formula1>
      <formula2>50</formula2>
    </dataValidation>
  </dataValidations>
  <hyperlinks>
    <hyperlink ref="F1" location="Menu!A1" display="MENU" xr:uid="{00000000-0004-0000-CA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6017" r:id="rId4" name="Drop Down 1">
              <controlPr locked="0" defaultSize="0" print="0" autoLine="0" autoPict="0">
                <anchor moveWithCells="1">
                  <from>
                    <xdr:col>6</xdr:col>
                    <xdr:colOff>0</xdr:colOff>
                    <xdr:row>0</xdr:row>
                    <xdr:rowOff>190500</xdr:rowOff>
                  </from>
                  <to>
                    <xdr:col>7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CA00-000003000000}">
          <x14:formula1>
            <xm:f>Values!$P$49:$P$63</xm:f>
          </x14:formula1>
          <xm:sqref>G4:G550</xm:sqref>
        </x14:dataValidation>
        <x14:dataValidation type="list" allowBlank="1" showInputMessage="1" showErrorMessage="1" xr:uid="{00000000-0002-0000-CA00-000004000000}">
          <x14:formula1>
            <xm:f>Values!$N$3:$N$5</xm:f>
          </x14:formula1>
          <xm:sqref>J4:J550</xm:sqref>
        </x14:dataValidation>
        <x14:dataValidation type="list" allowBlank="1" showInputMessage="1" showErrorMessage="1" xr:uid="{00000000-0002-0000-CA00-000005000000}">
          <x14:formula1>
            <xm:f>UDT!$A$4:$A$30</xm:f>
          </x14:formula1>
          <xm:sqref>B4:B550</xm:sqref>
        </x14:dataValidation>
      </x14:dataValidations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Sheet228"/>
  <dimension ref="A1:N253"/>
  <sheetViews>
    <sheetView workbookViewId="0">
      <selection activeCell="C1" sqref="C1"/>
    </sheetView>
  </sheetViews>
  <sheetFormatPr defaultColWidth="8.796875" defaultRowHeight="21" x14ac:dyDescent="1.1499999999999999"/>
  <cols>
    <col min="1" max="1" width="19.53125" style="41" customWidth="1"/>
    <col min="2" max="2" width="13.796875" style="268" customWidth="1"/>
    <col min="3" max="3" width="12.53125" style="281" customWidth="1"/>
    <col min="4" max="4" width="29.796875" style="281" bestFit="1" customWidth="1"/>
    <col min="5" max="5" width="8.796875" style="41"/>
    <col min="6" max="6" width="9.53125" style="41" hidden="1" customWidth="1"/>
    <col min="7" max="7" width="19" style="41" hidden="1" customWidth="1"/>
    <col min="8" max="9" width="8.796875" style="41" hidden="1" customWidth="1"/>
    <col min="10" max="10" width="11.46484375" style="41" hidden="1" customWidth="1"/>
    <col min="11" max="11" width="15.19921875" style="41" hidden="1" customWidth="1"/>
    <col min="12" max="12" width="8.796875" style="41" hidden="1" customWidth="1"/>
    <col min="13" max="13" width="11.796875" style="41" hidden="1" customWidth="1"/>
    <col min="14" max="14" width="19" style="41" hidden="1" customWidth="1"/>
    <col min="15" max="16384" width="8.796875" style="41"/>
  </cols>
  <sheetData>
    <row r="1" spans="1:14" ht="28.45" customHeight="1" thickBot="1" x14ac:dyDescent="1.2">
      <c r="A1" s="1366" t="s">
        <v>1662</v>
      </c>
      <c r="B1" s="1367"/>
      <c r="C1" s="843" t="s">
        <v>35</v>
      </c>
      <c r="D1" s="765" t="s">
        <v>205</v>
      </c>
      <c r="F1" s="780"/>
      <c r="G1" s="780"/>
      <c r="H1" s="781"/>
      <c r="I1" s="781" t="s">
        <v>1663</v>
      </c>
      <c r="J1" s="781"/>
      <c r="K1" s="781"/>
      <c r="L1" s="781"/>
      <c r="M1" s="781"/>
      <c r="N1" s="781"/>
    </row>
    <row r="2" spans="1:14" ht="28.9" thickBot="1" x14ac:dyDescent="1.2">
      <c r="A2" s="948" t="s">
        <v>1664</v>
      </c>
      <c r="B2" s="953" t="s">
        <v>1061</v>
      </c>
      <c r="C2" s="948" t="s">
        <v>1609</v>
      </c>
      <c r="D2" s="948" t="s">
        <v>871</v>
      </c>
      <c r="F2" s="782"/>
      <c r="G2" s="783"/>
      <c r="H2" s="783"/>
      <c r="I2" s="783"/>
      <c r="J2" s="783" t="s">
        <v>1646</v>
      </c>
      <c r="K2" s="783"/>
      <c r="L2" s="783"/>
      <c r="M2" s="783"/>
      <c r="N2" s="783"/>
    </row>
    <row r="3" spans="1:14" x14ac:dyDescent="1.1499999999999999">
      <c r="A3" s="950" t="s">
        <v>1635</v>
      </c>
      <c r="B3" s="954" t="s">
        <v>1665</v>
      </c>
      <c r="C3" s="950" t="s">
        <v>1666</v>
      </c>
      <c r="D3" s="950" t="s">
        <v>1667</v>
      </c>
      <c r="F3" s="773"/>
      <c r="G3" s="773"/>
      <c r="H3" s="773"/>
      <c r="I3" s="773"/>
      <c r="J3" s="784" t="s">
        <v>1668</v>
      </c>
      <c r="K3" s="784" t="s">
        <v>1061</v>
      </c>
      <c r="L3" s="773"/>
      <c r="M3" s="784" t="s">
        <v>1669</v>
      </c>
      <c r="N3" s="784" t="s">
        <v>1670</v>
      </c>
    </row>
    <row r="4" spans="1:14" x14ac:dyDescent="1.1499999999999999">
      <c r="A4" s="957"/>
      <c r="B4" s="974"/>
      <c r="C4" s="975"/>
      <c r="D4" s="960"/>
      <c r="F4" s="41" t="str">
        <f t="shared" ref="F4:F67" si="0">IF(A4&lt;&gt;"",VLOOKUP(A4,IUDF,2,FALSE),"")</f>
        <v/>
      </c>
      <c r="G4" s="41" t="str">
        <f t="shared" ref="G4:G67" si="1">IF(A4&lt;&gt;"",VLOOKUP(A4,TUDF,2,FALSE),"")</f>
        <v/>
      </c>
      <c r="J4" s="41" t="str">
        <f>IF(UDF!E4&lt;&gt;"",UDF!E4,"")</f>
        <v/>
      </c>
      <c r="K4" s="41" t="str">
        <f>IF(UDF!A4&lt;&gt;"",UDF!A4,"")</f>
        <v/>
      </c>
      <c r="M4" s="41" t="str">
        <f>IF(UDF!E4&lt;&gt;"",UDF!E4,"")</f>
        <v/>
      </c>
      <c r="N4" s="41" t="str">
        <f>IF(UDF!D4&lt;&gt;"",UDF!D4,"")</f>
        <v/>
      </c>
    </row>
    <row r="5" spans="1:14" x14ac:dyDescent="1.1499999999999999">
      <c r="A5" s="957"/>
      <c r="B5" s="974"/>
      <c r="C5" s="975"/>
      <c r="D5" s="960"/>
      <c r="F5" s="41" t="str">
        <f t="shared" si="0"/>
        <v/>
      </c>
      <c r="G5" s="41" t="str">
        <f t="shared" si="1"/>
        <v/>
      </c>
      <c r="J5" s="41" t="str">
        <f>IF(UDF!E5&lt;&gt;"",UDF!E5,"")</f>
        <v/>
      </c>
      <c r="K5" s="41" t="str">
        <f>IF(UDF!A5&lt;&gt;"",UDF!A5,"")</f>
        <v/>
      </c>
      <c r="M5" s="41" t="str">
        <f>IF(UDF!E5&lt;&gt;"",UDF!E5,"")</f>
        <v/>
      </c>
      <c r="N5" s="41" t="str">
        <f>IF(UDF!D5&lt;&gt;"",UDF!D5,"")</f>
        <v/>
      </c>
    </row>
    <row r="6" spans="1:14" x14ac:dyDescent="1.1499999999999999">
      <c r="A6" s="957"/>
      <c r="B6" s="974"/>
      <c r="C6" s="975"/>
      <c r="D6" s="960"/>
      <c r="F6" s="41" t="str">
        <f t="shared" si="0"/>
        <v/>
      </c>
      <c r="G6" s="41" t="str">
        <f t="shared" si="1"/>
        <v/>
      </c>
      <c r="J6" s="41" t="str">
        <f>IF(UDF!E6&lt;&gt;"",UDF!E6,"")</f>
        <v/>
      </c>
      <c r="K6" s="41" t="str">
        <f>IF(UDF!A6&lt;&gt;"",UDF!A6,"")</f>
        <v/>
      </c>
      <c r="M6" s="41" t="str">
        <f>IF(UDF!E6&lt;&gt;"",UDF!E6,"")</f>
        <v/>
      </c>
      <c r="N6" s="41" t="str">
        <f>IF(UDF!D6&lt;&gt;"",UDF!D6,"")</f>
        <v/>
      </c>
    </row>
    <row r="7" spans="1:14" x14ac:dyDescent="1.1499999999999999">
      <c r="A7" s="957"/>
      <c r="B7" s="974"/>
      <c r="C7" s="975"/>
      <c r="D7" s="960"/>
      <c r="F7" s="41" t="str">
        <f t="shared" si="0"/>
        <v/>
      </c>
      <c r="G7" s="41" t="str">
        <f t="shared" si="1"/>
        <v/>
      </c>
      <c r="J7" s="41" t="str">
        <f>IF(UDF!E7&lt;&gt;"",UDF!E7,"")</f>
        <v/>
      </c>
      <c r="K7" s="41" t="str">
        <f>IF(UDF!A7&lt;&gt;"",UDF!A7,"")</f>
        <v/>
      </c>
      <c r="M7" s="41" t="str">
        <f>IF(UDF!E7&lt;&gt;"",UDF!E7,"")</f>
        <v/>
      </c>
      <c r="N7" s="41" t="str">
        <f>IF(UDF!D7&lt;&gt;"",UDF!D7,"")</f>
        <v/>
      </c>
    </row>
    <row r="8" spans="1:14" x14ac:dyDescent="1.1499999999999999">
      <c r="A8" s="957"/>
      <c r="B8" s="974"/>
      <c r="C8" s="975"/>
      <c r="D8" s="960"/>
      <c r="F8" s="41" t="str">
        <f t="shared" si="0"/>
        <v/>
      </c>
      <c r="G8" s="41" t="str">
        <f t="shared" si="1"/>
        <v/>
      </c>
      <c r="J8" s="41" t="str">
        <f>IF(UDF!E8&lt;&gt;"",UDF!E8,"")</f>
        <v/>
      </c>
      <c r="K8" s="41" t="str">
        <f>IF(UDF!A8&lt;&gt;"",UDF!A8,"")</f>
        <v/>
      </c>
      <c r="M8" s="41" t="str">
        <f>IF(UDF!E8&lt;&gt;"",UDF!E8,"")</f>
        <v/>
      </c>
      <c r="N8" s="41" t="str">
        <f>IF(UDF!D8&lt;&gt;"",UDF!D8,"")</f>
        <v/>
      </c>
    </row>
    <row r="9" spans="1:14" x14ac:dyDescent="1.1499999999999999">
      <c r="A9" s="957"/>
      <c r="B9" s="974"/>
      <c r="C9" s="975"/>
      <c r="D9" s="960"/>
      <c r="F9" s="41" t="str">
        <f t="shared" si="0"/>
        <v/>
      </c>
      <c r="G9" s="41" t="str">
        <f t="shared" si="1"/>
        <v/>
      </c>
      <c r="J9" s="41" t="str">
        <f>IF(UDF!E9&lt;&gt;"",UDF!E9,"")</f>
        <v/>
      </c>
      <c r="K9" s="41" t="str">
        <f>IF(UDF!A9&lt;&gt;"",UDF!A9,"")</f>
        <v/>
      </c>
      <c r="M9" s="41" t="str">
        <f>IF(UDF!E9&lt;&gt;"",UDF!E9,"")</f>
        <v/>
      </c>
      <c r="N9" s="41" t="str">
        <f>IF(UDF!D9&lt;&gt;"",UDF!D9,"")</f>
        <v/>
      </c>
    </row>
    <row r="10" spans="1:14" x14ac:dyDescent="1.1499999999999999">
      <c r="A10" s="957"/>
      <c r="B10" s="974"/>
      <c r="C10" s="975"/>
      <c r="D10" s="960"/>
      <c r="F10" s="41" t="str">
        <f t="shared" si="0"/>
        <v/>
      </c>
      <c r="G10" s="41" t="str">
        <f t="shared" si="1"/>
        <v/>
      </c>
      <c r="J10" s="41" t="str">
        <f>IF(UDF!E10&lt;&gt;"",UDF!E10,"")</f>
        <v/>
      </c>
      <c r="K10" s="41" t="str">
        <f>IF(UDF!A10&lt;&gt;"",UDF!A10,"")</f>
        <v/>
      </c>
      <c r="M10" s="41" t="str">
        <f>IF(UDF!E10&lt;&gt;"",UDF!E10,"")</f>
        <v/>
      </c>
      <c r="N10" s="41" t="str">
        <f>IF(UDF!D10&lt;&gt;"",UDF!D10,"")</f>
        <v/>
      </c>
    </row>
    <row r="11" spans="1:14" x14ac:dyDescent="1.1499999999999999">
      <c r="A11" s="957"/>
      <c r="B11" s="974"/>
      <c r="C11" s="975"/>
      <c r="D11" s="960"/>
      <c r="F11" s="41" t="str">
        <f t="shared" si="0"/>
        <v/>
      </c>
      <c r="G11" s="41" t="str">
        <f t="shared" si="1"/>
        <v/>
      </c>
      <c r="J11" s="41" t="str">
        <f>IF(UDF!E11&lt;&gt;"",UDF!E11,"")</f>
        <v/>
      </c>
      <c r="K11" s="41" t="str">
        <f>IF(UDF!A11&lt;&gt;"",UDF!A11,"")</f>
        <v/>
      </c>
      <c r="M11" s="41" t="str">
        <f>IF(UDF!E11&lt;&gt;"",UDF!E11,"")</f>
        <v/>
      </c>
      <c r="N11" s="41" t="str">
        <f>IF(UDF!D11&lt;&gt;"",UDF!D11,"")</f>
        <v/>
      </c>
    </row>
    <row r="12" spans="1:14" x14ac:dyDescent="1.1499999999999999">
      <c r="A12" s="957"/>
      <c r="B12" s="974"/>
      <c r="C12" s="975"/>
      <c r="D12" s="960"/>
      <c r="F12" s="41" t="str">
        <f t="shared" si="0"/>
        <v/>
      </c>
      <c r="G12" s="41" t="str">
        <f t="shared" si="1"/>
        <v/>
      </c>
      <c r="J12" s="41" t="str">
        <f>IF(UDF!E12&lt;&gt;"",UDF!E12,"")</f>
        <v/>
      </c>
      <c r="K12" s="41" t="str">
        <f>IF(UDF!A12&lt;&gt;"",UDF!A12,"")</f>
        <v/>
      </c>
      <c r="M12" s="41" t="str">
        <f>IF(UDF!E12&lt;&gt;"",UDF!E12,"")</f>
        <v/>
      </c>
      <c r="N12" s="41" t="str">
        <f>IF(UDF!D12&lt;&gt;"",UDF!D12,"")</f>
        <v/>
      </c>
    </row>
    <row r="13" spans="1:14" x14ac:dyDescent="1.1499999999999999">
      <c r="A13" s="957"/>
      <c r="B13" s="974"/>
      <c r="C13" s="975"/>
      <c r="D13" s="960"/>
      <c r="F13" s="41" t="str">
        <f t="shared" si="0"/>
        <v/>
      </c>
      <c r="G13" s="41" t="str">
        <f t="shared" si="1"/>
        <v/>
      </c>
      <c r="J13" s="41" t="str">
        <f>IF(UDF!E13&lt;&gt;"",UDF!E13,"")</f>
        <v/>
      </c>
      <c r="K13" s="41" t="str">
        <f>IF(UDF!A13&lt;&gt;"",UDF!A13,"")</f>
        <v/>
      </c>
      <c r="M13" s="41" t="str">
        <f>IF(UDF!E13&lt;&gt;"",UDF!E13,"")</f>
        <v/>
      </c>
      <c r="N13" s="41" t="str">
        <f>IF(UDF!D13&lt;&gt;"",UDF!D13,"")</f>
        <v/>
      </c>
    </row>
    <row r="14" spans="1:14" x14ac:dyDescent="1.1499999999999999">
      <c r="A14" s="957"/>
      <c r="B14" s="974"/>
      <c r="C14" s="975"/>
      <c r="D14" s="960"/>
      <c r="F14" s="41" t="str">
        <f t="shared" si="0"/>
        <v/>
      </c>
      <c r="G14" s="41" t="str">
        <f t="shared" si="1"/>
        <v/>
      </c>
      <c r="J14" s="41" t="str">
        <f>IF(UDF!E14&lt;&gt;"",UDF!E14,"")</f>
        <v/>
      </c>
      <c r="K14" s="41" t="str">
        <f>IF(UDF!A14&lt;&gt;"",UDF!A14,"")</f>
        <v/>
      </c>
      <c r="M14" s="41" t="str">
        <f>IF(UDF!E14&lt;&gt;"",UDF!E14,"")</f>
        <v/>
      </c>
      <c r="N14" s="41" t="str">
        <f>IF(UDF!D14&lt;&gt;"",UDF!D14,"")</f>
        <v/>
      </c>
    </row>
    <row r="15" spans="1:14" x14ac:dyDescent="1.1499999999999999">
      <c r="A15" s="957"/>
      <c r="B15" s="974"/>
      <c r="C15" s="975"/>
      <c r="D15" s="960"/>
      <c r="F15" s="41" t="str">
        <f t="shared" si="0"/>
        <v/>
      </c>
      <c r="G15" s="41" t="str">
        <f t="shared" si="1"/>
        <v/>
      </c>
      <c r="J15" s="41" t="str">
        <f>IF(UDF!E15&lt;&gt;"",UDF!E15,"")</f>
        <v/>
      </c>
      <c r="K15" s="41" t="str">
        <f>IF(UDF!A15&lt;&gt;"",UDF!A15,"")</f>
        <v/>
      </c>
      <c r="M15" s="41" t="str">
        <f>IF(UDF!E15&lt;&gt;"",UDF!E15,"")</f>
        <v/>
      </c>
      <c r="N15" s="41" t="str">
        <f>IF(UDF!D15&lt;&gt;"",UDF!D15,"")</f>
        <v/>
      </c>
    </row>
    <row r="16" spans="1:14" x14ac:dyDescent="1.1499999999999999">
      <c r="A16" s="957"/>
      <c r="B16" s="974"/>
      <c r="C16" s="975"/>
      <c r="D16" s="960"/>
      <c r="F16" s="41" t="str">
        <f t="shared" si="0"/>
        <v/>
      </c>
      <c r="G16" s="41" t="str">
        <f t="shared" si="1"/>
        <v/>
      </c>
      <c r="J16" s="41" t="str">
        <f>IF(UDF!E16&lt;&gt;"",UDF!E16,"")</f>
        <v/>
      </c>
      <c r="K16" s="41" t="str">
        <f>IF(UDF!A16&lt;&gt;"",UDF!A16,"")</f>
        <v/>
      </c>
      <c r="M16" s="41" t="str">
        <f>IF(UDF!E16&lt;&gt;"",UDF!E16,"")</f>
        <v/>
      </c>
      <c r="N16" s="41" t="str">
        <f>IF(UDF!D16&lt;&gt;"",UDF!D16,"")</f>
        <v/>
      </c>
    </row>
    <row r="17" spans="1:14" x14ac:dyDescent="1.1499999999999999">
      <c r="A17" s="975"/>
      <c r="B17" s="974"/>
      <c r="C17" s="975"/>
      <c r="D17" s="960"/>
      <c r="F17" s="41" t="str">
        <f t="shared" si="0"/>
        <v/>
      </c>
      <c r="G17" s="41" t="str">
        <f t="shared" si="1"/>
        <v/>
      </c>
      <c r="J17" s="41" t="str">
        <f>IF(UDF!E17&lt;&gt;"",UDF!E17,"")</f>
        <v/>
      </c>
      <c r="K17" s="41" t="str">
        <f>IF(UDF!A17&lt;&gt;"",UDF!A17,"")</f>
        <v/>
      </c>
      <c r="M17" s="41" t="str">
        <f>IF(UDF!E17&lt;&gt;"",UDF!E17,"")</f>
        <v/>
      </c>
      <c r="N17" s="41" t="str">
        <f>IF(UDF!D17&lt;&gt;"",UDF!D17,"")</f>
        <v/>
      </c>
    </row>
    <row r="18" spans="1:14" x14ac:dyDescent="1.1499999999999999">
      <c r="A18" s="975"/>
      <c r="B18" s="974"/>
      <c r="C18" s="975"/>
      <c r="D18" s="960"/>
      <c r="F18" s="41" t="str">
        <f t="shared" si="0"/>
        <v/>
      </c>
      <c r="G18" s="41" t="str">
        <f t="shared" si="1"/>
        <v/>
      </c>
      <c r="J18" s="41" t="str">
        <f>IF(UDF!E18&lt;&gt;"",UDF!E18,"")</f>
        <v/>
      </c>
      <c r="K18" s="41" t="str">
        <f>IF(UDF!A18&lt;&gt;"",UDF!A18,"")</f>
        <v/>
      </c>
      <c r="M18" s="41" t="str">
        <f>IF(UDF!E18&lt;&gt;"",UDF!E18,"")</f>
        <v/>
      </c>
      <c r="N18" s="41" t="str">
        <f>IF(UDF!D18&lt;&gt;"",UDF!D18,"")</f>
        <v/>
      </c>
    </row>
    <row r="19" spans="1:14" x14ac:dyDescent="1.1499999999999999">
      <c r="A19" s="972"/>
      <c r="B19" s="974"/>
      <c r="C19" s="975"/>
      <c r="D19" s="960"/>
      <c r="F19" s="41" t="str">
        <f t="shared" si="0"/>
        <v/>
      </c>
      <c r="G19" s="41" t="str">
        <f t="shared" si="1"/>
        <v/>
      </c>
      <c r="J19" s="41" t="str">
        <f>IF(UDF!E19&lt;&gt;"",UDF!E19,"")</f>
        <v/>
      </c>
      <c r="K19" s="41" t="str">
        <f>IF(UDF!A19&lt;&gt;"",UDF!A19,"")</f>
        <v/>
      </c>
      <c r="M19" s="41" t="str">
        <f>IF(UDF!E19&lt;&gt;"",UDF!E19,"")</f>
        <v/>
      </c>
      <c r="N19" s="41" t="str">
        <f>IF(UDF!D19&lt;&gt;"",UDF!D19,"")</f>
        <v/>
      </c>
    </row>
    <row r="20" spans="1:14" x14ac:dyDescent="1.1499999999999999">
      <c r="A20" s="976"/>
      <c r="B20" s="974"/>
      <c r="C20" s="975"/>
      <c r="D20" s="960"/>
      <c r="F20" s="41" t="str">
        <f t="shared" si="0"/>
        <v/>
      </c>
      <c r="G20" s="41" t="str">
        <f t="shared" si="1"/>
        <v/>
      </c>
      <c r="J20" s="41" t="str">
        <f>IF(UDF!E20&lt;&gt;"",UDF!E20,"")</f>
        <v/>
      </c>
      <c r="K20" s="41" t="str">
        <f>IF(UDF!A20&lt;&gt;"",UDF!A20,"")</f>
        <v/>
      </c>
      <c r="M20" s="41" t="str">
        <f>IF(UDF!E20&lt;&gt;"",UDF!E20,"")</f>
        <v/>
      </c>
      <c r="N20" s="41" t="str">
        <f>IF(UDF!D20&lt;&gt;"",UDF!D20,"")</f>
        <v/>
      </c>
    </row>
    <row r="21" spans="1:14" x14ac:dyDescent="1.1499999999999999">
      <c r="A21" s="976"/>
      <c r="B21" s="974"/>
      <c r="C21" s="975"/>
      <c r="D21" s="960"/>
      <c r="F21" s="41" t="str">
        <f t="shared" si="0"/>
        <v/>
      </c>
      <c r="G21" s="41" t="str">
        <f t="shared" si="1"/>
        <v/>
      </c>
      <c r="J21" s="41" t="str">
        <f>IF(UDF!E21&lt;&gt;"",UDF!E21,"")</f>
        <v/>
      </c>
      <c r="K21" s="41" t="str">
        <f>IF(UDF!A21&lt;&gt;"",UDF!A21,"")</f>
        <v/>
      </c>
      <c r="M21" s="41" t="str">
        <f>IF(UDF!E21&lt;&gt;"",UDF!E21,"")</f>
        <v/>
      </c>
      <c r="N21" s="41" t="str">
        <f>IF(UDF!D21&lt;&gt;"",UDF!D21,"")</f>
        <v/>
      </c>
    </row>
    <row r="22" spans="1:14" x14ac:dyDescent="1.1499999999999999">
      <c r="A22" s="976"/>
      <c r="B22" s="974"/>
      <c r="C22" s="975"/>
      <c r="D22" s="960"/>
      <c r="F22" s="41" t="str">
        <f t="shared" si="0"/>
        <v/>
      </c>
      <c r="G22" s="41" t="str">
        <f t="shared" si="1"/>
        <v/>
      </c>
      <c r="J22" s="41" t="str">
        <f>IF(UDF!E22&lt;&gt;"",UDF!E22,"")</f>
        <v/>
      </c>
      <c r="K22" s="41" t="str">
        <f>IF(UDF!A22&lt;&gt;"",UDF!A22,"")</f>
        <v/>
      </c>
      <c r="M22" s="41" t="str">
        <f>IF(UDF!E22&lt;&gt;"",UDF!E22,"")</f>
        <v/>
      </c>
      <c r="N22" s="41" t="str">
        <f>IF(UDF!D22&lt;&gt;"",UDF!D22,"")</f>
        <v/>
      </c>
    </row>
    <row r="23" spans="1:14" x14ac:dyDescent="1.1499999999999999">
      <c r="A23" s="976"/>
      <c r="B23" s="974"/>
      <c r="C23" s="975"/>
      <c r="D23" s="960"/>
      <c r="F23" s="41" t="str">
        <f t="shared" si="0"/>
        <v/>
      </c>
      <c r="G23" s="41" t="str">
        <f t="shared" si="1"/>
        <v/>
      </c>
      <c r="J23" s="41" t="str">
        <f>IF(UDF!E23&lt;&gt;"",UDF!E23,"")</f>
        <v/>
      </c>
      <c r="K23" s="41" t="str">
        <f>IF(UDF!A23&lt;&gt;"",UDF!A23,"")</f>
        <v/>
      </c>
      <c r="M23" s="41" t="str">
        <f>IF(UDF!E23&lt;&gt;"",UDF!E23,"")</f>
        <v/>
      </c>
      <c r="N23" s="41" t="str">
        <f>IF(UDF!D23&lt;&gt;"",UDF!D23,"")</f>
        <v/>
      </c>
    </row>
    <row r="24" spans="1:14" x14ac:dyDescent="1.1499999999999999">
      <c r="A24" s="976"/>
      <c r="B24" s="974"/>
      <c r="C24" s="975"/>
      <c r="D24" s="960"/>
      <c r="F24" s="41" t="str">
        <f t="shared" si="0"/>
        <v/>
      </c>
      <c r="G24" s="41" t="str">
        <f t="shared" si="1"/>
        <v/>
      </c>
      <c r="J24" s="41" t="str">
        <f>IF(UDF!E24&lt;&gt;"",UDF!E24,"")</f>
        <v/>
      </c>
      <c r="K24" s="41" t="str">
        <f>IF(UDF!A24&lt;&gt;"",UDF!A24,"")</f>
        <v/>
      </c>
      <c r="M24" s="41" t="str">
        <f>IF(UDF!E24&lt;&gt;"",UDF!E24,"")</f>
        <v/>
      </c>
      <c r="N24" s="41" t="str">
        <f>IF(UDF!D24&lt;&gt;"",UDF!D24,"")</f>
        <v/>
      </c>
    </row>
    <row r="25" spans="1:14" x14ac:dyDescent="1.1499999999999999">
      <c r="A25" s="976"/>
      <c r="B25" s="974"/>
      <c r="C25" s="975"/>
      <c r="D25" s="960"/>
      <c r="F25" s="41" t="str">
        <f t="shared" si="0"/>
        <v/>
      </c>
      <c r="G25" s="41" t="str">
        <f t="shared" si="1"/>
        <v/>
      </c>
      <c r="J25" s="41" t="str">
        <f>IF(UDF!E25&lt;&gt;"",UDF!E25,"")</f>
        <v/>
      </c>
      <c r="K25" s="41" t="str">
        <f>IF(UDF!A25&lt;&gt;"",UDF!A25,"")</f>
        <v/>
      </c>
      <c r="M25" s="41" t="str">
        <f>IF(UDF!E25&lt;&gt;"",UDF!E25,"")</f>
        <v/>
      </c>
      <c r="N25" s="41" t="str">
        <f>IF(UDF!D25&lt;&gt;"",UDF!D25,"")</f>
        <v/>
      </c>
    </row>
    <row r="26" spans="1:14" x14ac:dyDescent="1.1499999999999999">
      <c r="A26" s="976"/>
      <c r="B26" s="974"/>
      <c r="C26" s="975"/>
      <c r="D26" s="960"/>
      <c r="F26" s="41" t="str">
        <f t="shared" si="0"/>
        <v/>
      </c>
      <c r="G26" s="41" t="str">
        <f t="shared" si="1"/>
        <v/>
      </c>
      <c r="J26" s="41" t="str">
        <f>IF(UDF!E26&lt;&gt;"",UDF!E26,"")</f>
        <v/>
      </c>
      <c r="K26" s="41" t="str">
        <f>IF(UDF!A26&lt;&gt;"",UDF!A26,"")</f>
        <v/>
      </c>
      <c r="M26" s="41" t="str">
        <f>IF(UDF!E26&lt;&gt;"",UDF!E26,"")</f>
        <v/>
      </c>
      <c r="N26" s="41" t="str">
        <f>IF(UDF!D26&lt;&gt;"",UDF!D26,"")</f>
        <v/>
      </c>
    </row>
    <row r="27" spans="1:14" x14ac:dyDescent="1.1499999999999999">
      <c r="A27" s="976"/>
      <c r="B27" s="974"/>
      <c r="C27" s="975"/>
      <c r="D27" s="960"/>
      <c r="F27" s="41" t="str">
        <f t="shared" si="0"/>
        <v/>
      </c>
      <c r="G27" s="41" t="str">
        <f t="shared" si="1"/>
        <v/>
      </c>
      <c r="J27" s="41" t="str">
        <f>IF(UDF!E27&lt;&gt;"",UDF!E27,"")</f>
        <v/>
      </c>
      <c r="K27" s="41" t="str">
        <f>IF(UDF!A27&lt;&gt;"",UDF!A27,"")</f>
        <v/>
      </c>
      <c r="M27" s="41" t="str">
        <f>IF(UDF!E27&lt;&gt;"",UDF!E27,"")</f>
        <v/>
      </c>
      <c r="N27" s="41" t="str">
        <f>IF(UDF!D27&lt;&gt;"",UDF!D27,"")</f>
        <v/>
      </c>
    </row>
    <row r="28" spans="1:14" x14ac:dyDescent="1.1499999999999999">
      <c r="A28" s="976"/>
      <c r="B28" s="974"/>
      <c r="C28" s="975"/>
      <c r="D28" s="960"/>
      <c r="F28" s="41" t="str">
        <f t="shared" si="0"/>
        <v/>
      </c>
      <c r="G28" s="41" t="str">
        <f t="shared" si="1"/>
        <v/>
      </c>
      <c r="J28" s="41" t="str">
        <f>IF(UDF!E28&lt;&gt;"",UDF!E28,"")</f>
        <v/>
      </c>
      <c r="K28" s="41" t="str">
        <f>IF(UDF!A28&lt;&gt;"",UDF!A28,"")</f>
        <v/>
      </c>
      <c r="M28" s="41" t="str">
        <f>IF(UDF!E28&lt;&gt;"",UDF!E28,"")</f>
        <v/>
      </c>
      <c r="N28" s="41" t="str">
        <f>IF(UDF!D28&lt;&gt;"",UDF!D28,"")</f>
        <v/>
      </c>
    </row>
    <row r="29" spans="1:14" x14ac:dyDescent="1.1499999999999999">
      <c r="A29" s="976"/>
      <c r="B29" s="974"/>
      <c r="C29" s="975"/>
      <c r="D29" s="960"/>
      <c r="F29" s="41" t="str">
        <f t="shared" si="0"/>
        <v/>
      </c>
      <c r="G29" s="41" t="str">
        <f t="shared" si="1"/>
        <v/>
      </c>
      <c r="J29" s="41" t="str">
        <f>IF(UDF!E29&lt;&gt;"",UDF!E29,"")</f>
        <v/>
      </c>
      <c r="K29" s="41" t="str">
        <f>IF(UDF!A29&lt;&gt;"",UDF!A29,"")</f>
        <v/>
      </c>
      <c r="M29" s="41" t="str">
        <f>IF(UDF!E29&lt;&gt;"",UDF!E29,"")</f>
        <v/>
      </c>
      <c r="N29" s="41" t="str">
        <f>IF(UDF!D29&lt;&gt;"",UDF!D29,"")</f>
        <v/>
      </c>
    </row>
    <row r="30" spans="1:14" x14ac:dyDescent="1.1499999999999999">
      <c r="A30" s="976"/>
      <c r="B30" s="974"/>
      <c r="C30" s="975"/>
      <c r="D30" s="960"/>
      <c r="F30" s="41" t="str">
        <f t="shared" si="0"/>
        <v/>
      </c>
      <c r="G30" s="41" t="str">
        <f t="shared" si="1"/>
        <v/>
      </c>
      <c r="J30" s="41" t="str">
        <f>IF(UDF!E30&lt;&gt;"",UDF!E30,"")</f>
        <v/>
      </c>
      <c r="K30" s="41" t="str">
        <f>IF(UDF!A30&lt;&gt;"",UDF!A30,"")</f>
        <v/>
      </c>
      <c r="M30" s="41" t="str">
        <f>IF(UDF!E30&lt;&gt;"",UDF!E30,"")</f>
        <v/>
      </c>
      <c r="N30" s="41" t="str">
        <f>IF(UDF!D30&lt;&gt;"",UDF!D30,"")</f>
        <v/>
      </c>
    </row>
    <row r="31" spans="1:14" x14ac:dyDescent="1.1499999999999999">
      <c r="A31" s="976"/>
      <c r="B31" s="974"/>
      <c r="C31" s="975"/>
      <c r="D31" s="960"/>
      <c r="F31" s="41" t="str">
        <f t="shared" si="0"/>
        <v/>
      </c>
      <c r="G31" s="41" t="str">
        <f t="shared" si="1"/>
        <v/>
      </c>
      <c r="J31" s="41" t="str">
        <f>IF(UDF!E31&lt;&gt;"",UDF!E31,"")</f>
        <v/>
      </c>
      <c r="K31" s="41" t="str">
        <f>IF(UDF!A31&lt;&gt;"",UDF!A31,"")</f>
        <v/>
      </c>
      <c r="M31" s="41" t="str">
        <f>IF(UDF!E31&lt;&gt;"",UDF!E31,"")</f>
        <v/>
      </c>
      <c r="N31" s="41" t="str">
        <f>IF(UDF!D31&lt;&gt;"",UDF!D31,"")</f>
        <v/>
      </c>
    </row>
    <row r="32" spans="1:14" x14ac:dyDescent="1.1499999999999999">
      <c r="A32" s="976"/>
      <c r="B32" s="974"/>
      <c r="C32" s="975"/>
      <c r="D32" s="960"/>
      <c r="F32" s="41" t="str">
        <f t="shared" si="0"/>
        <v/>
      </c>
      <c r="G32" s="41" t="str">
        <f t="shared" si="1"/>
        <v/>
      </c>
      <c r="J32" s="41" t="str">
        <f>IF(UDF!E32&lt;&gt;"",UDF!E32,"")</f>
        <v/>
      </c>
      <c r="K32" s="41" t="str">
        <f>IF(UDF!A32&lt;&gt;"",UDF!A32,"")</f>
        <v/>
      </c>
      <c r="M32" s="41" t="str">
        <f>IF(UDF!E32&lt;&gt;"",UDF!E32,"")</f>
        <v/>
      </c>
      <c r="N32" s="41" t="str">
        <f>IF(UDF!D32&lt;&gt;"",UDF!D32,"")</f>
        <v/>
      </c>
    </row>
    <row r="33" spans="1:14" x14ac:dyDescent="1.1499999999999999">
      <c r="A33" s="976"/>
      <c r="B33" s="974"/>
      <c r="C33" s="975"/>
      <c r="D33" s="960"/>
      <c r="F33" s="41" t="str">
        <f t="shared" si="0"/>
        <v/>
      </c>
      <c r="G33" s="41" t="str">
        <f t="shared" si="1"/>
        <v/>
      </c>
      <c r="J33" s="41" t="str">
        <f>IF(UDF!E33&lt;&gt;"",UDF!E33,"")</f>
        <v/>
      </c>
      <c r="K33" s="41" t="str">
        <f>IF(UDF!A33&lt;&gt;"",UDF!A33,"")</f>
        <v/>
      </c>
      <c r="M33" s="41" t="str">
        <f>IF(UDF!E33&lt;&gt;"",UDF!E33,"")</f>
        <v/>
      </c>
      <c r="N33" s="41" t="str">
        <f>IF(UDF!D33&lt;&gt;"",UDF!D33,"")</f>
        <v/>
      </c>
    </row>
    <row r="34" spans="1:14" x14ac:dyDescent="1.1499999999999999">
      <c r="A34" s="976"/>
      <c r="B34" s="974"/>
      <c r="C34" s="975"/>
      <c r="D34" s="960"/>
      <c r="F34" s="41" t="str">
        <f t="shared" si="0"/>
        <v/>
      </c>
      <c r="G34" s="41" t="str">
        <f t="shared" si="1"/>
        <v/>
      </c>
      <c r="J34" s="41" t="str">
        <f>IF(UDF!E34&lt;&gt;"",UDF!E34,"")</f>
        <v/>
      </c>
      <c r="K34" s="41" t="str">
        <f>IF(UDF!A34&lt;&gt;"",UDF!A34,"")</f>
        <v/>
      </c>
      <c r="M34" s="41" t="str">
        <f>IF(UDF!E34&lt;&gt;"",UDF!E34,"")</f>
        <v/>
      </c>
      <c r="N34" s="41" t="str">
        <f>IF(UDF!D34&lt;&gt;"",UDF!D34,"")</f>
        <v/>
      </c>
    </row>
    <row r="35" spans="1:14" x14ac:dyDescent="1.1499999999999999">
      <c r="A35" s="977"/>
      <c r="B35" s="974"/>
      <c r="C35" s="975"/>
      <c r="D35" s="960"/>
      <c r="F35" s="41" t="str">
        <f t="shared" si="0"/>
        <v/>
      </c>
      <c r="G35" s="41" t="str">
        <f t="shared" si="1"/>
        <v/>
      </c>
      <c r="J35" s="41" t="str">
        <f>IF(UDF!E35&lt;&gt;"",UDF!E35,"")</f>
        <v/>
      </c>
      <c r="K35" s="41" t="str">
        <f>IF(UDF!A35&lt;&gt;"",UDF!A35,"")</f>
        <v/>
      </c>
      <c r="M35" s="41" t="str">
        <f>IF(UDF!E35&lt;&gt;"",UDF!E35,"")</f>
        <v/>
      </c>
      <c r="N35" s="41" t="str">
        <f>IF(UDF!D35&lt;&gt;"",UDF!D35,"")</f>
        <v/>
      </c>
    </row>
    <row r="36" spans="1:14" x14ac:dyDescent="1.1499999999999999">
      <c r="A36" s="972"/>
      <c r="B36" s="974"/>
      <c r="C36" s="975"/>
      <c r="D36" s="960"/>
      <c r="F36" s="41" t="str">
        <f t="shared" si="0"/>
        <v/>
      </c>
      <c r="G36" s="41" t="str">
        <f t="shared" si="1"/>
        <v/>
      </c>
      <c r="J36" s="41" t="str">
        <f>IF(UDF!E36&lt;&gt;"",UDF!E36,"")</f>
        <v/>
      </c>
      <c r="K36" s="41" t="str">
        <f>IF(UDF!A36&lt;&gt;"",UDF!A36,"")</f>
        <v/>
      </c>
      <c r="M36" s="41" t="str">
        <f>IF(UDF!E36&lt;&gt;"",UDF!E36,"")</f>
        <v/>
      </c>
      <c r="N36" s="41" t="str">
        <f>IF(UDF!D36&lt;&gt;"",UDF!D36,"")</f>
        <v/>
      </c>
    </row>
    <row r="37" spans="1:14" x14ac:dyDescent="1.1499999999999999">
      <c r="A37" s="976"/>
      <c r="B37" s="974"/>
      <c r="C37" s="975"/>
      <c r="D37" s="960"/>
      <c r="F37" s="41" t="str">
        <f t="shared" si="0"/>
        <v/>
      </c>
      <c r="G37" s="41" t="str">
        <f t="shared" si="1"/>
        <v/>
      </c>
      <c r="J37" s="41" t="str">
        <f>IF(UDF!E37&lt;&gt;"",UDF!E37,"")</f>
        <v/>
      </c>
      <c r="K37" s="41" t="str">
        <f>IF(UDF!A37&lt;&gt;"",UDF!A37,"")</f>
        <v/>
      </c>
      <c r="M37" s="41" t="str">
        <f>IF(UDF!E37&lt;&gt;"",UDF!E37,"")</f>
        <v/>
      </c>
      <c r="N37" s="41" t="str">
        <f>IF(UDF!D37&lt;&gt;"",UDF!D37,"")</f>
        <v/>
      </c>
    </row>
    <row r="38" spans="1:14" x14ac:dyDescent="1.1499999999999999">
      <c r="A38" s="976"/>
      <c r="B38" s="974"/>
      <c r="C38" s="975"/>
      <c r="D38" s="960"/>
      <c r="F38" s="41" t="str">
        <f t="shared" si="0"/>
        <v/>
      </c>
      <c r="G38" s="41" t="str">
        <f t="shared" si="1"/>
        <v/>
      </c>
      <c r="J38" s="41" t="str">
        <f>IF(UDF!E38&lt;&gt;"",UDF!E38,"")</f>
        <v/>
      </c>
      <c r="K38" s="41" t="str">
        <f>IF(UDF!A38&lt;&gt;"",UDF!A38,"")</f>
        <v/>
      </c>
      <c r="M38" s="41" t="str">
        <f>IF(UDF!E38&lt;&gt;"",UDF!E38,"")</f>
        <v/>
      </c>
      <c r="N38" s="41" t="str">
        <f>IF(UDF!D38&lt;&gt;"",UDF!D38,"")</f>
        <v/>
      </c>
    </row>
    <row r="39" spans="1:14" x14ac:dyDescent="1.1499999999999999">
      <c r="A39" s="976"/>
      <c r="B39" s="974"/>
      <c r="C39" s="975"/>
      <c r="D39" s="960"/>
      <c r="F39" s="41" t="str">
        <f t="shared" si="0"/>
        <v/>
      </c>
      <c r="G39" s="41" t="str">
        <f t="shared" si="1"/>
        <v/>
      </c>
      <c r="J39" s="41" t="str">
        <f>IF(UDF!E40&lt;&gt;"",UDF!E40,"")</f>
        <v/>
      </c>
      <c r="K39" s="41" t="str">
        <f>IF(UDF!A40&lt;&gt;"",UDF!A40,"")</f>
        <v/>
      </c>
      <c r="M39" s="41" t="str">
        <f>IF(UDF!E40&lt;&gt;"",UDF!E40,"")</f>
        <v/>
      </c>
      <c r="N39" s="41" t="str">
        <f>IF(UDF!D40&lt;&gt;"",UDF!D40,"")</f>
        <v/>
      </c>
    </row>
    <row r="40" spans="1:14" x14ac:dyDescent="1.1499999999999999">
      <c r="A40" s="976"/>
      <c r="B40" s="974"/>
      <c r="C40" s="975"/>
      <c r="D40" s="960"/>
      <c r="F40" s="41" t="str">
        <f t="shared" si="0"/>
        <v/>
      </c>
      <c r="G40" s="41" t="str">
        <f t="shared" si="1"/>
        <v/>
      </c>
      <c r="J40" s="41" t="str">
        <f>IF(UDF!E41&lt;&gt;"",UDF!E41,"")</f>
        <v/>
      </c>
      <c r="K40" s="41" t="str">
        <f>IF(UDF!A41&lt;&gt;"",UDF!A41,"")</f>
        <v/>
      </c>
      <c r="M40" s="41" t="str">
        <f>IF(UDF!E41&lt;&gt;"",UDF!E41,"")</f>
        <v/>
      </c>
      <c r="N40" s="41" t="str">
        <f>IF(UDF!D41&lt;&gt;"",UDF!D41,"")</f>
        <v/>
      </c>
    </row>
    <row r="41" spans="1:14" x14ac:dyDescent="1.1499999999999999">
      <c r="A41" s="976"/>
      <c r="B41" s="974"/>
      <c r="C41" s="975"/>
      <c r="D41" s="960"/>
      <c r="F41" s="41" t="str">
        <f t="shared" si="0"/>
        <v/>
      </c>
      <c r="G41" s="41" t="str">
        <f t="shared" si="1"/>
        <v/>
      </c>
      <c r="J41" s="41" t="str">
        <f>IF(UDF!E42&lt;&gt;"",UDF!E42,"")</f>
        <v/>
      </c>
      <c r="K41" s="41" t="str">
        <f>IF(UDF!A42&lt;&gt;"",UDF!A42,"")</f>
        <v/>
      </c>
      <c r="M41" s="41" t="str">
        <f>IF(UDF!E42&lt;&gt;"",UDF!E42,"")</f>
        <v/>
      </c>
      <c r="N41" s="41" t="str">
        <f>IF(UDF!D42&lt;&gt;"",UDF!D42,"")</f>
        <v/>
      </c>
    </row>
    <row r="42" spans="1:14" x14ac:dyDescent="1.1499999999999999">
      <c r="A42" s="976"/>
      <c r="B42" s="974"/>
      <c r="C42" s="975"/>
      <c r="D42" s="960"/>
      <c r="F42" s="41" t="str">
        <f t="shared" si="0"/>
        <v/>
      </c>
      <c r="G42" s="41" t="str">
        <f t="shared" si="1"/>
        <v/>
      </c>
      <c r="J42" s="41" t="str">
        <f>IF(UDF!E43&lt;&gt;"",UDF!E43,"")</f>
        <v/>
      </c>
      <c r="K42" s="41" t="str">
        <f>IF(UDF!A43&lt;&gt;"",UDF!A43,"")</f>
        <v/>
      </c>
      <c r="M42" s="41" t="str">
        <f>IF(UDF!E43&lt;&gt;"",UDF!E43,"")</f>
        <v/>
      </c>
      <c r="N42" s="41" t="str">
        <f>IF(UDF!D43&lt;&gt;"",UDF!D43,"")</f>
        <v/>
      </c>
    </row>
    <row r="43" spans="1:14" x14ac:dyDescent="1.1499999999999999">
      <c r="A43" s="976"/>
      <c r="B43" s="974"/>
      <c r="C43" s="975"/>
      <c r="D43" s="960"/>
      <c r="F43" s="41" t="str">
        <f t="shared" si="0"/>
        <v/>
      </c>
      <c r="G43" s="41" t="str">
        <f t="shared" si="1"/>
        <v/>
      </c>
      <c r="J43" s="41" t="str">
        <f>IF(UDF!E44&lt;&gt;"",UDF!E44,"")</f>
        <v/>
      </c>
      <c r="K43" s="41" t="str">
        <f>IF(UDF!A44&lt;&gt;"",UDF!A44,"")</f>
        <v/>
      </c>
      <c r="M43" s="41" t="str">
        <f>IF(UDF!E44&lt;&gt;"",UDF!E44,"")</f>
        <v/>
      </c>
      <c r="N43" s="41" t="str">
        <f>IF(UDF!D44&lt;&gt;"",UDF!D44,"")</f>
        <v/>
      </c>
    </row>
    <row r="44" spans="1:14" x14ac:dyDescent="1.1499999999999999">
      <c r="A44" s="976"/>
      <c r="B44" s="974"/>
      <c r="C44" s="975"/>
      <c r="D44" s="960"/>
      <c r="F44" s="41" t="str">
        <f t="shared" si="0"/>
        <v/>
      </c>
      <c r="G44" s="41" t="str">
        <f t="shared" si="1"/>
        <v/>
      </c>
      <c r="J44" s="41" t="str">
        <f>IF(UDF!E45&lt;&gt;"",UDF!E45,"")</f>
        <v/>
      </c>
      <c r="K44" s="41" t="str">
        <f>IF(UDF!A45&lt;&gt;"",UDF!A45,"")</f>
        <v/>
      </c>
      <c r="M44" s="41" t="str">
        <f>IF(UDF!E45&lt;&gt;"",UDF!E45,"")</f>
        <v/>
      </c>
      <c r="N44" s="41" t="str">
        <f>IF(UDF!D45&lt;&gt;"",UDF!D45,"")</f>
        <v/>
      </c>
    </row>
    <row r="45" spans="1:14" x14ac:dyDescent="1.1499999999999999">
      <c r="A45" s="976"/>
      <c r="B45" s="974"/>
      <c r="C45" s="975"/>
      <c r="D45" s="960"/>
      <c r="F45" s="41" t="str">
        <f t="shared" si="0"/>
        <v/>
      </c>
      <c r="G45" s="41" t="str">
        <f t="shared" si="1"/>
        <v/>
      </c>
      <c r="J45" s="41" t="str">
        <f>IF(UDF!E46&lt;&gt;"",UDF!E46,"")</f>
        <v/>
      </c>
      <c r="K45" s="41" t="str">
        <f>IF(UDF!A46&lt;&gt;"",UDF!A46,"")</f>
        <v/>
      </c>
      <c r="M45" s="41" t="str">
        <f>IF(UDF!E46&lt;&gt;"",UDF!E46,"")</f>
        <v/>
      </c>
      <c r="N45" s="41" t="str">
        <f>IF(UDF!D46&lt;&gt;"",UDF!D46,"")</f>
        <v/>
      </c>
    </row>
    <row r="46" spans="1:14" x14ac:dyDescent="1.1499999999999999">
      <c r="A46" s="976"/>
      <c r="B46" s="974"/>
      <c r="C46" s="975"/>
      <c r="D46" s="960"/>
      <c r="F46" s="41" t="str">
        <f t="shared" si="0"/>
        <v/>
      </c>
      <c r="G46" s="41" t="str">
        <f t="shared" si="1"/>
        <v/>
      </c>
      <c r="J46" s="41" t="str">
        <f>IF(UDF!E47&lt;&gt;"",UDF!E47,"")</f>
        <v/>
      </c>
      <c r="K46" s="41" t="str">
        <f>IF(UDF!A47&lt;&gt;"",UDF!A47,"")</f>
        <v/>
      </c>
      <c r="M46" s="41" t="str">
        <f>IF(UDF!E47&lt;&gt;"",UDF!E47,"")</f>
        <v/>
      </c>
      <c r="N46" s="41" t="str">
        <f>IF(UDF!D47&lt;&gt;"",UDF!D47,"")</f>
        <v/>
      </c>
    </row>
    <row r="47" spans="1:14" x14ac:dyDescent="1.1499999999999999">
      <c r="A47" s="976"/>
      <c r="B47" s="974"/>
      <c r="C47" s="975"/>
      <c r="D47" s="960"/>
      <c r="F47" s="41" t="str">
        <f t="shared" si="0"/>
        <v/>
      </c>
      <c r="G47" s="41" t="str">
        <f t="shared" si="1"/>
        <v/>
      </c>
      <c r="J47" s="41" t="e">
        <f>IF(UDF!#REF!&lt;&gt;"",UDF!#REF!,"")</f>
        <v>#REF!</v>
      </c>
      <c r="K47" s="41" t="e">
        <f>IF(UDF!#REF!&lt;&gt;"",UDF!#REF!,"")</f>
        <v>#REF!</v>
      </c>
      <c r="M47" s="41" t="e">
        <f>IF(UDF!#REF!&lt;&gt;"",UDF!#REF!,"")</f>
        <v>#REF!</v>
      </c>
      <c r="N47" s="41" t="e">
        <f>IF(UDF!#REF!&lt;&gt;"",UDF!#REF!,"")</f>
        <v>#REF!</v>
      </c>
    </row>
    <row r="48" spans="1:14" x14ac:dyDescent="1.1499999999999999">
      <c r="A48" s="976"/>
      <c r="B48" s="974"/>
      <c r="C48" s="975"/>
      <c r="D48" s="960"/>
      <c r="F48" s="41" t="str">
        <f t="shared" si="0"/>
        <v/>
      </c>
      <c r="G48" s="41" t="str">
        <f t="shared" si="1"/>
        <v/>
      </c>
      <c r="J48" s="41" t="str">
        <f>IF(UDF!E48&lt;&gt;"",UDF!E48,"")</f>
        <v/>
      </c>
      <c r="K48" s="41" t="str">
        <f>IF(UDF!A48&lt;&gt;"",UDF!A48,"")</f>
        <v/>
      </c>
      <c r="M48" s="41" t="str">
        <f>IF(UDF!E48&lt;&gt;"",UDF!E48,"")</f>
        <v/>
      </c>
      <c r="N48" s="41" t="str">
        <f>IF(UDF!D48&lt;&gt;"",UDF!D48,"")</f>
        <v/>
      </c>
    </row>
    <row r="49" spans="1:14" x14ac:dyDescent="1.1499999999999999">
      <c r="A49" s="976"/>
      <c r="B49" s="974"/>
      <c r="C49" s="975"/>
      <c r="D49" s="960"/>
      <c r="F49" s="41" t="str">
        <f t="shared" si="0"/>
        <v/>
      </c>
      <c r="G49" s="41" t="str">
        <f t="shared" si="1"/>
        <v/>
      </c>
      <c r="J49" s="41" t="str">
        <f>IF(UDF!E49&lt;&gt;"",UDF!E49,"")</f>
        <v/>
      </c>
      <c r="K49" s="41" t="str">
        <f>IF(UDF!A49&lt;&gt;"",UDF!A49,"")</f>
        <v/>
      </c>
      <c r="M49" s="41" t="str">
        <f>IF(UDF!E49&lt;&gt;"",UDF!E49,"")</f>
        <v/>
      </c>
      <c r="N49" s="41" t="str">
        <f>IF(UDF!D49&lt;&gt;"",UDF!D49,"")</f>
        <v/>
      </c>
    </row>
    <row r="50" spans="1:14" x14ac:dyDescent="1.1499999999999999">
      <c r="A50" s="976"/>
      <c r="B50" s="974"/>
      <c r="C50" s="975"/>
      <c r="D50" s="960"/>
      <c r="F50" s="41" t="str">
        <f t="shared" si="0"/>
        <v/>
      </c>
      <c r="G50" s="41" t="str">
        <f t="shared" si="1"/>
        <v/>
      </c>
      <c r="J50" s="41" t="str">
        <f>IF(UDF!E50&lt;&gt;"",UDF!E50,"")</f>
        <v/>
      </c>
      <c r="K50" s="41" t="str">
        <f>IF(UDF!A50&lt;&gt;"",UDF!A50,"")</f>
        <v/>
      </c>
      <c r="M50" s="41" t="str">
        <f>IF(UDF!E50&lt;&gt;"",UDF!E50,"")</f>
        <v/>
      </c>
      <c r="N50" s="41" t="str">
        <f>IF(UDF!D50&lt;&gt;"",UDF!D50,"")</f>
        <v/>
      </c>
    </row>
    <row r="51" spans="1:14" x14ac:dyDescent="1.1499999999999999">
      <c r="A51" s="976"/>
      <c r="B51" s="974"/>
      <c r="C51" s="975"/>
      <c r="D51" s="960"/>
      <c r="F51" s="41" t="str">
        <f t="shared" si="0"/>
        <v/>
      </c>
      <c r="G51" s="41" t="str">
        <f t="shared" si="1"/>
        <v/>
      </c>
      <c r="J51" s="41" t="str">
        <f>IF(UDF!E52&lt;&gt;"",UDF!E52,"")</f>
        <v/>
      </c>
      <c r="K51" s="41" t="str">
        <f>IF(UDF!A52&lt;&gt;"",UDF!A52,"")</f>
        <v/>
      </c>
      <c r="M51" s="41" t="str">
        <f>IF(UDF!E52&lt;&gt;"",UDF!E52,"")</f>
        <v/>
      </c>
      <c r="N51" s="41" t="str">
        <f>IF(UDF!D52&lt;&gt;"",UDF!D52,"")</f>
        <v/>
      </c>
    </row>
    <row r="52" spans="1:14" x14ac:dyDescent="1.1499999999999999">
      <c r="A52" s="976"/>
      <c r="B52" s="974"/>
      <c r="C52" s="975"/>
      <c r="D52" s="960"/>
      <c r="F52" s="41" t="str">
        <f t="shared" si="0"/>
        <v/>
      </c>
      <c r="G52" s="41" t="str">
        <f t="shared" si="1"/>
        <v/>
      </c>
      <c r="J52" s="41" t="str">
        <f>IF(UDF!E53&lt;&gt;"",UDF!E53,"")</f>
        <v/>
      </c>
      <c r="K52" s="41" t="str">
        <f>IF(UDF!A53&lt;&gt;"",UDF!A53,"")</f>
        <v/>
      </c>
      <c r="M52" s="41" t="str">
        <f>IF(UDF!E53&lt;&gt;"",UDF!E53,"")</f>
        <v/>
      </c>
      <c r="N52" s="41" t="str">
        <f>IF(UDF!D53&lt;&gt;"",UDF!D53,"")</f>
        <v/>
      </c>
    </row>
    <row r="53" spans="1:14" x14ac:dyDescent="1.1499999999999999">
      <c r="A53" s="976"/>
      <c r="B53" s="974"/>
      <c r="C53" s="975"/>
      <c r="D53" s="960"/>
      <c r="F53" s="41" t="str">
        <f t="shared" si="0"/>
        <v/>
      </c>
      <c r="G53" s="41" t="str">
        <f t="shared" si="1"/>
        <v/>
      </c>
      <c r="J53" s="41" t="str">
        <f>IF(UDF!E54&lt;&gt;"",UDF!E54,"")</f>
        <v/>
      </c>
      <c r="K53" s="41" t="str">
        <f>IF(UDF!A54&lt;&gt;"",UDF!A54,"")</f>
        <v/>
      </c>
      <c r="M53" s="41" t="str">
        <f>IF(UDF!E54&lt;&gt;"",UDF!E54,"")</f>
        <v/>
      </c>
      <c r="N53" s="41" t="str">
        <f>IF(UDF!D54&lt;&gt;"",UDF!D54,"")</f>
        <v/>
      </c>
    </row>
    <row r="54" spans="1:14" x14ac:dyDescent="1.1499999999999999">
      <c r="A54" s="977"/>
      <c r="B54" s="974"/>
      <c r="C54" s="975"/>
      <c r="D54" s="960"/>
      <c r="F54" s="41" t="str">
        <f t="shared" si="0"/>
        <v/>
      </c>
      <c r="G54" s="41" t="str">
        <f t="shared" si="1"/>
        <v/>
      </c>
      <c r="J54" s="41" t="str">
        <f>IF(UDF!E55&lt;&gt;"",UDF!E55,"")</f>
        <v/>
      </c>
      <c r="K54" s="41" t="str">
        <f>IF(UDF!A55&lt;&gt;"",UDF!A55,"")</f>
        <v/>
      </c>
      <c r="M54" s="41" t="str">
        <f>IF(UDF!E55&lt;&gt;"",UDF!E55,"")</f>
        <v/>
      </c>
      <c r="N54" s="41" t="str">
        <f>IF(UDF!D55&lt;&gt;"",UDF!D55,"")</f>
        <v/>
      </c>
    </row>
    <row r="55" spans="1:14" x14ac:dyDescent="1.1499999999999999">
      <c r="A55" s="975"/>
      <c r="B55" s="974"/>
      <c r="C55" s="975"/>
      <c r="D55" s="960"/>
      <c r="F55" s="41" t="str">
        <f t="shared" si="0"/>
        <v/>
      </c>
      <c r="G55" s="41" t="str">
        <f t="shared" si="1"/>
        <v/>
      </c>
      <c r="J55" s="41" t="str">
        <f>IF(UDF!E56&lt;&gt;"",UDF!E56,"")</f>
        <v/>
      </c>
      <c r="K55" s="41" t="str">
        <f>IF(UDF!A56&lt;&gt;"",UDF!A56,"")</f>
        <v/>
      </c>
      <c r="M55" s="41" t="str">
        <f>IF(UDF!E56&lt;&gt;"",UDF!E56,"")</f>
        <v/>
      </c>
      <c r="N55" s="41" t="str">
        <f>IF(UDF!D56&lt;&gt;"",UDF!D56,"")</f>
        <v/>
      </c>
    </row>
    <row r="56" spans="1:14" x14ac:dyDescent="1.1499999999999999">
      <c r="A56" s="975"/>
      <c r="B56" s="974"/>
      <c r="C56" s="975"/>
      <c r="D56" s="960"/>
      <c r="F56" s="41" t="str">
        <f t="shared" si="0"/>
        <v/>
      </c>
      <c r="G56" s="41" t="str">
        <f t="shared" si="1"/>
        <v/>
      </c>
      <c r="J56" s="41" t="str">
        <f>IF(UDF!E57&lt;&gt;"",UDF!E57,"")</f>
        <v/>
      </c>
      <c r="K56" s="41" t="str">
        <f>IF(UDF!A57&lt;&gt;"",UDF!A57,"")</f>
        <v/>
      </c>
      <c r="M56" s="41" t="str">
        <f>IF(UDF!E57&lt;&gt;"",UDF!E57,"")</f>
        <v/>
      </c>
      <c r="N56" s="41" t="str">
        <f>IF(UDF!D57&lt;&gt;"",UDF!D57,"")</f>
        <v/>
      </c>
    </row>
    <row r="57" spans="1:14" x14ac:dyDescent="1.1499999999999999">
      <c r="A57" s="975"/>
      <c r="B57" s="974"/>
      <c r="C57" s="975"/>
      <c r="D57" s="960"/>
      <c r="F57" s="41" t="str">
        <f t="shared" si="0"/>
        <v/>
      </c>
      <c r="G57" s="41" t="str">
        <f t="shared" si="1"/>
        <v/>
      </c>
      <c r="J57" s="41" t="str">
        <f>IF(UDF!E58&lt;&gt;"",UDF!E58,"")</f>
        <v/>
      </c>
      <c r="K57" s="41" t="str">
        <f>IF(UDF!A58&lt;&gt;"",UDF!A58,"")</f>
        <v/>
      </c>
      <c r="M57" s="41" t="str">
        <f>IF(UDF!E58&lt;&gt;"",UDF!E58,"")</f>
        <v/>
      </c>
      <c r="N57" s="41" t="str">
        <f>IF(UDF!D58&lt;&gt;"",UDF!D58,"")</f>
        <v/>
      </c>
    </row>
    <row r="58" spans="1:14" x14ac:dyDescent="1.1499999999999999">
      <c r="A58" s="975"/>
      <c r="B58" s="974"/>
      <c r="C58" s="975"/>
      <c r="D58" s="960"/>
      <c r="F58" s="41" t="str">
        <f t="shared" si="0"/>
        <v/>
      </c>
      <c r="G58" s="41" t="str">
        <f t="shared" si="1"/>
        <v/>
      </c>
      <c r="J58" s="41" t="str">
        <f>IF(UDF!E59&lt;&gt;"",UDF!E59,"")</f>
        <v/>
      </c>
      <c r="K58" s="41" t="str">
        <f>IF(UDF!A59&lt;&gt;"",UDF!A59,"")</f>
        <v/>
      </c>
      <c r="M58" s="41" t="str">
        <f>IF(UDF!E59&lt;&gt;"",UDF!E59,"")</f>
        <v/>
      </c>
      <c r="N58" s="41" t="str">
        <f>IF(UDF!D59&lt;&gt;"",UDF!D59,"")</f>
        <v/>
      </c>
    </row>
    <row r="59" spans="1:14" x14ac:dyDescent="1.1499999999999999">
      <c r="A59" s="975"/>
      <c r="B59" s="974"/>
      <c r="C59" s="975"/>
      <c r="D59" s="960"/>
      <c r="F59" s="41" t="str">
        <f t="shared" si="0"/>
        <v/>
      </c>
      <c r="G59" s="41" t="str">
        <f t="shared" si="1"/>
        <v/>
      </c>
      <c r="J59" s="41" t="str">
        <f>IF(UDF!E60&lt;&gt;"",UDF!E60,"")</f>
        <v/>
      </c>
      <c r="K59" s="41" t="str">
        <f>IF(UDF!A60&lt;&gt;"",UDF!A60,"")</f>
        <v/>
      </c>
      <c r="M59" s="41" t="str">
        <f>IF(UDF!E60&lt;&gt;"",UDF!E60,"")</f>
        <v/>
      </c>
      <c r="N59" s="41" t="str">
        <f>IF(UDF!D60&lt;&gt;"",UDF!D60,"")</f>
        <v/>
      </c>
    </row>
    <row r="60" spans="1:14" x14ac:dyDescent="1.1499999999999999">
      <c r="A60" s="975"/>
      <c r="B60" s="974"/>
      <c r="C60" s="975"/>
      <c r="D60" s="960"/>
      <c r="F60" s="41" t="str">
        <f t="shared" si="0"/>
        <v/>
      </c>
      <c r="G60" s="41" t="str">
        <f t="shared" si="1"/>
        <v/>
      </c>
      <c r="J60" s="41" t="str">
        <f>IF(UDF!E61&lt;&gt;"",UDF!E61,"")</f>
        <v/>
      </c>
      <c r="K60" s="41" t="str">
        <f>IF(UDF!A61&lt;&gt;"",UDF!A61,"")</f>
        <v/>
      </c>
      <c r="M60" s="41" t="str">
        <f>IF(UDF!E61&lt;&gt;"",UDF!E61,"")</f>
        <v/>
      </c>
      <c r="N60" s="41" t="str">
        <f>IF(UDF!D61&lt;&gt;"",UDF!D61,"")</f>
        <v/>
      </c>
    </row>
    <row r="61" spans="1:14" x14ac:dyDescent="1.1499999999999999">
      <c r="A61" s="975"/>
      <c r="B61" s="974"/>
      <c r="C61" s="975"/>
      <c r="D61" s="960"/>
      <c r="F61" s="41" t="str">
        <f t="shared" si="0"/>
        <v/>
      </c>
      <c r="G61" s="41" t="str">
        <f t="shared" si="1"/>
        <v/>
      </c>
      <c r="J61" s="41" t="str">
        <f>IF(UDF!E62&lt;&gt;"",UDF!E62,"")</f>
        <v/>
      </c>
      <c r="K61" s="41" t="str">
        <f>IF(UDF!A62&lt;&gt;"",UDF!A62,"")</f>
        <v/>
      </c>
      <c r="M61" s="41" t="str">
        <f>IF(UDF!E62&lt;&gt;"",UDF!E62,"")</f>
        <v/>
      </c>
      <c r="N61" s="41" t="str">
        <f>IF(UDF!D62&lt;&gt;"",UDF!D62,"")</f>
        <v/>
      </c>
    </row>
    <row r="62" spans="1:14" x14ac:dyDescent="1.1499999999999999">
      <c r="A62" s="975"/>
      <c r="B62" s="974"/>
      <c r="C62" s="975"/>
      <c r="D62" s="960"/>
      <c r="F62" s="41" t="str">
        <f t="shared" si="0"/>
        <v/>
      </c>
      <c r="G62" s="41" t="str">
        <f t="shared" si="1"/>
        <v/>
      </c>
      <c r="J62" s="41" t="str">
        <f>IF(UDF!E63&lt;&gt;"",UDF!E63,"")</f>
        <v/>
      </c>
      <c r="K62" s="41" t="str">
        <f>IF(UDF!A63&lt;&gt;"",UDF!A63,"")</f>
        <v/>
      </c>
      <c r="M62" s="41" t="str">
        <f>IF(UDF!E63&lt;&gt;"",UDF!E63,"")</f>
        <v/>
      </c>
      <c r="N62" s="41" t="str">
        <f>IF(UDF!D63&lt;&gt;"",UDF!D63,"")</f>
        <v/>
      </c>
    </row>
    <row r="63" spans="1:14" x14ac:dyDescent="1.1499999999999999">
      <c r="A63" s="975"/>
      <c r="B63" s="974"/>
      <c r="C63" s="975"/>
      <c r="D63" s="960"/>
      <c r="F63" s="41" t="str">
        <f t="shared" si="0"/>
        <v/>
      </c>
      <c r="G63" s="41" t="str">
        <f t="shared" si="1"/>
        <v/>
      </c>
      <c r="J63" s="41" t="str">
        <f>IF(UDF!E64&lt;&gt;"",UDF!E64,"")</f>
        <v/>
      </c>
      <c r="K63" s="41" t="str">
        <f>IF(UDF!A64&lt;&gt;"",UDF!A64,"")</f>
        <v/>
      </c>
      <c r="M63" s="41" t="str">
        <f>IF(UDF!E64&lt;&gt;"",UDF!E64,"")</f>
        <v/>
      </c>
      <c r="N63" s="41" t="str">
        <f>IF(UDF!D64&lt;&gt;"",UDF!D64,"")</f>
        <v/>
      </c>
    </row>
    <row r="64" spans="1:14" x14ac:dyDescent="1.1499999999999999">
      <c r="A64" s="975"/>
      <c r="B64" s="974"/>
      <c r="C64" s="975"/>
      <c r="D64" s="960"/>
      <c r="F64" s="41" t="str">
        <f t="shared" si="0"/>
        <v/>
      </c>
      <c r="G64" s="41" t="str">
        <f t="shared" si="1"/>
        <v/>
      </c>
      <c r="J64" s="41" t="str">
        <f>IF(UDF!E65&lt;&gt;"",UDF!E65,"")</f>
        <v/>
      </c>
      <c r="K64" s="41" t="str">
        <f>IF(UDF!A65&lt;&gt;"",UDF!A65,"")</f>
        <v/>
      </c>
      <c r="M64" s="41" t="str">
        <f>IF(UDF!E65&lt;&gt;"",UDF!E65,"")</f>
        <v/>
      </c>
      <c r="N64" s="41" t="str">
        <f>IF(UDF!D65&lt;&gt;"",UDF!D65,"")</f>
        <v/>
      </c>
    </row>
    <row r="65" spans="1:14" x14ac:dyDescent="1.1499999999999999">
      <c r="A65" s="975"/>
      <c r="B65" s="974"/>
      <c r="C65" s="975"/>
      <c r="D65" s="960"/>
      <c r="F65" s="41" t="str">
        <f t="shared" si="0"/>
        <v/>
      </c>
      <c r="G65" s="41" t="str">
        <f t="shared" si="1"/>
        <v/>
      </c>
      <c r="J65" s="41" t="str">
        <f>IF(UDF!E66&lt;&gt;"",UDF!E66,"")</f>
        <v/>
      </c>
      <c r="K65" s="41" t="str">
        <f>IF(UDF!A66&lt;&gt;"",UDF!A66,"")</f>
        <v/>
      </c>
      <c r="M65" s="41" t="str">
        <f>IF(UDF!E66&lt;&gt;"",UDF!E66,"")</f>
        <v/>
      </c>
      <c r="N65" s="41" t="str">
        <f>IF(UDF!D66&lt;&gt;"",UDF!D66,"")</f>
        <v/>
      </c>
    </row>
    <row r="66" spans="1:14" x14ac:dyDescent="1.1499999999999999">
      <c r="A66" s="975"/>
      <c r="B66" s="974"/>
      <c r="C66" s="975"/>
      <c r="D66" s="960"/>
      <c r="F66" s="41" t="str">
        <f t="shared" si="0"/>
        <v/>
      </c>
      <c r="G66" s="41" t="str">
        <f t="shared" si="1"/>
        <v/>
      </c>
      <c r="J66" s="41" t="str">
        <f>IF(UDF!E67&lt;&gt;"",UDF!E67,"")</f>
        <v/>
      </c>
      <c r="K66" s="41" t="str">
        <f>IF(UDF!A67&lt;&gt;"",UDF!A67,"")</f>
        <v/>
      </c>
      <c r="M66" s="41" t="str">
        <f>IF(UDF!E67&lt;&gt;"",UDF!E67,"")</f>
        <v/>
      </c>
      <c r="N66" s="41" t="str">
        <f>IF(UDF!D67&lt;&gt;"",UDF!D67,"")</f>
        <v/>
      </c>
    </row>
    <row r="67" spans="1:14" x14ac:dyDescent="1.1499999999999999">
      <c r="A67" s="975"/>
      <c r="B67" s="974"/>
      <c r="C67" s="975"/>
      <c r="D67" s="960"/>
      <c r="F67" s="41" t="str">
        <f t="shared" si="0"/>
        <v/>
      </c>
      <c r="G67" s="41" t="str">
        <f t="shared" si="1"/>
        <v/>
      </c>
      <c r="J67" s="41" t="str">
        <f>IF(UDF!E68&lt;&gt;"",UDF!E68,"")</f>
        <v/>
      </c>
      <c r="K67" s="41" t="str">
        <f>IF(UDF!A68&lt;&gt;"",UDF!A68,"")</f>
        <v/>
      </c>
      <c r="M67" s="41" t="str">
        <f>IF(UDF!E68&lt;&gt;"",UDF!E68,"")</f>
        <v/>
      </c>
      <c r="N67" s="41" t="str">
        <f>IF(UDF!D68&lt;&gt;"",UDF!D68,"")</f>
        <v/>
      </c>
    </row>
    <row r="68" spans="1:14" x14ac:dyDescent="1.1499999999999999">
      <c r="A68" s="975"/>
      <c r="B68" s="974"/>
      <c r="C68" s="975"/>
      <c r="D68" s="960"/>
      <c r="F68" s="41" t="str">
        <f t="shared" ref="F68:F131" si="2">IF(A68&lt;&gt;"",VLOOKUP(A68,IUDF,2,FALSE),"")</f>
        <v/>
      </c>
      <c r="G68" s="41" t="str">
        <f t="shared" ref="G68:G131" si="3">IF(A68&lt;&gt;"",VLOOKUP(A68,TUDF,2,FALSE),"")</f>
        <v/>
      </c>
      <c r="J68" s="41" t="str">
        <f>IF(UDF!E69&lt;&gt;"",UDF!E69,"")</f>
        <v/>
      </c>
      <c r="K68" s="41" t="str">
        <f>IF(UDF!A69&lt;&gt;"",UDF!A69,"")</f>
        <v/>
      </c>
      <c r="M68" s="41" t="str">
        <f>IF(UDF!E69&lt;&gt;"",UDF!E69,"")</f>
        <v/>
      </c>
      <c r="N68" s="41" t="str">
        <f>IF(UDF!D69&lt;&gt;"",UDF!D69,"")</f>
        <v/>
      </c>
    </row>
    <row r="69" spans="1:14" x14ac:dyDescent="1.1499999999999999">
      <c r="A69" s="975"/>
      <c r="B69" s="974"/>
      <c r="C69" s="975"/>
      <c r="D69" s="960"/>
      <c r="F69" s="41" t="str">
        <f t="shared" si="2"/>
        <v/>
      </c>
      <c r="G69" s="41" t="str">
        <f t="shared" si="3"/>
        <v/>
      </c>
      <c r="J69" s="41" t="str">
        <f>IF(UDF!E70&lt;&gt;"",UDF!E70,"")</f>
        <v/>
      </c>
      <c r="K69" s="41" t="str">
        <f>IF(UDF!A70&lt;&gt;"",UDF!A70,"")</f>
        <v/>
      </c>
      <c r="M69" s="41" t="str">
        <f>IF(UDF!E70&lt;&gt;"",UDF!E70,"")</f>
        <v/>
      </c>
      <c r="N69" s="41" t="str">
        <f>IF(UDF!D70&lt;&gt;"",UDF!D70,"")</f>
        <v/>
      </c>
    </row>
    <row r="70" spans="1:14" x14ac:dyDescent="1.1499999999999999">
      <c r="A70" s="975"/>
      <c r="B70" s="974"/>
      <c r="C70" s="975"/>
      <c r="D70" s="960"/>
      <c r="F70" s="41" t="str">
        <f t="shared" si="2"/>
        <v/>
      </c>
      <c r="G70" s="41" t="str">
        <f t="shared" si="3"/>
        <v/>
      </c>
      <c r="J70" s="41" t="str">
        <f>IF(UDF!E71&lt;&gt;"",UDF!E71,"")</f>
        <v/>
      </c>
      <c r="K70" s="41" t="str">
        <f>IF(UDF!A71&lt;&gt;"",UDF!A71,"")</f>
        <v/>
      </c>
      <c r="M70" s="41" t="str">
        <f>IF(UDF!E71&lt;&gt;"",UDF!E71,"")</f>
        <v/>
      </c>
      <c r="N70" s="41" t="str">
        <f>IF(UDF!D71&lt;&gt;"",UDF!D71,"")</f>
        <v/>
      </c>
    </row>
    <row r="71" spans="1:14" x14ac:dyDescent="1.1499999999999999">
      <c r="A71" s="975"/>
      <c r="B71" s="974"/>
      <c r="C71" s="975"/>
      <c r="D71" s="960"/>
      <c r="F71" s="41" t="str">
        <f t="shared" si="2"/>
        <v/>
      </c>
      <c r="G71" s="41" t="str">
        <f t="shared" si="3"/>
        <v/>
      </c>
      <c r="J71" s="41" t="str">
        <f>IF(UDF!E72&lt;&gt;"",UDF!E72,"")</f>
        <v/>
      </c>
      <c r="K71" s="41" t="str">
        <f>IF(UDF!A72&lt;&gt;"",UDF!A72,"")</f>
        <v/>
      </c>
      <c r="M71" s="41" t="str">
        <f>IF(UDF!E72&lt;&gt;"",UDF!E72,"")</f>
        <v/>
      </c>
      <c r="N71" s="41" t="str">
        <f>IF(UDF!D72&lt;&gt;"",UDF!D72,"")</f>
        <v/>
      </c>
    </row>
    <row r="72" spans="1:14" x14ac:dyDescent="1.1499999999999999">
      <c r="A72" s="975"/>
      <c r="B72" s="974"/>
      <c r="C72" s="975"/>
      <c r="D72" s="960"/>
      <c r="F72" s="41" t="str">
        <f t="shared" si="2"/>
        <v/>
      </c>
      <c r="G72" s="41" t="str">
        <f t="shared" si="3"/>
        <v/>
      </c>
      <c r="J72" s="41" t="str">
        <f>IF(UDF!E73&lt;&gt;"",UDF!E73,"")</f>
        <v/>
      </c>
      <c r="K72" s="41" t="str">
        <f>IF(UDF!A73&lt;&gt;"",UDF!A73,"")</f>
        <v/>
      </c>
      <c r="M72" s="41" t="str">
        <f>IF(UDF!E73&lt;&gt;"",UDF!E73,"")</f>
        <v/>
      </c>
      <c r="N72" s="41" t="str">
        <f>IF(UDF!D73&lt;&gt;"",UDF!D73,"")</f>
        <v/>
      </c>
    </row>
    <row r="73" spans="1:14" x14ac:dyDescent="1.1499999999999999">
      <c r="A73" s="975"/>
      <c r="B73" s="974"/>
      <c r="C73" s="975"/>
      <c r="D73" s="960"/>
      <c r="F73" s="41" t="str">
        <f t="shared" si="2"/>
        <v/>
      </c>
      <c r="G73" s="41" t="str">
        <f t="shared" si="3"/>
        <v/>
      </c>
      <c r="J73" s="41" t="str">
        <f>IF(UDF!E74&lt;&gt;"",UDF!E74,"")</f>
        <v/>
      </c>
      <c r="K73" s="41" t="str">
        <f>IF(UDF!A74&lt;&gt;"",UDF!A74,"")</f>
        <v/>
      </c>
      <c r="M73" s="41" t="str">
        <f>IF(UDF!E74&lt;&gt;"",UDF!E74,"")</f>
        <v/>
      </c>
      <c r="N73" s="41" t="str">
        <f>IF(UDF!D74&lt;&gt;"",UDF!D74,"")</f>
        <v/>
      </c>
    </row>
    <row r="74" spans="1:14" x14ac:dyDescent="1.1499999999999999">
      <c r="A74" s="975"/>
      <c r="B74" s="974"/>
      <c r="C74" s="975"/>
      <c r="D74" s="960"/>
      <c r="F74" s="41" t="str">
        <f t="shared" si="2"/>
        <v/>
      </c>
      <c r="G74" s="41" t="str">
        <f t="shared" si="3"/>
        <v/>
      </c>
      <c r="J74" s="41" t="str">
        <f>IF(UDF!E75&lt;&gt;"",UDF!E75,"")</f>
        <v/>
      </c>
      <c r="K74" s="41" t="str">
        <f>IF(UDF!A75&lt;&gt;"",UDF!A75,"")</f>
        <v/>
      </c>
      <c r="M74" s="41" t="str">
        <f>IF(UDF!E75&lt;&gt;"",UDF!E75,"")</f>
        <v/>
      </c>
      <c r="N74" s="41" t="str">
        <f>IF(UDF!D75&lt;&gt;"",UDF!D75,"")</f>
        <v/>
      </c>
    </row>
    <row r="75" spans="1:14" x14ac:dyDescent="1.1499999999999999">
      <c r="A75" s="975"/>
      <c r="B75" s="974"/>
      <c r="C75" s="975"/>
      <c r="D75" s="960"/>
      <c r="F75" s="41" t="str">
        <f t="shared" si="2"/>
        <v/>
      </c>
      <c r="G75" s="41" t="str">
        <f t="shared" si="3"/>
        <v/>
      </c>
      <c r="J75" s="41" t="str">
        <f>IF(UDF!E76&lt;&gt;"",UDF!E76,"")</f>
        <v/>
      </c>
      <c r="K75" s="41" t="str">
        <f>IF(UDF!A76&lt;&gt;"",UDF!A76,"")</f>
        <v/>
      </c>
      <c r="M75" s="41" t="str">
        <f>IF(UDF!E76&lt;&gt;"",UDF!E76,"")</f>
        <v/>
      </c>
      <c r="N75" s="41" t="str">
        <f>IF(UDF!D76&lt;&gt;"",UDF!D76,"")</f>
        <v/>
      </c>
    </row>
    <row r="76" spans="1:14" x14ac:dyDescent="1.1499999999999999">
      <c r="A76" s="975"/>
      <c r="B76" s="974"/>
      <c r="C76" s="975"/>
      <c r="D76" s="960"/>
      <c r="F76" s="41" t="str">
        <f t="shared" si="2"/>
        <v/>
      </c>
      <c r="G76" s="41" t="str">
        <f t="shared" si="3"/>
        <v/>
      </c>
      <c r="J76" s="41" t="str">
        <f>IF(UDF!E77&lt;&gt;"",UDF!E77,"")</f>
        <v/>
      </c>
      <c r="K76" s="41" t="str">
        <f>IF(UDF!A77&lt;&gt;"",UDF!A77,"")</f>
        <v/>
      </c>
      <c r="M76" s="41" t="str">
        <f>IF(UDF!E77&lt;&gt;"",UDF!E77,"")</f>
        <v/>
      </c>
      <c r="N76" s="41" t="str">
        <f>IF(UDF!D77&lt;&gt;"",UDF!D77,"")</f>
        <v/>
      </c>
    </row>
    <row r="77" spans="1:14" x14ac:dyDescent="1.1499999999999999">
      <c r="A77" s="975"/>
      <c r="B77" s="974"/>
      <c r="C77" s="975"/>
      <c r="D77" s="960"/>
      <c r="F77" s="41" t="str">
        <f t="shared" si="2"/>
        <v/>
      </c>
      <c r="G77" s="41" t="str">
        <f t="shared" si="3"/>
        <v/>
      </c>
      <c r="J77" s="41" t="str">
        <f>IF(UDF!E78&lt;&gt;"",UDF!E78,"")</f>
        <v/>
      </c>
      <c r="K77" s="41" t="str">
        <f>IF(UDF!A78&lt;&gt;"",UDF!A78,"")</f>
        <v/>
      </c>
      <c r="M77" s="41" t="str">
        <f>IF(UDF!E78&lt;&gt;"",UDF!E78,"")</f>
        <v/>
      </c>
      <c r="N77" s="41" t="str">
        <f>IF(UDF!D78&lt;&gt;"",UDF!D78,"")</f>
        <v/>
      </c>
    </row>
    <row r="78" spans="1:14" x14ac:dyDescent="1.1499999999999999">
      <c r="A78" s="975"/>
      <c r="B78" s="974"/>
      <c r="C78" s="975"/>
      <c r="D78" s="960"/>
      <c r="F78" s="41" t="str">
        <f t="shared" si="2"/>
        <v/>
      </c>
      <c r="G78" s="41" t="str">
        <f t="shared" si="3"/>
        <v/>
      </c>
      <c r="J78" s="41" t="str">
        <f>IF(UDF!E79&lt;&gt;"",UDF!E79,"")</f>
        <v/>
      </c>
      <c r="K78" s="41" t="str">
        <f>IF(UDF!A79&lt;&gt;"",UDF!A79,"")</f>
        <v/>
      </c>
      <c r="M78" s="41" t="str">
        <f>IF(UDF!E79&lt;&gt;"",UDF!E79,"")</f>
        <v/>
      </c>
      <c r="N78" s="41" t="str">
        <f>IF(UDF!D79&lt;&gt;"",UDF!D79,"")</f>
        <v/>
      </c>
    </row>
    <row r="79" spans="1:14" x14ac:dyDescent="1.1499999999999999">
      <c r="A79" s="975"/>
      <c r="B79" s="974"/>
      <c r="C79" s="975"/>
      <c r="D79" s="960"/>
      <c r="F79" s="41" t="str">
        <f t="shared" si="2"/>
        <v/>
      </c>
      <c r="G79" s="41" t="str">
        <f t="shared" si="3"/>
        <v/>
      </c>
      <c r="J79" s="41" t="str">
        <f>IF(UDF!E80&lt;&gt;"",UDF!E80,"")</f>
        <v/>
      </c>
      <c r="K79" s="41" t="str">
        <f>IF(UDF!A80&lt;&gt;"",UDF!A80,"")</f>
        <v/>
      </c>
      <c r="M79" s="41" t="str">
        <f>IF(UDF!E80&lt;&gt;"",UDF!E80,"")</f>
        <v/>
      </c>
      <c r="N79" s="41" t="str">
        <f>IF(UDF!D80&lt;&gt;"",UDF!D80,"")</f>
        <v/>
      </c>
    </row>
    <row r="80" spans="1:14" x14ac:dyDescent="1.1499999999999999">
      <c r="A80" s="975"/>
      <c r="B80" s="974"/>
      <c r="C80" s="975"/>
      <c r="D80" s="960"/>
      <c r="F80" s="41" t="str">
        <f t="shared" si="2"/>
        <v/>
      </c>
      <c r="G80" s="41" t="str">
        <f t="shared" si="3"/>
        <v/>
      </c>
      <c r="J80" s="41" t="str">
        <f>IF(UDF!E81&lt;&gt;"",UDF!E81,"")</f>
        <v/>
      </c>
      <c r="K80" s="41" t="str">
        <f>IF(UDF!A81&lt;&gt;"",UDF!A81,"")</f>
        <v/>
      </c>
      <c r="M80" s="41" t="str">
        <f>IF(UDF!E81&lt;&gt;"",UDF!E81,"")</f>
        <v/>
      </c>
      <c r="N80" s="41" t="str">
        <f>IF(UDF!D81&lt;&gt;"",UDF!D81,"")</f>
        <v/>
      </c>
    </row>
    <row r="81" spans="1:14" x14ac:dyDescent="1.1499999999999999">
      <c r="A81" s="975"/>
      <c r="B81" s="974"/>
      <c r="C81" s="975"/>
      <c r="D81" s="960"/>
      <c r="F81" s="41" t="str">
        <f t="shared" si="2"/>
        <v/>
      </c>
      <c r="G81" s="41" t="str">
        <f t="shared" si="3"/>
        <v/>
      </c>
      <c r="J81" s="41" t="str">
        <f>IF(UDF!E82&lt;&gt;"",UDF!E82,"")</f>
        <v/>
      </c>
      <c r="K81" s="41" t="str">
        <f>IF(UDF!A82&lt;&gt;"",UDF!A82,"")</f>
        <v/>
      </c>
      <c r="M81" s="41" t="str">
        <f>IF(UDF!E82&lt;&gt;"",UDF!E82,"")</f>
        <v/>
      </c>
      <c r="N81" s="41" t="str">
        <f>IF(UDF!D82&lt;&gt;"",UDF!D82,"")</f>
        <v/>
      </c>
    </row>
    <row r="82" spans="1:14" x14ac:dyDescent="1.1499999999999999">
      <c r="A82" s="975"/>
      <c r="B82" s="974"/>
      <c r="C82" s="975"/>
      <c r="D82" s="960"/>
      <c r="F82" s="41" t="str">
        <f t="shared" si="2"/>
        <v/>
      </c>
      <c r="G82" s="41" t="str">
        <f t="shared" si="3"/>
        <v/>
      </c>
      <c r="J82" s="41" t="str">
        <f>IF(UDF!E83&lt;&gt;"",UDF!E83,"")</f>
        <v/>
      </c>
      <c r="K82" s="41" t="str">
        <f>IF(UDF!A83&lt;&gt;"",UDF!A83,"")</f>
        <v/>
      </c>
      <c r="M82" s="41" t="str">
        <f>IF(UDF!E83&lt;&gt;"",UDF!E83,"")</f>
        <v/>
      </c>
      <c r="N82" s="41" t="str">
        <f>IF(UDF!D83&lt;&gt;"",UDF!D83,"")</f>
        <v/>
      </c>
    </row>
    <row r="83" spans="1:14" x14ac:dyDescent="1.1499999999999999">
      <c r="A83" s="975"/>
      <c r="B83" s="974"/>
      <c r="C83" s="975"/>
      <c r="D83" s="960"/>
      <c r="F83" s="41" t="str">
        <f t="shared" si="2"/>
        <v/>
      </c>
      <c r="G83" s="41" t="str">
        <f t="shared" si="3"/>
        <v/>
      </c>
      <c r="J83" s="41" t="str">
        <f>IF(UDF!E84&lt;&gt;"",UDF!E84,"")</f>
        <v/>
      </c>
      <c r="K83" s="41" t="str">
        <f>IF(UDF!A84&lt;&gt;"",UDF!A84,"")</f>
        <v/>
      </c>
      <c r="M83" s="41" t="str">
        <f>IF(UDF!E84&lt;&gt;"",UDF!E84,"")</f>
        <v/>
      </c>
      <c r="N83" s="41" t="str">
        <f>IF(UDF!D84&lt;&gt;"",UDF!D84,"")</f>
        <v/>
      </c>
    </row>
    <row r="84" spans="1:14" x14ac:dyDescent="1.1499999999999999">
      <c r="A84" s="975"/>
      <c r="B84" s="974"/>
      <c r="C84" s="975"/>
      <c r="D84" s="960"/>
      <c r="F84" s="41" t="str">
        <f t="shared" si="2"/>
        <v/>
      </c>
      <c r="G84" s="41" t="str">
        <f t="shared" si="3"/>
        <v/>
      </c>
      <c r="J84" s="41" t="str">
        <f>IF(UDF!E85&lt;&gt;"",UDF!E85,"")</f>
        <v/>
      </c>
      <c r="K84" s="41" t="str">
        <f>IF(UDF!A85&lt;&gt;"",UDF!A85,"")</f>
        <v/>
      </c>
      <c r="M84" s="41" t="str">
        <f>IF(UDF!E85&lt;&gt;"",UDF!E85,"")</f>
        <v/>
      </c>
      <c r="N84" s="41" t="str">
        <f>IF(UDF!D85&lt;&gt;"",UDF!D85,"")</f>
        <v/>
      </c>
    </row>
    <row r="85" spans="1:14" x14ac:dyDescent="1.1499999999999999">
      <c r="A85" s="975"/>
      <c r="B85" s="974"/>
      <c r="C85" s="975"/>
      <c r="D85" s="960"/>
      <c r="F85" s="41" t="str">
        <f t="shared" si="2"/>
        <v/>
      </c>
      <c r="G85" s="41" t="str">
        <f t="shared" si="3"/>
        <v/>
      </c>
      <c r="J85" s="41" t="str">
        <f>IF(UDF!E86&lt;&gt;"",UDF!E86,"")</f>
        <v/>
      </c>
      <c r="K85" s="41" t="str">
        <f>IF(UDF!A86&lt;&gt;"",UDF!A86,"")</f>
        <v/>
      </c>
      <c r="M85" s="41" t="str">
        <f>IF(UDF!E86&lt;&gt;"",UDF!E86,"")</f>
        <v/>
      </c>
      <c r="N85" s="41" t="str">
        <f>IF(UDF!D86&lt;&gt;"",UDF!D86,"")</f>
        <v/>
      </c>
    </row>
    <row r="86" spans="1:14" x14ac:dyDescent="1.1499999999999999">
      <c r="A86" s="975"/>
      <c r="B86" s="974"/>
      <c r="C86" s="975"/>
      <c r="D86" s="960"/>
      <c r="F86" s="41" t="str">
        <f t="shared" si="2"/>
        <v/>
      </c>
      <c r="G86" s="41" t="str">
        <f t="shared" si="3"/>
        <v/>
      </c>
      <c r="J86" s="41" t="e">
        <f>IF(UDF!#REF!&lt;&gt;"",UDF!#REF!,"")</f>
        <v>#REF!</v>
      </c>
      <c r="K86" s="41" t="e">
        <f>IF(UDF!#REF!&lt;&gt;"",UDF!#REF!,"")</f>
        <v>#REF!</v>
      </c>
      <c r="M86" s="41" t="e">
        <f>IF(UDF!#REF!&lt;&gt;"",UDF!#REF!,"")</f>
        <v>#REF!</v>
      </c>
      <c r="N86" s="41" t="e">
        <f>IF(UDF!#REF!&lt;&gt;"",UDF!#REF!,"")</f>
        <v>#REF!</v>
      </c>
    </row>
    <row r="87" spans="1:14" x14ac:dyDescent="1.1499999999999999">
      <c r="A87" s="975"/>
      <c r="B87" s="974"/>
      <c r="C87" s="975"/>
      <c r="D87" s="960"/>
      <c r="F87" s="41" t="str">
        <f t="shared" si="2"/>
        <v/>
      </c>
      <c r="G87" s="41" t="str">
        <f t="shared" si="3"/>
        <v/>
      </c>
      <c r="J87" s="41" t="str">
        <f>IF(UDF!E87&lt;&gt;"",UDF!E87,"")</f>
        <v/>
      </c>
      <c r="K87" s="41" t="str">
        <f>IF(UDF!A87&lt;&gt;"",UDF!A87,"")</f>
        <v/>
      </c>
      <c r="M87" s="41" t="str">
        <f>IF(UDF!E87&lt;&gt;"",UDF!E87,"")</f>
        <v/>
      </c>
      <c r="N87" s="41" t="str">
        <f>IF(UDF!D87&lt;&gt;"",UDF!D87,"")</f>
        <v/>
      </c>
    </row>
    <row r="88" spans="1:14" x14ac:dyDescent="1.1499999999999999">
      <c r="A88" s="975"/>
      <c r="B88" s="974"/>
      <c r="C88" s="975"/>
      <c r="D88" s="960"/>
      <c r="F88" s="41" t="str">
        <f t="shared" si="2"/>
        <v/>
      </c>
      <c r="G88" s="41" t="str">
        <f t="shared" si="3"/>
        <v/>
      </c>
      <c r="J88" s="41" t="str">
        <f>IF(UDF!E88&lt;&gt;"",UDF!E88,"")</f>
        <v/>
      </c>
      <c r="K88" s="41" t="str">
        <f>IF(UDF!A88&lt;&gt;"",UDF!A88,"")</f>
        <v/>
      </c>
      <c r="M88" s="41" t="str">
        <f>IF(UDF!E88&lt;&gt;"",UDF!E88,"")</f>
        <v/>
      </c>
      <c r="N88" s="41" t="str">
        <f>IF(UDF!D88&lt;&gt;"",UDF!D88,"")</f>
        <v/>
      </c>
    </row>
    <row r="89" spans="1:14" x14ac:dyDescent="1.1499999999999999">
      <c r="A89" s="975"/>
      <c r="B89" s="974"/>
      <c r="C89" s="975"/>
      <c r="D89" s="960"/>
      <c r="F89" s="41" t="str">
        <f t="shared" si="2"/>
        <v/>
      </c>
      <c r="G89" s="41" t="str">
        <f t="shared" si="3"/>
        <v/>
      </c>
      <c r="J89" s="41" t="str">
        <f>IF(UDF!E89&lt;&gt;"",UDF!E89,"")</f>
        <v/>
      </c>
      <c r="K89" s="41" t="str">
        <f>IF(UDF!A89&lt;&gt;"",UDF!A89,"")</f>
        <v/>
      </c>
      <c r="M89" s="41" t="str">
        <f>IF(UDF!E89&lt;&gt;"",UDF!E89,"")</f>
        <v/>
      </c>
      <c r="N89" s="41" t="str">
        <f>IF(UDF!D89&lt;&gt;"",UDF!D89,"")</f>
        <v/>
      </c>
    </row>
    <row r="90" spans="1:14" x14ac:dyDescent="1.1499999999999999">
      <c r="A90" s="975"/>
      <c r="B90" s="974"/>
      <c r="C90" s="975"/>
      <c r="D90" s="960"/>
      <c r="F90" s="41" t="str">
        <f t="shared" si="2"/>
        <v/>
      </c>
      <c r="G90" s="41" t="str">
        <f t="shared" si="3"/>
        <v/>
      </c>
      <c r="J90" s="41" t="str">
        <f>IF(UDF!E90&lt;&gt;"",UDF!E90,"")</f>
        <v/>
      </c>
      <c r="K90" s="41" t="str">
        <f>IF(UDF!A90&lt;&gt;"",UDF!A90,"")</f>
        <v/>
      </c>
      <c r="M90" s="41" t="str">
        <f>IF(UDF!E90&lt;&gt;"",UDF!E90,"")</f>
        <v/>
      </c>
      <c r="N90" s="41" t="str">
        <f>IF(UDF!D90&lt;&gt;"",UDF!D90,"")</f>
        <v/>
      </c>
    </row>
    <row r="91" spans="1:14" x14ac:dyDescent="1.1499999999999999">
      <c r="A91" s="975"/>
      <c r="B91" s="974"/>
      <c r="C91" s="975"/>
      <c r="D91" s="960"/>
      <c r="F91" s="41" t="str">
        <f t="shared" si="2"/>
        <v/>
      </c>
      <c r="G91" s="41" t="str">
        <f t="shared" si="3"/>
        <v/>
      </c>
      <c r="J91" s="41" t="str">
        <f>IF(UDF!E91&lt;&gt;"",UDF!E91,"")</f>
        <v/>
      </c>
      <c r="K91" s="41" t="str">
        <f>IF(UDF!A91&lt;&gt;"",UDF!A91,"")</f>
        <v/>
      </c>
      <c r="M91" s="41" t="str">
        <f>IF(UDF!E91&lt;&gt;"",UDF!E91,"")</f>
        <v/>
      </c>
      <c r="N91" s="41" t="str">
        <f>IF(UDF!D91&lt;&gt;"",UDF!D91,"")</f>
        <v/>
      </c>
    </row>
    <row r="92" spans="1:14" x14ac:dyDescent="1.1499999999999999">
      <c r="A92" s="975"/>
      <c r="B92" s="974"/>
      <c r="C92" s="975"/>
      <c r="D92" s="960"/>
      <c r="F92" s="41" t="str">
        <f t="shared" si="2"/>
        <v/>
      </c>
      <c r="G92" s="41" t="str">
        <f t="shared" si="3"/>
        <v/>
      </c>
      <c r="J92" s="41" t="str">
        <f>IF(UDF!E92&lt;&gt;"",UDF!E92,"")</f>
        <v/>
      </c>
      <c r="K92" s="41" t="str">
        <f>IF(UDF!A92&lt;&gt;"",UDF!A92,"")</f>
        <v/>
      </c>
      <c r="M92" s="41" t="str">
        <f>IF(UDF!E92&lt;&gt;"",UDF!E92,"")</f>
        <v/>
      </c>
      <c r="N92" s="41" t="str">
        <f>IF(UDF!D92&lt;&gt;"",UDF!D92,"")</f>
        <v/>
      </c>
    </row>
    <row r="93" spans="1:14" x14ac:dyDescent="1.1499999999999999">
      <c r="A93" s="975"/>
      <c r="B93" s="974"/>
      <c r="C93" s="975"/>
      <c r="D93" s="960"/>
      <c r="F93" s="41" t="str">
        <f t="shared" si="2"/>
        <v/>
      </c>
      <c r="G93" s="41" t="str">
        <f t="shared" si="3"/>
        <v/>
      </c>
      <c r="J93" s="41" t="str">
        <f>IF(UDF!E93&lt;&gt;"",UDF!E93,"")</f>
        <v/>
      </c>
      <c r="K93" s="41" t="str">
        <f>IF(UDF!A93&lt;&gt;"",UDF!A93,"")</f>
        <v/>
      </c>
      <c r="M93" s="41" t="str">
        <f>IF(UDF!E93&lt;&gt;"",UDF!E93,"")</f>
        <v/>
      </c>
      <c r="N93" s="41" t="str">
        <f>IF(UDF!D93&lt;&gt;"",UDF!D93,"")</f>
        <v/>
      </c>
    </row>
    <row r="94" spans="1:14" x14ac:dyDescent="1.1499999999999999">
      <c r="A94" s="975"/>
      <c r="B94" s="974"/>
      <c r="C94" s="975"/>
      <c r="D94" s="960"/>
      <c r="F94" s="41" t="str">
        <f t="shared" si="2"/>
        <v/>
      </c>
      <c r="G94" s="41" t="str">
        <f t="shared" si="3"/>
        <v/>
      </c>
      <c r="J94" s="41" t="str">
        <f>IF(UDF!E94&lt;&gt;"",UDF!E94,"")</f>
        <v/>
      </c>
      <c r="K94" s="41" t="str">
        <f>IF(UDF!A94&lt;&gt;"",UDF!A94,"")</f>
        <v/>
      </c>
      <c r="M94" s="41" t="str">
        <f>IF(UDF!E94&lt;&gt;"",UDF!E94,"")</f>
        <v/>
      </c>
      <c r="N94" s="41" t="str">
        <f>IF(UDF!D94&lt;&gt;"",UDF!D94,"")</f>
        <v/>
      </c>
    </row>
    <row r="95" spans="1:14" x14ac:dyDescent="1.1499999999999999">
      <c r="A95" s="975"/>
      <c r="B95" s="974"/>
      <c r="C95" s="975"/>
      <c r="D95" s="960"/>
      <c r="F95" s="41" t="str">
        <f t="shared" si="2"/>
        <v/>
      </c>
      <c r="G95" s="41" t="str">
        <f t="shared" si="3"/>
        <v/>
      </c>
      <c r="J95" s="41" t="str">
        <f>IF(UDF!E95&lt;&gt;"",UDF!E95,"")</f>
        <v/>
      </c>
      <c r="K95" s="41" t="str">
        <f>IF(UDF!A95&lt;&gt;"",UDF!A95,"")</f>
        <v/>
      </c>
      <c r="M95" s="41" t="str">
        <f>IF(UDF!E95&lt;&gt;"",UDF!E95,"")</f>
        <v/>
      </c>
      <c r="N95" s="41" t="str">
        <f>IF(UDF!D95&lt;&gt;"",UDF!D95,"")</f>
        <v/>
      </c>
    </row>
    <row r="96" spans="1:14" x14ac:dyDescent="1.1499999999999999">
      <c r="A96" s="972"/>
      <c r="B96" s="974"/>
      <c r="C96" s="975"/>
      <c r="D96" s="960"/>
      <c r="F96" s="41" t="str">
        <f t="shared" si="2"/>
        <v/>
      </c>
      <c r="G96" s="41" t="str">
        <f t="shared" si="3"/>
        <v/>
      </c>
      <c r="J96" s="41" t="str">
        <f>IF(UDF!E96&lt;&gt;"",UDF!E96,"")</f>
        <v/>
      </c>
      <c r="K96" s="41" t="str">
        <f>IF(UDF!A96&lt;&gt;"",UDF!A96,"")</f>
        <v/>
      </c>
      <c r="M96" s="41" t="str">
        <f>IF(UDF!E96&lt;&gt;"",UDF!E96,"")</f>
        <v/>
      </c>
      <c r="N96" s="41" t="str">
        <f>IF(UDF!D96&lt;&gt;"",UDF!D96,"")</f>
        <v/>
      </c>
    </row>
    <row r="97" spans="1:14" x14ac:dyDescent="1.1499999999999999">
      <c r="A97" s="976"/>
      <c r="B97" s="974"/>
      <c r="C97" s="975"/>
      <c r="D97" s="960"/>
      <c r="F97" s="41" t="str">
        <f t="shared" si="2"/>
        <v/>
      </c>
      <c r="G97" s="41" t="str">
        <f t="shared" si="3"/>
        <v/>
      </c>
      <c r="J97" s="41" t="str">
        <f>IF(UDF!E97&lt;&gt;"",UDF!E97,"")</f>
        <v/>
      </c>
      <c r="K97" s="41" t="str">
        <f>IF(UDF!A97&lt;&gt;"",UDF!A97,"")</f>
        <v/>
      </c>
      <c r="M97" s="41" t="str">
        <f>IF(UDF!E97&lt;&gt;"",UDF!E97,"")</f>
        <v/>
      </c>
      <c r="N97" s="41" t="str">
        <f>IF(UDF!D97&lt;&gt;"",UDF!D97,"")</f>
        <v/>
      </c>
    </row>
    <row r="98" spans="1:14" x14ac:dyDescent="1.1499999999999999">
      <c r="A98" s="976"/>
      <c r="B98" s="974"/>
      <c r="C98" s="975"/>
      <c r="D98" s="960"/>
      <c r="F98" s="41" t="str">
        <f t="shared" si="2"/>
        <v/>
      </c>
      <c r="G98" s="41" t="str">
        <f t="shared" si="3"/>
        <v/>
      </c>
      <c r="J98" s="41" t="str">
        <f>IF(UDF!E98&lt;&gt;"",UDF!E98,"")</f>
        <v/>
      </c>
      <c r="K98" s="41" t="str">
        <f>IF(UDF!A98&lt;&gt;"",UDF!A98,"")</f>
        <v/>
      </c>
      <c r="M98" s="41" t="str">
        <f>IF(UDF!E98&lt;&gt;"",UDF!E98,"")</f>
        <v/>
      </c>
      <c r="N98" s="41" t="str">
        <f>IF(UDF!D98&lt;&gt;"",UDF!D98,"")</f>
        <v/>
      </c>
    </row>
    <row r="99" spans="1:14" x14ac:dyDescent="1.1499999999999999">
      <c r="A99" s="976"/>
      <c r="B99" s="974"/>
      <c r="C99" s="975"/>
      <c r="D99" s="960"/>
      <c r="F99" s="41" t="str">
        <f t="shared" si="2"/>
        <v/>
      </c>
      <c r="G99" s="41" t="str">
        <f t="shared" si="3"/>
        <v/>
      </c>
      <c r="J99" s="41" t="str">
        <f>IF(UDF!E99&lt;&gt;"",UDF!E99,"")</f>
        <v/>
      </c>
      <c r="K99" s="41" t="str">
        <f>IF(UDF!A99&lt;&gt;"",UDF!A99,"")</f>
        <v/>
      </c>
      <c r="M99" s="41" t="str">
        <f>IF(UDF!E99&lt;&gt;"",UDF!E99,"")</f>
        <v/>
      </c>
      <c r="N99" s="41" t="str">
        <f>IF(UDF!D99&lt;&gt;"",UDF!D99,"")</f>
        <v/>
      </c>
    </row>
    <row r="100" spans="1:14" x14ac:dyDescent="1.1499999999999999">
      <c r="A100" s="976"/>
      <c r="B100" s="974"/>
      <c r="C100" s="975"/>
      <c r="D100" s="960"/>
      <c r="F100" s="41" t="str">
        <f t="shared" si="2"/>
        <v/>
      </c>
      <c r="G100" s="41" t="str">
        <f t="shared" si="3"/>
        <v/>
      </c>
      <c r="J100" s="41" t="str">
        <f>IF(UDF!E100&lt;&gt;"",UDF!E100,"")</f>
        <v/>
      </c>
      <c r="K100" s="41" t="str">
        <f>IF(UDF!A100&lt;&gt;"",UDF!A100,"")</f>
        <v/>
      </c>
      <c r="M100" s="41" t="str">
        <f>IF(UDF!E100&lt;&gt;"",UDF!E100,"")</f>
        <v/>
      </c>
      <c r="N100" s="41" t="str">
        <f>IF(UDF!D100&lt;&gt;"",UDF!D100,"")</f>
        <v/>
      </c>
    </row>
    <row r="101" spans="1:14" x14ac:dyDescent="1.1499999999999999">
      <c r="A101" s="976"/>
      <c r="B101" s="974"/>
      <c r="C101" s="975"/>
      <c r="D101" s="960"/>
      <c r="F101" s="41" t="str">
        <f t="shared" si="2"/>
        <v/>
      </c>
      <c r="G101" s="41" t="str">
        <f t="shared" si="3"/>
        <v/>
      </c>
      <c r="J101" s="41" t="str">
        <f>IF(UDF!E101&lt;&gt;"",UDF!E101,"")</f>
        <v/>
      </c>
      <c r="K101" s="41" t="str">
        <f>IF(UDF!A101&lt;&gt;"",UDF!A101,"")</f>
        <v/>
      </c>
      <c r="M101" s="41" t="str">
        <f>IF(UDF!E101&lt;&gt;"",UDF!E101,"")</f>
        <v/>
      </c>
      <c r="N101" s="41" t="str">
        <f>IF(UDF!D101&lt;&gt;"",UDF!D101,"")</f>
        <v/>
      </c>
    </row>
    <row r="102" spans="1:14" x14ac:dyDescent="1.1499999999999999">
      <c r="A102" s="976"/>
      <c r="B102" s="974"/>
      <c r="C102" s="975"/>
      <c r="D102" s="960"/>
      <c r="F102" s="41" t="str">
        <f t="shared" si="2"/>
        <v/>
      </c>
      <c r="G102" s="41" t="str">
        <f t="shared" si="3"/>
        <v/>
      </c>
      <c r="J102" s="41" t="str">
        <f>IF(UDF!E102&lt;&gt;"",UDF!E102,"")</f>
        <v/>
      </c>
      <c r="K102" s="41" t="str">
        <f>IF(UDF!A102&lt;&gt;"",UDF!A102,"")</f>
        <v/>
      </c>
      <c r="M102" s="41" t="str">
        <f>IF(UDF!E102&lt;&gt;"",UDF!E102,"")</f>
        <v/>
      </c>
      <c r="N102" s="41" t="str">
        <f>IF(UDF!D102&lt;&gt;"",UDF!D102,"")</f>
        <v/>
      </c>
    </row>
    <row r="103" spans="1:14" x14ac:dyDescent="1.1499999999999999">
      <c r="A103" s="976"/>
      <c r="B103" s="974"/>
      <c r="C103" s="975"/>
      <c r="D103" s="960"/>
      <c r="F103" s="41" t="str">
        <f t="shared" si="2"/>
        <v/>
      </c>
      <c r="G103" s="41" t="str">
        <f t="shared" si="3"/>
        <v/>
      </c>
      <c r="J103" s="41" t="str">
        <f>IF(UDF!E103&lt;&gt;"",UDF!E103,"")</f>
        <v/>
      </c>
      <c r="K103" s="41" t="str">
        <f>IF(UDF!A103&lt;&gt;"",UDF!A103,"")</f>
        <v/>
      </c>
      <c r="M103" s="41" t="str">
        <f>IF(UDF!E103&lt;&gt;"",UDF!E103,"")</f>
        <v/>
      </c>
      <c r="N103" s="41" t="str">
        <f>IF(UDF!D103&lt;&gt;"",UDF!D103,"")</f>
        <v/>
      </c>
    </row>
    <row r="104" spans="1:14" x14ac:dyDescent="1.1499999999999999">
      <c r="A104" s="976"/>
      <c r="B104" s="974"/>
      <c r="C104" s="975"/>
      <c r="D104" s="960"/>
      <c r="F104" s="41" t="str">
        <f t="shared" si="2"/>
        <v/>
      </c>
      <c r="G104" s="41" t="str">
        <f t="shared" si="3"/>
        <v/>
      </c>
      <c r="J104" s="41" t="e">
        <f>IF(UDF!#REF!&lt;&gt;"",UDF!#REF!,"")</f>
        <v>#REF!</v>
      </c>
      <c r="K104" s="41" t="e">
        <f>IF(UDF!#REF!&lt;&gt;"",UDF!#REF!,"")</f>
        <v>#REF!</v>
      </c>
      <c r="M104" s="41" t="e">
        <f>IF(UDF!#REF!&lt;&gt;"",UDF!#REF!,"")</f>
        <v>#REF!</v>
      </c>
      <c r="N104" s="41" t="e">
        <f>IF(UDF!#REF!&lt;&gt;"",UDF!#REF!,"")</f>
        <v>#REF!</v>
      </c>
    </row>
    <row r="105" spans="1:14" x14ac:dyDescent="1.1499999999999999">
      <c r="A105" s="976"/>
      <c r="B105" s="974"/>
      <c r="C105" s="975"/>
      <c r="D105" s="960"/>
      <c r="F105" s="41" t="str">
        <f t="shared" si="2"/>
        <v/>
      </c>
      <c r="G105" s="41" t="str">
        <f t="shared" si="3"/>
        <v/>
      </c>
      <c r="J105" s="41" t="str">
        <f>IF(UDF!E104&lt;&gt;"",UDF!E104,"")</f>
        <v/>
      </c>
      <c r="K105" s="41" t="str">
        <f>IF(UDF!A104&lt;&gt;"",UDF!A104,"")</f>
        <v/>
      </c>
      <c r="M105" s="41" t="str">
        <f>IF(UDF!E104&lt;&gt;"",UDF!E104,"")</f>
        <v/>
      </c>
      <c r="N105" s="41" t="str">
        <f>IF(UDF!D104&lt;&gt;"",UDF!D104,"")</f>
        <v/>
      </c>
    </row>
    <row r="106" spans="1:14" x14ac:dyDescent="1.1499999999999999">
      <c r="A106" s="976"/>
      <c r="B106" s="974"/>
      <c r="C106" s="975"/>
      <c r="D106" s="960"/>
      <c r="F106" s="41" t="str">
        <f t="shared" si="2"/>
        <v/>
      </c>
      <c r="G106" s="41" t="str">
        <f t="shared" si="3"/>
        <v/>
      </c>
      <c r="J106" s="41" t="e">
        <f>IF(UDF!#REF!&lt;&gt;"",UDF!#REF!,"")</f>
        <v>#REF!</v>
      </c>
      <c r="K106" s="41" t="e">
        <f>IF(UDF!#REF!&lt;&gt;"",UDF!#REF!,"")</f>
        <v>#REF!</v>
      </c>
      <c r="M106" s="41" t="e">
        <f>IF(UDF!#REF!&lt;&gt;"",UDF!#REF!,"")</f>
        <v>#REF!</v>
      </c>
      <c r="N106" s="41" t="e">
        <f>IF(UDF!#REF!&lt;&gt;"",UDF!#REF!,"")</f>
        <v>#REF!</v>
      </c>
    </row>
    <row r="107" spans="1:14" x14ac:dyDescent="1.1499999999999999">
      <c r="A107" s="976"/>
      <c r="B107" s="974"/>
      <c r="C107" s="975"/>
      <c r="D107" s="960"/>
      <c r="F107" s="41" t="str">
        <f t="shared" si="2"/>
        <v/>
      </c>
      <c r="G107" s="41" t="str">
        <f t="shared" si="3"/>
        <v/>
      </c>
      <c r="J107" s="41" t="e">
        <f>IF(UDF!#REF!&lt;&gt;"",UDF!#REF!,"")</f>
        <v>#REF!</v>
      </c>
      <c r="K107" s="41" t="e">
        <f>IF(UDF!#REF!&lt;&gt;"",UDF!#REF!,"")</f>
        <v>#REF!</v>
      </c>
      <c r="M107" s="41" t="e">
        <f>IF(UDF!#REF!&lt;&gt;"",UDF!#REF!,"")</f>
        <v>#REF!</v>
      </c>
      <c r="N107" s="41" t="e">
        <f>IF(UDF!#REF!&lt;&gt;"",UDF!#REF!,"")</f>
        <v>#REF!</v>
      </c>
    </row>
    <row r="108" spans="1:14" x14ac:dyDescent="1.1499999999999999">
      <c r="A108" s="976"/>
      <c r="B108" s="974"/>
      <c r="C108" s="975"/>
      <c r="D108" s="960"/>
      <c r="F108" s="41" t="str">
        <f t="shared" si="2"/>
        <v/>
      </c>
      <c r="G108" s="41" t="str">
        <f t="shared" si="3"/>
        <v/>
      </c>
      <c r="J108" s="41" t="e">
        <f>IF(UDF!#REF!&lt;&gt;"",UDF!#REF!,"")</f>
        <v>#REF!</v>
      </c>
      <c r="K108" s="41" t="e">
        <f>IF(UDF!#REF!&lt;&gt;"",UDF!#REF!,"")</f>
        <v>#REF!</v>
      </c>
      <c r="M108" s="41" t="e">
        <f>IF(UDF!#REF!&lt;&gt;"",UDF!#REF!,"")</f>
        <v>#REF!</v>
      </c>
      <c r="N108" s="41" t="e">
        <f>IF(UDF!#REF!&lt;&gt;"",UDF!#REF!,"")</f>
        <v>#REF!</v>
      </c>
    </row>
    <row r="109" spans="1:14" x14ac:dyDescent="1.1499999999999999">
      <c r="A109" s="976"/>
      <c r="B109" s="974"/>
      <c r="C109" s="975"/>
      <c r="D109" s="960"/>
      <c r="F109" s="41" t="str">
        <f t="shared" si="2"/>
        <v/>
      </c>
      <c r="G109" s="41" t="str">
        <f t="shared" si="3"/>
        <v/>
      </c>
      <c r="J109" s="41" t="str">
        <f>IF(UDF!E105&lt;&gt;"",UDF!E105,"")</f>
        <v/>
      </c>
      <c r="K109" s="41" t="str">
        <f>IF(UDF!A105&lt;&gt;"",UDF!A105,"")</f>
        <v/>
      </c>
      <c r="M109" s="41" t="str">
        <f>IF(UDF!E105&lt;&gt;"",UDF!E105,"")</f>
        <v/>
      </c>
      <c r="N109" s="41" t="str">
        <f>IF(UDF!D105&lt;&gt;"",UDF!D105,"")</f>
        <v/>
      </c>
    </row>
    <row r="110" spans="1:14" x14ac:dyDescent="1.1499999999999999">
      <c r="A110" s="976"/>
      <c r="B110" s="974"/>
      <c r="C110" s="975"/>
      <c r="D110" s="960"/>
      <c r="F110" s="41" t="str">
        <f t="shared" si="2"/>
        <v/>
      </c>
      <c r="G110" s="41" t="str">
        <f t="shared" si="3"/>
        <v/>
      </c>
      <c r="J110" s="41" t="str">
        <f>IF(UDF!E106&lt;&gt;"",UDF!E106,"")</f>
        <v/>
      </c>
      <c r="K110" s="41" t="str">
        <f>IF(UDF!A106&lt;&gt;"",UDF!A106,"")</f>
        <v/>
      </c>
      <c r="M110" s="41" t="str">
        <f>IF(UDF!E106&lt;&gt;"",UDF!E106,"")</f>
        <v/>
      </c>
      <c r="N110" s="41" t="str">
        <f>IF(UDF!D106&lt;&gt;"",UDF!D106,"")</f>
        <v/>
      </c>
    </row>
    <row r="111" spans="1:14" x14ac:dyDescent="1.1499999999999999">
      <c r="A111" s="976"/>
      <c r="B111" s="974"/>
      <c r="C111" s="975"/>
      <c r="D111" s="960"/>
      <c r="F111" s="41" t="str">
        <f t="shared" si="2"/>
        <v/>
      </c>
      <c r="G111" s="41" t="str">
        <f t="shared" si="3"/>
        <v/>
      </c>
      <c r="J111" s="41" t="str">
        <f>IF(UDF!E107&lt;&gt;"",UDF!E107,"")</f>
        <v/>
      </c>
      <c r="K111" s="41" t="str">
        <f>IF(UDF!A107&lt;&gt;"",UDF!A107,"")</f>
        <v/>
      </c>
      <c r="M111" s="41" t="str">
        <f>IF(UDF!E107&lt;&gt;"",UDF!E107,"")</f>
        <v/>
      </c>
      <c r="N111" s="41" t="str">
        <f>IF(UDF!D107&lt;&gt;"",UDF!D107,"")</f>
        <v/>
      </c>
    </row>
    <row r="112" spans="1:14" x14ac:dyDescent="1.1499999999999999">
      <c r="A112" s="976"/>
      <c r="B112" s="974"/>
      <c r="C112" s="975"/>
      <c r="D112" s="960"/>
      <c r="F112" s="41" t="str">
        <f t="shared" si="2"/>
        <v/>
      </c>
      <c r="G112" s="41" t="str">
        <f t="shared" si="3"/>
        <v/>
      </c>
      <c r="J112" s="41" t="str">
        <f>IF(UDF!E108&lt;&gt;"",UDF!E108,"")</f>
        <v/>
      </c>
      <c r="K112" s="41" t="str">
        <f>IF(UDF!A108&lt;&gt;"",UDF!A108,"")</f>
        <v/>
      </c>
      <c r="M112" s="41" t="str">
        <f>IF(UDF!E108&lt;&gt;"",UDF!E108,"")</f>
        <v/>
      </c>
      <c r="N112" s="41" t="str">
        <f>IF(UDF!D108&lt;&gt;"",UDF!D108,"")</f>
        <v/>
      </c>
    </row>
    <row r="113" spans="1:14" x14ac:dyDescent="1.1499999999999999">
      <c r="A113" s="976"/>
      <c r="B113" s="974"/>
      <c r="C113" s="975"/>
      <c r="D113" s="960"/>
      <c r="F113" s="41" t="str">
        <f t="shared" si="2"/>
        <v/>
      </c>
      <c r="G113" s="41" t="str">
        <f t="shared" si="3"/>
        <v/>
      </c>
      <c r="J113" s="41" t="str">
        <f>IF(UDF!E109&lt;&gt;"",UDF!E109,"")</f>
        <v/>
      </c>
      <c r="K113" s="41" t="str">
        <f>IF(UDF!A109&lt;&gt;"",UDF!A109,"")</f>
        <v/>
      </c>
      <c r="M113" s="41" t="str">
        <f>IF(UDF!E109&lt;&gt;"",UDF!E109,"")</f>
        <v/>
      </c>
      <c r="N113" s="41" t="str">
        <f>IF(UDF!D109&lt;&gt;"",UDF!D109,"")</f>
        <v/>
      </c>
    </row>
    <row r="114" spans="1:14" x14ac:dyDescent="1.1499999999999999">
      <c r="A114" s="976"/>
      <c r="B114" s="974"/>
      <c r="C114" s="975"/>
      <c r="D114" s="960"/>
      <c r="F114" s="41" t="str">
        <f t="shared" si="2"/>
        <v/>
      </c>
      <c r="G114" s="41" t="str">
        <f t="shared" si="3"/>
        <v/>
      </c>
      <c r="J114" s="41" t="str">
        <f>IF(UDF!E110&lt;&gt;"",UDF!E110,"")</f>
        <v/>
      </c>
      <c r="K114" s="41" t="str">
        <f>IF(UDF!A110&lt;&gt;"",UDF!A110,"")</f>
        <v/>
      </c>
      <c r="M114" s="41" t="str">
        <f>IF(UDF!E110&lt;&gt;"",UDF!E110,"")</f>
        <v/>
      </c>
      <c r="N114" s="41" t="str">
        <f>IF(UDF!D110&lt;&gt;"",UDF!D110,"")</f>
        <v/>
      </c>
    </row>
    <row r="115" spans="1:14" x14ac:dyDescent="1.1499999999999999">
      <c r="A115" s="976"/>
      <c r="B115" s="974"/>
      <c r="C115" s="975"/>
      <c r="D115" s="960"/>
      <c r="F115" s="41" t="str">
        <f t="shared" si="2"/>
        <v/>
      </c>
      <c r="G115" s="41" t="str">
        <f t="shared" si="3"/>
        <v/>
      </c>
      <c r="J115" s="41" t="str">
        <f>IF(UDF!E111&lt;&gt;"",UDF!E111,"")</f>
        <v/>
      </c>
      <c r="K115" s="41" t="str">
        <f>IF(UDF!A111&lt;&gt;"",UDF!A111,"")</f>
        <v/>
      </c>
      <c r="M115" s="41" t="str">
        <f>IF(UDF!E111&lt;&gt;"",UDF!E111,"")</f>
        <v/>
      </c>
      <c r="N115" s="41" t="str">
        <f>IF(UDF!D111&lt;&gt;"",UDF!D111,"")</f>
        <v/>
      </c>
    </row>
    <row r="116" spans="1:14" x14ac:dyDescent="1.1499999999999999">
      <c r="A116" s="976"/>
      <c r="B116" s="974"/>
      <c r="C116" s="975"/>
      <c r="D116" s="960"/>
      <c r="F116" s="41" t="str">
        <f t="shared" si="2"/>
        <v/>
      </c>
      <c r="G116" s="41" t="str">
        <f t="shared" si="3"/>
        <v/>
      </c>
      <c r="J116" s="41" t="str">
        <f>IF(UDF!E112&lt;&gt;"",UDF!E112,"")</f>
        <v/>
      </c>
      <c r="K116" s="41" t="str">
        <f>IF(UDF!A112&lt;&gt;"",UDF!A112,"")</f>
        <v/>
      </c>
      <c r="M116" s="41" t="str">
        <f>IF(UDF!E112&lt;&gt;"",UDF!E112,"")</f>
        <v/>
      </c>
      <c r="N116" s="41" t="str">
        <f>IF(UDF!D112&lt;&gt;"",UDF!D112,"")</f>
        <v/>
      </c>
    </row>
    <row r="117" spans="1:14" x14ac:dyDescent="1.1499999999999999">
      <c r="A117" s="976"/>
      <c r="B117" s="974"/>
      <c r="C117" s="975"/>
      <c r="D117" s="960"/>
      <c r="F117" s="41" t="str">
        <f t="shared" si="2"/>
        <v/>
      </c>
      <c r="G117" s="41" t="str">
        <f t="shared" si="3"/>
        <v/>
      </c>
      <c r="J117" s="41" t="str">
        <f>IF(UDF!E113&lt;&gt;"",UDF!E113,"")</f>
        <v/>
      </c>
      <c r="K117" s="41" t="str">
        <f>IF(UDF!A113&lt;&gt;"",UDF!A113,"")</f>
        <v/>
      </c>
      <c r="M117" s="41" t="str">
        <f>IF(UDF!E113&lt;&gt;"",UDF!E113,"")</f>
        <v/>
      </c>
      <c r="N117" s="41" t="str">
        <f>IF(UDF!D113&lt;&gt;"",UDF!D113,"")</f>
        <v/>
      </c>
    </row>
    <row r="118" spans="1:14" x14ac:dyDescent="1.1499999999999999">
      <c r="A118" s="976"/>
      <c r="B118" s="974"/>
      <c r="C118" s="975"/>
      <c r="D118" s="960"/>
      <c r="F118" s="41" t="str">
        <f t="shared" si="2"/>
        <v/>
      </c>
      <c r="G118" s="41" t="str">
        <f t="shared" si="3"/>
        <v/>
      </c>
      <c r="J118" s="41" t="str">
        <f>IF(UDF!E114&lt;&gt;"",UDF!E114,"")</f>
        <v/>
      </c>
      <c r="K118" s="41" t="str">
        <f>IF(UDF!A114&lt;&gt;"",UDF!A114,"")</f>
        <v/>
      </c>
      <c r="M118" s="41" t="str">
        <f>IF(UDF!E114&lt;&gt;"",UDF!E114,"")</f>
        <v/>
      </c>
      <c r="N118" s="41" t="str">
        <f>IF(UDF!D114&lt;&gt;"",UDF!D114,"")</f>
        <v/>
      </c>
    </row>
    <row r="119" spans="1:14" x14ac:dyDescent="1.1499999999999999">
      <c r="A119" s="976"/>
      <c r="B119" s="974"/>
      <c r="C119" s="975"/>
      <c r="D119" s="960"/>
      <c r="F119" s="41" t="str">
        <f t="shared" si="2"/>
        <v/>
      </c>
      <c r="G119" s="41" t="str">
        <f t="shared" si="3"/>
        <v/>
      </c>
      <c r="J119" s="41" t="str">
        <f>IF(UDF!E115&lt;&gt;"",UDF!E115,"")</f>
        <v/>
      </c>
      <c r="K119" s="41" t="str">
        <f>IF(UDF!A115&lt;&gt;"",UDF!A115,"")</f>
        <v/>
      </c>
      <c r="M119" s="41" t="str">
        <f>IF(UDF!E115&lt;&gt;"",UDF!E115,"")</f>
        <v/>
      </c>
      <c r="N119" s="41" t="str">
        <f>IF(UDF!D115&lt;&gt;"",UDF!D115,"")</f>
        <v/>
      </c>
    </row>
    <row r="120" spans="1:14" x14ac:dyDescent="1.1499999999999999">
      <c r="A120" s="976"/>
      <c r="B120" s="974"/>
      <c r="C120" s="975"/>
      <c r="D120" s="960"/>
      <c r="F120" s="41" t="str">
        <f t="shared" si="2"/>
        <v/>
      </c>
      <c r="G120" s="41" t="str">
        <f t="shared" si="3"/>
        <v/>
      </c>
      <c r="J120" s="41" t="str">
        <f>IF(UDF!E116&lt;&gt;"",UDF!E116,"")</f>
        <v/>
      </c>
      <c r="K120" s="41" t="str">
        <f>IF(UDF!A116&lt;&gt;"",UDF!A116,"")</f>
        <v/>
      </c>
      <c r="M120" s="41" t="str">
        <f>IF(UDF!E116&lt;&gt;"",UDF!E116,"")</f>
        <v/>
      </c>
      <c r="N120" s="41" t="str">
        <f>IF(UDF!D116&lt;&gt;"",UDF!D116,"")</f>
        <v/>
      </c>
    </row>
    <row r="121" spans="1:14" x14ac:dyDescent="1.1499999999999999">
      <c r="A121" s="976"/>
      <c r="B121" s="974"/>
      <c r="C121" s="975"/>
      <c r="D121" s="960"/>
      <c r="F121" s="41" t="str">
        <f t="shared" si="2"/>
        <v/>
      </c>
      <c r="G121" s="41" t="str">
        <f t="shared" si="3"/>
        <v/>
      </c>
      <c r="J121" s="41" t="str">
        <f>IF(UDF!E117&lt;&gt;"",UDF!E117,"")</f>
        <v/>
      </c>
      <c r="K121" s="41" t="str">
        <f>IF(UDF!A117&lt;&gt;"",UDF!A117,"")</f>
        <v/>
      </c>
      <c r="M121" s="41" t="str">
        <f>IF(UDF!E117&lt;&gt;"",UDF!E117,"")</f>
        <v/>
      </c>
      <c r="N121" s="41" t="str">
        <f>IF(UDF!D117&lt;&gt;"",UDF!D117,"")</f>
        <v/>
      </c>
    </row>
    <row r="122" spans="1:14" x14ac:dyDescent="1.1499999999999999">
      <c r="A122" s="976"/>
      <c r="B122" s="974"/>
      <c r="C122" s="975"/>
      <c r="D122" s="960"/>
      <c r="F122" s="41" t="str">
        <f t="shared" si="2"/>
        <v/>
      </c>
      <c r="G122" s="41" t="str">
        <f t="shared" si="3"/>
        <v/>
      </c>
      <c r="J122" s="41" t="str">
        <f>IF(UDF!E118&lt;&gt;"",UDF!E118,"")</f>
        <v/>
      </c>
      <c r="K122" s="41" t="str">
        <f>IF(UDF!A118&lt;&gt;"",UDF!A118,"")</f>
        <v/>
      </c>
      <c r="M122" s="41" t="str">
        <f>IF(UDF!E118&lt;&gt;"",UDF!E118,"")</f>
        <v/>
      </c>
      <c r="N122" s="41" t="str">
        <f>IF(UDF!D118&lt;&gt;"",UDF!D118,"")</f>
        <v/>
      </c>
    </row>
    <row r="123" spans="1:14" x14ac:dyDescent="1.1499999999999999">
      <c r="A123" s="976"/>
      <c r="B123" s="974"/>
      <c r="C123" s="975"/>
      <c r="D123" s="960"/>
      <c r="F123" s="41" t="str">
        <f t="shared" si="2"/>
        <v/>
      </c>
      <c r="G123" s="41" t="str">
        <f t="shared" si="3"/>
        <v/>
      </c>
      <c r="J123" s="41" t="str">
        <f>IF(UDF!E119&lt;&gt;"",UDF!E119,"")</f>
        <v/>
      </c>
      <c r="K123" s="41" t="str">
        <f>IF(UDF!A119&lt;&gt;"",UDF!A119,"")</f>
        <v/>
      </c>
      <c r="M123" s="41" t="str">
        <f>IF(UDF!E119&lt;&gt;"",UDF!E119,"")</f>
        <v/>
      </c>
      <c r="N123" s="41" t="str">
        <f>IF(UDF!D119&lt;&gt;"",UDF!D119,"")</f>
        <v/>
      </c>
    </row>
    <row r="124" spans="1:14" x14ac:dyDescent="1.1499999999999999">
      <c r="A124" s="976"/>
      <c r="B124" s="974"/>
      <c r="C124" s="975"/>
      <c r="D124" s="960"/>
      <c r="F124" s="41" t="str">
        <f t="shared" si="2"/>
        <v/>
      </c>
      <c r="G124" s="41" t="str">
        <f t="shared" si="3"/>
        <v/>
      </c>
      <c r="J124" s="41" t="str">
        <f>IF(UDF!E120&lt;&gt;"",UDF!E120,"")</f>
        <v/>
      </c>
      <c r="K124" s="41" t="str">
        <f>IF(UDF!A120&lt;&gt;"",UDF!A120,"")</f>
        <v/>
      </c>
      <c r="M124" s="41" t="str">
        <f>IF(UDF!E120&lt;&gt;"",UDF!E120,"")</f>
        <v/>
      </c>
      <c r="N124" s="41" t="str">
        <f>IF(UDF!D120&lt;&gt;"",UDF!D120,"")</f>
        <v/>
      </c>
    </row>
    <row r="125" spans="1:14" x14ac:dyDescent="1.1499999999999999">
      <c r="A125" s="976"/>
      <c r="B125" s="974"/>
      <c r="C125" s="975"/>
      <c r="D125" s="960"/>
      <c r="F125" s="41" t="str">
        <f t="shared" si="2"/>
        <v/>
      </c>
      <c r="G125" s="41" t="str">
        <f t="shared" si="3"/>
        <v/>
      </c>
      <c r="J125" s="41" t="str">
        <f>IF(UDF!E121&lt;&gt;"",UDF!E121,"")</f>
        <v/>
      </c>
      <c r="K125" s="41" t="str">
        <f>IF(UDF!A121&lt;&gt;"",UDF!A121,"")</f>
        <v/>
      </c>
      <c r="M125" s="41" t="str">
        <f>IF(UDF!E121&lt;&gt;"",UDF!E121,"")</f>
        <v/>
      </c>
      <c r="N125" s="41" t="str">
        <f>IF(UDF!D121&lt;&gt;"",UDF!D121,"")</f>
        <v/>
      </c>
    </row>
    <row r="126" spans="1:14" x14ac:dyDescent="1.1499999999999999">
      <c r="A126" s="976"/>
      <c r="B126" s="974"/>
      <c r="C126" s="975"/>
      <c r="D126" s="960"/>
      <c r="F126" s="41" t="str">
        <f t="shared" si="2"/>
        <v/>
      </c>
      <c r="G126" s="41" t="str">
        <f t="shared" si="3"/>
        <v/>
      </c>
      <c r="J126" s="41" t="str">
        <f>IF(UDF!E122&lt;&gt;"",UDF!E122,"")</f>
        <v/>
      </c>
      <c r="K126" s="41" t="str">
        <f>IF(UDF!A122&lt;&gt;"",UDF!A122,"")</f>
        <v/>
      </c>
      <c r="M126" s="41" t="str">
        <f>IF(UDF!E122&lt;&gt;"",UDF!E122,"")</f>
        <v/>
      </c>
      <c r="N126" s="41" t="str">
        <f>IF(UDF!D122&lt;&gt;"",UDF!D122,"")</f>
        <v/>
      </c>
    </row>
    <row r="127" spans="1:14" x14ac:dyDescent="1.1499999999999999">
      <c r="A127" s="976"/>
      <c r="B127" s="974"/>
      <c r="C127" s="975"/>
      <c r="D127" s="960"/>
      <c r="F127" s="41" t="str">
        <f t="shared" si="2"/>
        <v/>
      </c>
      <c r="G127" s="41" t="str">
        <f t="shared" si="3"/>
        <v/>
      </c>
      <c r="J127" s="41" t="str">
        <f>IF(UDF!E123&lt;&gt;"",UDF!E123,"")</f>
        <v/>
      </c>
      <c r="K127" s="41" t="str">
        <f>IF(UDF!A123&lt;&gt;"",UDF!A123,"")</f>
        <v/>
      </c>
      <c r="M127" s="41" t="str">
        <f>IF(UDF!E123&lt;&gt;"",UDF!E123,"")</f>
        <v/>
      </c>
      <c r="N127" s="41" t="str">
        <f>IF(UDF!D123&lt;&gt;"",UDF!D123,"")</f>
        <v/>
      </c>
    </row>
    <row r="128" spans="1:14" x14ac:dyDescent="1.1499999999999999">
      <c r="A128" s="976"/>
      <c r="B128" s="974"/>
      <c r="C128" s="975"/>
      <c r="D128" s="960"/>
      <c r="F128" s="41" t="str">
        <f t="shared" si="2"/>
        <v/>
      </c>
      <c r="G128" s="41" t="str">
        <f t="shared" si="3"/>
        <v/>
      </c>
      <c r="J128" s="41" t="str">
        <f>IF(UDF!E124&lt;&gt;"",UDF!E124,"")</f>
        <v/>
      </c>
      <c r="K128" s="41" t="str">
        <f>IF(UDF!A124&lt;&gt;"",UDF!A124,"")</f>
        <v/>
      </c>
      <c r="M128" s="41" t="str">
        <f>IF(UDF!E124&lt;&gt;"",UDF!E124,"")</f>
        <v/>
      </c>
      <c r="N128" s="41" t="str">
        <f>IF(UDF!D124&lt;&gt;"",UDF!D124,"")</f>
        <v/>
      </c>
    </row>
    <row r="129" spans="1:14" x14ac:dyDescent="1.1499999999999999">
      <c r="A129" s="976"/>
      <c r="B129" s="974"/>
      <c r="C129" s="975"/>
      <c r="D129" s="960"/>
      <c r="F129" s="41" t="str">
        <f t="shared" si="2"/>
        <v/>
      </c>
      <c r="G129" s="41" t="str">
        <f t="shared" si="3"/>
        <v/>
      </c>
      <c r="J129" s="41" t="str">
        <f>IF(UDF!E125&lt;&gt;"",UDF!E125,"")</f>
        <v/>
      </c>
      <c r="K129" s="41" t="str">
        <f>IF(UDF!A125&lt;&gt;"",UDF!A125,"")</f>
        <v/>
      </c>
      <c r="M129" s="41" t="str">
        <f>IF(UDF!E125&lt;&gt;"",UDF!E125,"")</f>
        <v/>
      </c>
      <c r="N129" s="41" t="str">
        <f>IF(UDF!D125&lt;&gt;"",UDF!D125,"")</f>
        <v/>
      </c>
    </row>
    <row r="130" spans="1:14" x14ac:dyDescent="1.1499999999999999">
      <c r="A130" s="976"/>
      <c r="B130" s="974"/>
      <c r="C130" s="975"/>
      <c r="D130" s="960"/>
      <c r="F130" s="41" t="str">
        <f t="shared" si="2"/>
        <v/>
      </c>
      <c r="G130" s="41" t="str">
        <f t="shared" si="3"/>
        <v/>
      </c>
      <c r="J130" s="41" t="str">
        <f>IF(UDF!E126&lt;&gt;"",UDF!E126,"")</f>
        <v/>
      </c>
      <c r="K130" s="41" t="str">
        <f>IF(UDF!A126&lt;&gt;"",UDF!A126,"")</f>
        <v/>
      </c>
      <c r="M130" s="41" t="str">
        <f>IF(UDF!E126&lt;&gt;"",UDF!E126,"")</f>
        <v/>
      </c>
      <c r="N130" s="41" t="str">
        <f>IF(UDF!D126&lt;&gt;"",UDF!D126,"")</f>
        <v/>
      </c>
    </row>
    <row r="131" spans="1:14" x14ac:dyDescent="1.1499999999999999">
      <c r="A131" s="976"/>
      <c r="B131" s="974"/>
      <c r="C131" s="975"/>
      <c r="D131" s="960"/>
      <c r="F131" s="41" t="str">
        <f t="shared" si="2"/>
        <v/>
      </c>
      <c r="G131" s="41" t="str">
        <f t="shared" si="3"/>
        <v/>
      </c>
      <c r="J131" s="41" t="str">
        <f>IF(UDF!E127&lt;&gt;"",UDF!E127,"")</f>
        <v/>
      </c>
      <c r="K131" s="41" t="str">
        <f>IF(UDF!A127&lt;&gt;"",UDF!A127,"")</f>
        <v/>
      </c>
      <c r="M131" s="41" t="str">
        <f>IF(UDF!E127&lt;&gt;"",UDF!E127,"")</f>
        <v/>
      </c>
      <c r="N131" s="41" t="str">
        <f>IF(UDF!D127&lt;&gt;"",UDF!D127,"")</f>
        <v/>
      </c>
    </row>
    <row r="132" spans="1:14" x14ac:dyDescent="1.1499999999999999">
      <c r="A132" s="976"/>
      <c r="B132" s="974"/>
      <c r="C132" s="975"/>
      <c r="D132" s="960"/>
      <c r="F132" s="41" t="str">
        <f t="shared" ref="F132:F195" si="4">IF(A132&lt;&gt;"",VLOOKUP(A132,IUDF,2,FALSE),"")</f>
        <v/>
      </c>
      <c r="G132" s="41" t="str">
        <f t="shared" ref="G132:G195" si="5">IF(A132&lt;&gt;"",VLOOKUP(A132,TUDF,2,FALSE),"")</f>
        <v/>
      </c>
      <c r="J132" s="41" t="str">
        <f>IF(UDF!E128&lt;&gt;"",UDF!E128,"")</f>
        <v/>
      </c>
      <c r="K132" s="41" t="str">
        <f>IF(UDF!A128&lt;&gt;"",UDF!A128,"")</f>
        <v/>
      </c>
      <c r="M132" s="41" t="str">
        <f>IF(UDF!E128&lt;&gt;"",UDF!E128,"")</f>
        <v/>
      </c>
      <c r="N132" s="41" t="str">
        <f>IF(UDF!D128&lt;&gt;"",UDF!D128,"")</f>
        <v/>
      </c>
    </row>
    <row r="133" spans="1:14" x14ac:dyDescent="1.1499999999999999">
      <c r="A133" s="976"/>
      <c r="B133" s="974"/>
      <c r="C133" s="975"/>
      <c r="D133" s="960"/>
      <c r="F133" s="41" t="str">
        <f t="shared" si="4"/>
        <v/>
      </c>
      <c r="G133" s="41" t="str">
        <f t="shared" si="5"/>
        <v/>
      </c>
      <c r="J133" s="41" t="str">
        <f>IF(UDF!E129&lt;&gt;"",UDF!E129,"")</f>
        <v/>
      </c>
      <c r="K133" s="41" t="str">
        <f>IF(UDF!A129&lt;&gt;"",UDF!A129,"")</f>
        <v/>
      </c>
      <c r="M133" s="41" t="str">
        <f>IF(UDF!E129&lt;&gt;"",UDF!E129,"")</f>
        <v/>
      </c>
      <c r="N133" s="41" t="str">
        <f>IF(UDF!D129&lt;&gt;"",UDF!D129,"")</f>
        <v/>
      </c>
    </row>
    <row r="134" spans="1:14" x14ac:dyDescent="1.1499999999999999">
      <c r="A134" s="976"/>
      <c r="B134" s="974"/>
      <c r="C134" s="975"/>
      <c r="D134" s="960"/>
      <c r="F134" s="41" t="str">
        <f t="shared" si="4"/>
        <v/>
      </c>
      <c r="G134" s="41" t="str">
        <f t="shared" si="5"/>
        <v/>
      </c>
      <c r="J134" s="41" t="str">
        <f>IF(UDF!E130&lt;&gt;"",UDF!E130,"")</f>
        <v/>
      </c>
      <c r="K134" s="41" t="str">
        <f>IF(UDF!A130&lt;&gt;"",UDF!A130,"")</f>
        <v/>
      </c>
      <c r="M134" s="41" t="str">
        <f>IF(UDF!E130&lt;&gt;"",UDF!E130,"")</f>
        <v/>
      </c>
      <c r="N134" s="41" t="str">
        <f>IF(UDF!D130&lt;&gt;"",UDF!D130,"")</f>
        <v/>
      </c>
    </row>
    <row r="135" spans="1:14" x14ac:dyDescent="1.1499999999999999">
      <c r="A135" s="976"/>
      <c r="B135" s="974"/>
      <c r="C135" s="975"/>
      <c r="D135" s="960"/>
      <c r="F135" s="41" t="str">
        <f t="shared" si="4"/>
        <v/>
      </c>
      <c r="G135" s="41" t="str">
        <f t="shared" si="5"/>
        <v/>
      </c>
      <c r="J135" s="41" t="str">
        <f>IF(UDF!E131&lt;&gt;"",UDF!E131,"")</f>
        <v/>
      </c>
      <c r="K135" s="41" t="str">
        <f>IF(UDF!A131&lt;&gt;"",UDF!A131,"")</f>
        <v/>
      </c>
      <c r="M135" s="41" t="str">
        <f>IF(UDF!E131&lt;&gt;"",UDF!E131,"")</f>
        <v/>
      </c>
      <c r="N135" s="41" t="str">
        <f>IF(UDF!D131&lt;&gt;"",UDF!D131,"")</f>
        <v/>
      </c>
    </row>
    <row r="136" spans="1:14" x14ac:dyDescent="1.1499999999999999">
      <c r="A136" s="976"/>
      <c r="B136" s="974"/>
      <c r="C136" s="975"/>
      <c r="D136" s="960"/>
      <c r="F136" s="41" t="str">
        <f t="shared" si="4"/>
        <v/>
      </c>
      <c r="G136" s="41" t="str">
        <f t="shared" si="5"/>
        <v/>
      </c>
      <c r="J136" s="41" t="str">
        <f>IF(UDF!E132&lt;&gt;"",UDF!E132,"")</f>
        <v/>
      </c>
      <c r="K136" s="41" t="str">
        <f>IF(UDF!A132&lt;&gt;"",UDF!A132,"")</f>
        <v/>
      </c>
      <c r="M136" s="41" t="str">
        <f>IF(UDF!E132&lt;&gt;"",UDF!E132,"")</f>
        <v/>
      </c>
      <c r="N136" s="41" t="str">
        <f>IF(UDF!D132&lt;&gt;"",UDF!D132,"")</f>
        <v/>
      </c>
    </row>
    <row r="137" spans="1:14" x14ac:dyDescent="1.1499999999999999">
      <c r="A137" s="976"/>
      <c r="B137" s="974"/>
      <c r="C137" s="975"/>
      <c r="D137" s="960"/>
      <c r="F137" s="41" t="str">
        <f t="shared" si="4"/>
        <v/>
      </c>
      <c r="G137" s="41" t="str">
        <f t="shared" si="5"/>
        <v/>
      </c>
      <c r="J137" s="41" t="str">
        <f>IF(UDF!E133&lt;&gt;"",UDF!E133,"")</f>
        <v/>
      </c>
      <c r="K137" s="41" t="str">
        <f>IF(UDF!A133&lt;&gt;"",UDF!A133,"")</f>
        <v/>
      </c>
      <c r="M137" s="41" t="str">
        <f>IF(UDF!E133&lt;&gt;"",UDF!E133,"")</f>
        <v/>
      </c>
      <c r="N137" s="41" t="str">
        <f>IF(UDF!D133&lt;&gt;"",UDF!D133,"")</f>
        <v/>
      </c>
    </row>
    <row r="138" spans="1:14" x14ac:dyDescent="1.1499999999999999">
      <c r="A138" s="976"/>
      <c r="B138" s="974"/>
      <c r="C138" s="975"/>
      <c r="D138" s="960"/>
      <c r="F138" s="41" t="str">
        <f t="shared" si="4"/>
        <v/>
      </c>
      <c r="G138" s="41" t="str">
        <f t="shared" si="5"/>
        <v/>
      </c>
      <c r="J138" s="41" t="str">
        <f>IF(UDF!E134&lt;&gt;"",UDF!E134,"")</f>
        <v/>
      </c>
      <c r="K138" s="41" t="str">
        <f>IF(UDF!A134&lt;&gt;"",UDF!A134,"")</f>
        <v/>
      </c>
      <c r="M138" s="41" t="str">
        <f>IF(UDF!E134&lt;&gt;"",UDF!E134,"")</f>
        <v/>
      </c>
      <c r="N138" s="41" t="str">
        <f>IF(UDF!D134&lt;&gt;"",UDF!D134,"")</f>
        <v/>
      </c>
    </row>
    <row r="139" spans="1:14" x14ac:dyDescent="1.1499999999999999">
      <c r="A139" s="976"/>
      <c r="B139" s="974"/>
      <c r="C139" s="975"/>
      <c r="D139" s="960"/>
      <c r="F139" s="41" t="str">
        <f t="shared" si="4"/>
        <v/>
      </c>
      <c r="G139" s="41" t="str">
        <f t="shared" si="5"/>
        <v/>
      </c>
      <c r="J139" s="41" t="str">
        <f>IF(UDF!E135&lt;&gt;"",UDF!E135,"")</f>
        <v/>
      </c>
      <c r="K139" s="41" t="str">
        <f>IF(UDF!A135&lt;&gt;"",UDF!A135,"")</f>
        <v/>
      </c>
      <c r="M139" s="41" t="str">
        <f>IF(UDF!E135&lt;&gt;"",UDF!E135,"")</f>
        <v/>
      </c>
      <c r="N139" s="41" t="str">
        <f>IF(UDF!D135&lt;&gt;"",UDF!D135,"")</f>
        <v/>
      </c>
    </row>
    <row r="140" spans="1:14" x14ac:dyDescent="1.1499999999999999">
      <c r="A140" s="976"/>
      <c r="B140" s="974"/>
      <c r="C140" s="975"/>
      <c r="D140" s="960"/>
      <c r="F140" s="41" t="str">
        <f t="shared" si="4"/>
        <v/>
      </c>
      <c r="G140" s="41" t="str">
        <f t="shared" si="5"/>
        <v/>
      </c>
      <c r="J140" s="41" t="str">
        <f>IF(UDF!E136&lt;&gt;"",UDF!E136,"")</f>
        <v/>
      </c>
      <c r="K140" s="41" t="str">
        <f>IF(UDF!A136&lt;&gt;"",UDF!A136,"")</f>
        <v/>
      </c>
      <c r="M140" s="41" t="str">
        <f>IF(UDF!E136&lt;&gt;"",UDF!E136,"")</f>
        <v/>
      </c>
      <c r="N140" s="41" t="str">
        <f>IF(UDF!D136&lt;&gt;"",UDF!D136,"")</f>
        <v/>
      </c>
    </row>
    <row r="141" spans="1:14" x14ac:dyDescent="1.1499999999999999">
      <c r="A141" s="976"/>
      <c r="B141" s="974"/>
      <c r="C141" s="975"/>
      <c r="D141" s="960"/>
      <c r="F141" s="41" t="str">
        <f t="shared" si="4"/>
        <v/>
      </c>
      <c r="G141" s="41" t="str">
        <f t="shared" si="5"/>
        <v/>
      </c>
      <c r="J141" s="41" t="str">
        <f>IF(UDF!E137&lt;&gt;"",UDF!E137,"")</f>
        <v/>
      </c>
      <c r="K141" s="41" t="str">
        <f>IF(UDF!A137&lt;&gt;"",UDF!A137,"")</f>
        <v/>
      </c>
      <c r="M141" s="41" t="str">
        <f>IF(UDF!E137&lt;&gt;"",UDF!E137,"")</f>
        <v/>
      </c>
      <c r="N141" s="41" t="str">
        <f>IF(UDF!D137&lt;&gt;"",UDF!D137,"")</f>
        <v/>
      </c>
    </row>
    <row r="142" spans="1:14" x14ac:dyDescent="1.1499999999999999">
      <c r="A142" s="976"/>
      <c r="B142" s="974"/>
      <c r="C142" s="975"/>
      <c r="D142" s="960"/>
      <c r="F142" s="41" t="str">
        <f t="shared" si="4"/>
        <v/>
      </c>
      <c r="G142" s="41" t="str">
        <f t="shared" si="5"/>
        <v/>
      </c>
      <c r="J142" s="41" t="str">
        <f>IF(UDF!E138&lt;&gt;"",UDF!E138,"")</f>
        <v/>
      </c>
      <c r="K142" s="41" t="str">
        <f>IF(UDF!A138&lt;&gt;"",UDF!A138,"")</f>
        <v/>
      </c>
      <c r="M142" s="41" t="str">
        <f>IF(UDF!E138&lt;&gt;"",UDF!E138,"")</f>
        <v/>
      </c>
      <c r="N142" s="41" t="str">
        <f>IF(UDF!D138&lt;&gt;"",UDF!D138,"")</f>
        <v/>
      </c>
    </row>
    <row r="143" spans="1:14" x14ac:dyDescent="1.1499999999999999">
      <c r="A143" s="976"/>
      <c r="B143" s="974"/>
      <c r="C143" s="975"/>
      <c r="D143" s="960"/>
      <c r="F143" s="41" t="str">
        <f t="shared" si="4"/>
        <v/>
      </c>
      <c r="G143" s="41" t="str">
        <f t="shared" si="5"/>
        <v/>
      </c>
      <c r="J143" s="41" t="str">
        <f>IF(UDF!E139&lt;&gt;"",UDF!E139,"")</f>
        <v/>
      </c>
      <c r="K143" s="41" t="str">
        <f>IF(UDF!A139&lt;&gt;"",UDF!A139,"")</f>
        <v/>
      </c>
      <c r="M143" s="41" t="str">
        <f>IF(UDF!E139&lt;&gt;"",UDF!E139,"")</f>
        <v/>
      </c>
      <c r="N143" s="41" t="str">
        <f>IF(UDF!D139&lt;&gt;"",UDF!D139,"")</f>
        <v/>
      </c>
    </row>
    <row r="144" spans="1:14" x14ac:dyDescent="1.1499999999999999">
      <c r="A144" s="976"/>
      <c r="B144" s="974"/>
      <c r="C144" s="975"/>
      <c r="D144" s="960"/>
      <c r="F144" s="41" t="str">
        <f t="shared" si="4"/>
        <v/>
      </c>
      <c r="G144" s="41" t="str">
        <f t="shared" si="5"/>
        <v/>
      </c>
      <c r="J144" s="41" t="str">
        <f>IF(UDF!E140&lt;&gt;"",UDF!E140,"")</f>
        <v/>
      </c>
      <c r="K144" s="41" t="str">
        <f>IF(UDF!A140&lt;&gt;"",UDF!A140,"")</f>
        <v/>
      </c>
      <c r="M144" s="41" t="str">
        <f>IF(UDF!E140&lt;&gt;"",UDF!E140,"")</f>
        <v/>
      </c>
      <c r="N144" s="41" t="str">
        <f>IF(UDF!D140&lt;&gt;"",UDF!D140,"")</f>
        <v/>
      </c>
    </row>
    <row r="145" spans="1:14" x14ac:dyDescent="1.1499999999999999">
      <c r="A145" s="976"/>
      <c r="B145" s="974"/>
      <c r="C145" s="975"/>
      <c r="D145" s="960"/>
      <c r="F145" s="41" t="str">
        <f t="shared" si="4"/>
        <v/>
      </c>
      <c r="G145" s="41" t="str">
        <f t="shared" si="5"/>
        <v/>
      </c>
      <c r="J145" s="41" t="str">
        <f>IF(UDF!E141&lt;&gt;"",UDF!E141,"")</f>
        <v/>
      </c>
      <c r="K145" s="41" t="str">
        <f>IF(UDF!A141&lt;&gt;"",UDF!A141,"")</f>
        <v/>
      </c>
      <c r="M145" s="41" t="str">
        <f>IF(UDF!E141&lt;&gt;"",UDF!E141,"")</f>
        <v/>
      </c>
      <c r="N145" s="41" t="str">
        <f>IF(UDF!D141&lt;&gt;"",UDF!D141,"")</f>
        <v/>
      </c>
    </row>
    <row r="146" spans="1:14" x14ac:dyDescent="1.1499999999999999">
      <c r="A146" s="976"/>
      <c r="B146" s="974"/>
      <c r="C146" s="975"/>
      <c r="D146" s="960"/>
      <c r="F146" s="41" t="str">
        <f t="shared" si="4"/>
        <v/>
      </c>
      <c r="G146" s="41" t="str">
        <f t="shared" si="5"/>
        <v/>
      </c>
      <c r="J146" s="41" t="str">
        <f>IF(UDF!E142&lt;&gt;"",UDF!E142,"")</f>
        <v/>
      </c>
      <c r="K146" s="41" t="str">
        <f>IF(UDF!A142&lt;&gt;"",UDF!A142,"")</f>
        <v/>
      </c>
      <c r="M146" s="41" t="str">
        <f>IF(UDF!E142&lt;&gt;"",UDF!E142,"")</f>
        <v/>
      </c>
      <c r="N146" s="41" t="str">
        <f>IF(UDF!D142&lt;&gt;"",UDF!D142,"")</f>
        <v/>
      </c>
    </row>
    <row r="147" spans="1:14" x14ac:dyDescent="1.1499999999999999">
      <c r="A147" s="976"/>
      <c r="B147" s="974"/>
      <c r="C147" s="975"/>
      <c r="D147" s="960"/>
      <c r="F147" s="41" t="str">
        <f t="shared" si="4"/>
        <v/>
      </c>
      <c r="G147" s="41" t="str">
        <f t="shared" si="5"/>
        <v/>
      </c>
      <c r="J147" s="41" t="str">
        <f>IF(UDF!E143&lt;&gt;"",UDF!E143,"")</f>
        <v/>
      </c>
      <c r="K147" s="41" t="str">
        <f>IF(UDF!A143&lt;&gt;"",UDF!A143,"")</f>
        <v/>
      </c>
      <c r="M147" s="41" t="str">
        <f>IF(UDF!E143&lt;&gt;"",UDF!E143,"")</f>
        <v/>
      </c>
      <c r="N147" s="41" t="str">
        <f>IF(UDF!D143&lt;&gt;"",UDF!D143,"")</f>
        <v/>
      </c>
    </row>
    <row r="148" spans="1:14" x14ac:dyDescent="1.1499999999999999">
      <c r="A148" s="976"/>
      <c r="B148" s="974"/>
      <c r="C148" s="975"/>
      <c r="D148" s="960"/>
      <c r="F148" s="41" t="str">
        <f t="shared" si="4"/>
        <v/>
      </c>
      <c r="G148" s="41" t="str">
        <f t="shared" si="5"/>
        <v/>
      </c>
      <c r="J148" s="41" t="str">
        <f>IF(UDF!E144&lt;&gt;"",UDF!E144,"")</f>
        <v/>
      </c>
      <c r="K148" s="41" t="str">
        <f>IF(UDF!A144&lt;&gt;"",UDF!A144,"")</f>
        <v/>
      </c>
      <c r="M148" s="41" t="str">
        <f>IF(UDF!E144&lt;&gt;"",UDF!E144,"")</f>
        <v/>
      </c>
      <c r="N148" s="41" t="str">
        <f>IF(UDF!D144&lt;&gt;"",UDF!D144,"")</f>
        <v/>
      </c>
    </row>
    <row r="149" spans="1:14" x14ac:dyDescent="1.1499999999999999">
      <c r="A149" s="976"/>
      <c r="B149" s="974"/>
      <c r="C149" s="975"/>
      <c r="D149" s="960"/>
      <c r="F149" s="41" t="str">
        <f t="shared" si="4"/>
        <v/>
      </c>
      <c r="G149" s="41" t="str">
        <f t="shared" si="5"/>
        <v/>
      </c>
      <c r="J149" s="41" t="str">
        <f>IF(UDF!E145&lt;&gt;"",UDF!E145,"")</f>
        <v/>
      </c>
      <c r="K149" s="41" t="str">
        <f>IF(UDF!A145&lt;&gt;"",UDF!A145,"")</f>
        <v/>
      </c>
      <c r="M149" s="41" t="str">
        <f>IF(UDF!E145&lt;&gt;"",UDF!E145,"")</f>
        <v/>
      </c>
      <c r="N149" s="41" t="str">
        <f>IF(UDF!D145&lt;&gt;"",UDF!D145,"")</f>
        <v/>
      </c>
    </row>
    <row r="150" spans="1:14" x14ac:dyDescent="1.1499999999999999">
      <c r="A150" s="976"/>
      <c r="B150" s="974"/>
      <c r="C150" s="975"/>
      <c r="D150" s="960"/>
      <c r="F150" s="41" t="str">
        <f t="shared" si="4"/>
        <v/>
      </c>
      <c r="G150" s="41" t="str">
        <f t="shared" si="5"/>
        <v/>
      </c>
      <c r="J150" s="41" t="str">
        <f>IF(UDF!E146&lt;&gt;"",UDF!E146,"")</f>
        <v/>
      </c>
      <c r="K150" s="41" t="str">
        <f>IF(UDF!A146&lt;&gt;"",UDF!A146,"")</f>
        <v/>
      </c>
      <c r="M150" s="41" t="str">
        <f>IF(UDF!E146&lt;&gt;"",UDF!E146,"")</f>
        <v/>
      </c>
      <c r="N150" s="41" t="str">
        <f>IF(UDF!D146&lt;&gt;"",UDF!D146,"")</f>
        <v/>
      </c>
    </row>
    <row r="151" spans="1:14" x14ac:dyDescent="1.1499999999999999">
      <c r="A151" s="976"/>
      <c r="B151" s="974"/>
      <c r="C151" s="975"/>
      <c r="D151" s="960"/>
      <c r="F151" s="41" t="str">
        <f t="shared" si="4"/>
        <v/>
      </c>
      <c r="G151" s="41" t="str">
        <f t="shared" si="5"/>
        <v/>
      </c>
      <c r="J151" s="41" t="str">
        <f>IF(UDF!E147&lt;&gt;"",UDF!E147,"")</f>
        <v/>
      </c>
      <c r="K151" s="41" t="str">
        <f>IF(UDF!A147&lt;&gt;"",UDF!A147,"")</f>
        <v/>
      </c>
      <c r="M151" s="41" t="str">
        <f>IF(UDF!E147&lt;&gt;"",UDF!E147,"")</f>
        <v/>
      </c>
      <c r="N151" s="41" t="str">
        <f>IF(UDF!D147&lt;&gt;"",UDF!D147,"")</f>
        <v/>
      </c>
    </row>
    <row r="152" spans="1:14" x14ac:dyDescent="1.1499999999999999">
      <c r="A152" s="976"/>
      <c r="B152" s="974"/>
      <c r="C152" s="975"/>
      <c r="D152" s="960"/>
      <c r="F152" s="41" t="str">
        <f t="shared" si="4"/>
        <v/>
      </c>
      <c r="G152" s="41" t="str">
        <f t="shared" si="5"/>
        <v/>
      </c>
      <c r="J152" s="41" t="str">
        <f>IF(UDF!E148&lt;&gt;"",UDF!E148,"")</f>
        <v/>
      </c>
      <c r="K152" s="41" t="str">
        <f>IF(UDF!A148&lt;&gt;"",UDF!A148,"")</f>
        <v/>
      </c>
      <c r="M152" s="41" t="str">
        <f>IF(UDF!E148&lt;&gt;"",UDF!E148,"")</f>
        <v/>
      </c>
      <c r="N152" s="41" t="str">
        <f>IF(UDF!D148&lt;&gt;"",UDF!D148,"")</f>
        <v/>
      </c>
    </row>
    <row r="153" spans="1:14" x14ac:dyDescent="1.1499999999999999">
      <c r="A153" s="976"/>
      <c r="B153" s="974"/>
      <c r="C153" s="975"/>
      <c r="D153" s="960"/>
      <c r="F153" s="41" t="str">
        <f t="shared" si="4"/>
        <v/>
      </c>
      <c r="G153" s="41" t="str">
        <f t="shared" si="5"/>
        <v/>
      </c>
      <c r="J153" s="41" t="str">
        <f>IF(UDF!E149&lt;&gt;"",UDF!E149,"")</f>
        <v/>
      </c>
      <c r="K153" s="41" t="str">
        <f>IF(UDF!A149&lt;&gt;"",UDF!A149,"")</f>
        <v/>
      </c>
      <c r="M153" s="41" t="str">
        <f>IF(UDF!E149&lt;&gt;"",UDF!E149,"")</f>
        <v/>
      </c>
      <c r="N153" s="41" t="str">
        <f>IF(UDF!D149&lt;&gt;"",UDF!D149,"")</f>
        <v/>
      </c>
    </row>
    <row r="154" spans="1:14" x14ac:dyDescent="1.1499999999999999">
      <c r="A154" s="976"/>
      <c r="B154" s="974"/>
      <c r="C154" s="975"/>
      <c r="D154" s="960"/>
      <c r="F154" s="41" t="str">
        <f t="shared" si="4"/>
        <v/>
      </c>
      <c r="G154" s="41" t="str">
        <f t="shared" si="5"/>
        <v/>
      </c>
      <c r="J154" s="41" t="str">
        <f>IF(UDF!E150&lt;&gt;"",UDF!E150,"")</f>
        <v/>
      </c>
      <c r="K154" s="41" t="str">
        <f>IF(UDF!A150&lt;&gt;"",UDF!A150,"")</f>
        <v/>
      </c>
      <c r="M154" s="41" t="str">
        <f>IF(UDF!E150&lt;&gt;"",UDF!E150,"")</f>
        <v/>
      </c>
      <c r="N154" s="41" t="str">
        <f>IF(UDF!D150&lt;&gt;"",UDF!D150,"")</f>
        <v/>
      </c>
    </row>
    <row r="155" spans="1:14" x14ac:dyDescent="1.1499999999999999">
      <c r="A155" s="976"/>
      <c r="B155" s="974"/>
      <c r="C155" s="975"/>
      <c r="D155" s="960"/>
      <c r="F155" s="41" t="str">
        <f t="shared" si="4"/>
        <v/>
      </c>
      <c r="G155" s="41" t="str">
        <f t="shared" si="5"/>
        <v/>
      </c>
      <c r="J155" s="41" t="str">
        <f>IF(UDF!E151&lt;&gt;"",UDF!E151,"")</f>
        <v/>
      </c>
      <c r="K155" s="41" t="str">
        <f>IF(UDF!A151&lt;&gt;"",UDF!A151,"")</f>
        <v/>
      </c>
      <c r="M155" s="41" t="str">
        <f>IF(UDF!E151&lt;&gt;"",UDF!E151,"")</f>
        <v/>
      </c>
      <c r="N155" s="41" t="str">
        <f>IF(UDF!D151&lt;&gt;"",UDF!D151,"")</f>
        <v/>
      </c>
    </row>
    <row r="156" spans="1:14" x14ac:dyDescent="1.1499999999999999">
      <c r="A156" s="976"/>
      <c r="B156" s="974"/>
      <c r="C156" s="975"/>
      <c r="D156" s="960"/>
      <c r="F156" s="41" t="str">
        <f t="shared" si="4"/>
        <v/>
      </c>
      <c r="G156" s="41" t="str">
        <f t="shared" si="5"/>
        <v/>
      </c>
      <c r="J156" s="41" t="str">
        <f>IF(UDF!E152&lt;&gt;"",UDF!E152,"")</f>
        <v/>
      </c>
      <c r="K156" s="41" t="str">
        <f>IF(UDF!A152&lt;&gt;"",UDF!A152,"")</f>
        <v/>
      </c>
      <c r="M156" s="41" t="str">
        <f>IF(UDF!E152&lt;&gt;"",UDF!E152,"")</f>
        <v/>
      </c>
      <c r="N156" s="41" t="str">
        <f>IF(UDF!D152&lt;&gt;"",UDF!D152,"")</f>
        <v/>
      </c>
    </row>
    <row r="157" spans="1:14" x14ac:dyDescent="1.1499999999999999">
      <c r="A157" s="976"/>
      <c r="B157" s="974"/>
      <c r="C157" s="975"/>
      <c r="D157" s="960"/>
      <c r="F157" s="41" t="str">
        <f t="shared" si="4"/>
        <v/>
      </c>
      <c r="G157" s="41" t="str">
        <f t="shared" si="5"/>
        <v/>
      </c>
      <c r="J157" s="41" t="str">
        <f>IF(UDF!E153&lt;&gt;"",UDF!E153,"")</f>
        <v/>
      </c>
      <c r="K157" s="41" t="str">
        <f>IF(UDF!A153&lt;&gt;"",UDF!A153,"")</f>
        <v/>
      </c>
      <c r="M157" s="41" t="str">
        <f>IF(UDF!E153&lt;&gt;"",UDF!E153,"")</f>
        <v/>
      </c>
      <c r="N157" s="41" t="str">
        <f>IF(UDF!D153&lt;&gt;"",UDF!D153,"")</f>
        <v/>
      </c>
    </row>
    <row r="158" spans="1:14" x14ac:dyDescent="1.1499999999999999">
      <c r="A158" s="976"/>
      <c r="B158" s="974"/>
      <c r="C158" s="975"/>
      <c r="D158" s="960"/>
      <c r="F158" s="41" t="str">
        <f t="shared" si="4"/>
        <v/>
      </c>
      <c r="G158" s="41" t="str">
        <f t="shared" si="5"/>
        <v/>
      </c>
      <c r="J158" s="41" t="str">
        <f>IF(UDF!E154&lt;&gt;"",UDF!E154,"")</f>
        <v/>
      </c>
      <c r="K158" s="41" t="str">
        <f>IF(UDF!A154&lt;&gt;"",UDF!A154,"")</f>
        <v/>
      </c>
      <c r="M158" s="41" t="str">
        <f>IF(UDF!E154&lt;&gt;"",UDF!E154,"")</f>
        <v/>
      </c>
      <c r="N158" s="41" t="str">
        <f>IF(UDF!D154&lt;&gt;"",UDF!D154,"")</f>
        <v/>
      </c>
    </row>
    <row r="159" spans="1:14" x14ac:dyDescent="1.1499999999999999">
      <c r="A159" s="976"/>
      <c r="B159" s="974"/>
      <c r="C159" s="975"/>
      <c r="D159" s="960"/>
      <c r="F159" s="41" t="str">
        <f t="shared" si="4"/>
        <v/>
      </c>
      <c r="G159" s="41" t="str">
        <f t="shared" si="5"/>
        <v/>
      </c>
      <c r="J159" s="41" t="str">
        <f>IF(UDF!E155&lt;&gt;"",UDF!E155,"")</f>
        <v/>
      </c>
      <c r="K159" s="41" t="str">
        <f>IF(UDF!A155&lt;&gt;"",UDF!A155,"")</f>
        <v/>
      </c>
      <c r="M159" s="41" t="str">
        <f>IF(UDF!E155&lt;&gt;"",UDF!E155,"")</f>
        <v/>
      </c>
      <c r="N159" s="41" t="str">
        <f>IF(UDF!D155&lt;&gt;"",UDF!D155,"")</f>
        <v/>
      </c>
    </row>
    <row r="160" spans="1:14" x14ac:dyDescent="1.1499999999999999">
      <c r="A160" s="976"/>
      <c r="B160" s="974"/>
      <c r="C160" s="975"/>
      <c r="D160" s="960"/>
      <c r="F160" s="41" t="str">
        <f t="shared" si="4"/>
        <v/>
      </c>
      <c r="G160" s="41" t="str">
        <f t="shared" si="5"/>
        <v/>
      </c>
      <c r="J160" s="41" t="str">
        <f>IF(UDF!E156&lt;&gt;"",UDF!E156,"")</f>
        <v/>
      </c>
      <c r="K160" s="41" t="str">
        <f>IF(UDF!A156&lt;&gt;"",UDF!A156,"")</f>
        <v/>
      </c>
      <c r="M160" s="41" t="str">
        <f>IF(UDF!E156&lt;&gt;"",UDF!E156,"")</f>
        <v/>
      </c>
      <c r="N160" s="41" t="str">
        <f>IF(UDF!D156&lt;&gt;"",UDF!D156,"")</f>
        <v/>
      </c>
    </row>
    <row r="161" spans="1:14" x14ac:dyDescent="1.1499999999999999">
      <c r="A161" s="976"/>
      <c r="B161" s="974"/>
      <c r="C161" s="975"/>
      <c r="D161" s="960"/>
      <c r="F161" s="41" t="str">
        <f t="shared" si="4"/>
        <v/>
      </c>
      <c r="G161" s="41" t="str">
        <f t="shared" si="5"/>
        <v/>
      </c>
      <c r="J161" s="41" t="str">
        <f>IF(UDF!E157&lt;&gt;"",UDF!E157,"")</f>
        <v/>
      </c>
      <c r="K161" s="41" t="str">
        <f>IF(UDF!A157&lt;&gt;"",UDF!A157,"")</f>
        <v/>
      </c>
      <c r="M161" s="41" t="str">
        <f>IF(UDF!E157&lt;&gt;"",UDF!E157,"")</f>
        <v/>
      </c>
      <c r="N161" s="41" t="str">
        <f>IF(UDF!D157&lt;&gt;"",UDF!D157,"")</f>
        <v/>
      </c>
    </row>
    <row r="162" spans="1:14" x14ac:dyDescent="1.1499999999999999">
      <c r="A162" s="976"/>
      <c r="B162" s="974"/>
      <c r="C162" s="975"/>
      <c r="D162" s="960"/>
      <c r="F162" s="41" t="str">
        <f t="shared" si="4"/>
        <v/>
      </c>
      <c r="G162" s="41" t="str">
        <f t="shared" si="5"/>
        <v/>
      </c>
      <c r="J162" s="41" t="str">
        <f>IF(UDF!E158&lt;&gt;"",UDF!E158,"")</f>
        <v/>
      </c>
      <c r="K162" s="41" t="str">
        <f>IF(UDF!A158&lt;&gt;"",UDF!A158,"")</f>
        <v/>
      </c>
      <c r="M162" s="41" t="str">
        <f>IF(UDF!E158&lt;&gt;"",UDF!E158,"")</f>
        <v/>
      </c>
      <c r="N162" s="41" t="str">
        <f>IF(UDF!D158&lt;&gt;"",UDF!D158,"")</f>
        <v/>
      </c>
    </row>
    <row r="163" spans="1:14" x14ac:dyDescent="1.1499999999999999">
      <c r="A163" s="976"/>
      <c r="B163" s="974"/>
      <c r="C163" s="975"/>
      <c r="D163" s="960"/>
      <c r="F163" s="41" t="str">
        <f t="shared" si="4"/>
        <v/>
      </c>
      <c r="G163" s="41" t="str">
        <f t="shared" si="5"/>
        <v/>
      </c>
      <c r="J163" s="41" t="str">
        <f>IF(UDF!E159&lt;&gt;"",UDF!E159,"")</f>
        <v/>
      </c>
      <c r="K163" s="41" t="str">
        <f>IF(UDF!A159&lt;&gt;"",UDF!A159,"")</f>
        <v/>
      </c>
      <c r="M163" s="41" t="str">
        <f>IF(UDF!E159&lt;&gt;"",UDF!E159,"")</f>
        <v/>
      </c>
      <c r="N163" s="41" t="str">
        <f>IF(UDF!D159&lt;&gt;"",UDF!D159,"")</f>
        <v/>
      </c>
    </row>
    <row r="164" spans="1:14" x14ac:dyDescent="1.1499999999999999">
      <c r="A164" s="976"/>
      <c r="B164" s="974"/>
      <c r="C164" s="975"/>
      <c r="D164" s="960"/>
      <c r="F164" s="41" t="str">
        <f t="shared" si="4"/>
        <v/>
      </c>
      <c r="G164" s="41" t="str">
        <f t="shared" si="5"/>
        <v/>
      </c>
      <c r="J164" s="41" t="str">
        <f>IF(UDF!E160&lt;&gt;"",UDF!E160,"")</f>
        <v/>
      </c>
      <c r="K164" s="41" t="str">
        <f>IF(UDF!A160&lt;&gt;"",UDF!A160,"")</f>
        <v/>
      </c>
      <c r="M164" s="41" t="str">
        <f>IF(UDF!E160&lt;&gt;"",UDF!E160,"")</f>
        <v/>
      </c>
      <c r="N164" s="41" t="str">
        <f>IF(UDF!D160&lt;&gt;"",UDF!D160,"")</f>
        <v/>
      </c>
    </row>
    <row r="165" spans="1:14" x14ac:dyDescent="1.1499999999999999">
      <c r="A165" s="976"/>
      <c r="B165" s="974"/>
      <c r="C165" s="975"/>
      <c r="D165" s="960"/>
      <c r="F165" s="41" t="str">
        <f t="shared" si="4"/>
        <v/>
      </c>
      <c r="G165" s="41" t="str">
        <f t="shared" si="5"/>
        <v/>
      </c>
      <c r="J165" s="41" t="str">
        <f>IF(UDF!E161&lt;&gt;"",UDF!E161,"")</f>
        <v/>
      </c>
      <c r="K165" s="41" t="str">
        <f>IF(UDF!A161&lt;&gt;"",UDF!A161,"")</f>
        <v/>
      </c>
      <c r="M165" s="41" t="str">
        <f>IF(UDF!E161&lt;&gt;"",UDF!E161,"")</f>
        <v/>
      </c>
      <c r="N165" s="41" t="str">
        <f>IF(UDF!D161&lt;&gt;"",UDF!D161,"")</f>
        <v/>
      </c>
    </row>
    <row r="166" spans="1:14" x14ac:dyDescent="1.1499999999999999">
      <c r="A166" s="976"/>
      <c r="B166" s="974"/>
      <c r="C166" s="975"/>
      <c r="D166" s="960"/>
      <c r="F166" s="41" t="str">
        <f t="shared" si="4"/>
        <v/>
      </c>
      <c r="G166" s="41" t="str">
        <f t="shared" si="5"/>
        <v/>
      </c>
      <c r="J166" s="41" t="str">
        <f>IF(UDF!E162&lt;&gt;"",UDF!E162,"")</f>
        <v/>
      </c>
      <c r="K166" s="41" t="str">
        <f>IF(UDF!A162&lt;&gt;"",UDF!A162,"")</f>
        <v/>
      </c>
      <c r="M166" s="41" t="str">
        <f>IF(UDF!E162&lt;&gt;"",UDF!E162,"")</f>
        <v/>
      </c>
      <c r="N166" s="41" t="str">
        <f>IF(UDF!D162&lt;&gt;"",UDF!D162,"")</f>
        <v/>
      </c>
    </row>
    <row r="167" spans="1:14" x14ac:dyDescent="1.1499999999999999">
      <c r="A167" s="976"/>
      <c r="B167" s="974"/>
      <c r="C167" s="975"/>
      <c r="D167" s="960"/>
      <c r="F167" s="41" t="str">
        <f t="shared" si="4"/>
        <v/>
      </c>
      <c r="G167" s="41" t="str">
        <f t="shared" si="5"/>
        <v/>
      </c>
      <c r="J167" s="41" t="str">
        <f>IF(UDF!E163&lt;&gt;"",UDF!E163,"")</f>
        <v/>
      </c>
      <c r="K167" s="41" t="str">
        <f>IF(UDF!A163&lt;&gt;"",UDF!A163,"")</f>
        <v/>
      </c>
      <c r="M167" s="41" t="str">
        <f>IF(UDF!E163&lt;&gt;"",UDF!E163,"")</f>
        <v/>
      </c>
      <c r="N167" s="41" t="str">
        <f>IF(UDF!D163&lt;&gt;"",UDF!D163,"")</f>
        <v/>
      </c>
    </row>
    <row r="168" spans="1:14" x14ac:dyDescent="1.1499999999999999">
      <c r="A168" s="976"/>
      <c r="B168" s="974"/>
      <c r="C168" s="975"/>
      <c r="D168" s="960"/>
      <c r="F168" s="41" t="str">
        <f t="shared" si="4"/>
        <v/>
      </c>
      <c r="G168" s="41" t="str">
        <f t="shared" si="5"/>
        <v/>
      </c>
      <c r="J168" s="41" t="str">
        <f>IF(UDF!E164&lt;&gt;"",UDF!E164,"")</f>
        <v/>
      </c>
      <c r="K168" s="41" t="str">
        <f>IF(UDF!A164&lt;&gt;"",UDF!A164,"")</f>
        <v/>
      </c>
      <c r="M168" s="41" t="str">
        <f>IF(UDF!E164&lt;&gt;"",UDF!E164,"")</f>
        <v/>
      </c>
      <c r="N168" s="41" t="str">
        <f>IF(UDF!D164&lt;&gt;"",UDF!D164,"")</f>
        <v/>
      </c>
    </row>
    <row r="169" spans="1:14" x14ac:dyDescent="1.1499999999999999">
      <c r="A169" s="976"/>
      <c r="B169" s="974"/>
      <c r="C169" s="975"/>
      <c r="D169" s="960"/>
      <c r="F169" s="41" t="str">
        <f t="shared" si="4"/>
        <v/>
      </c>
      <c r="G169" s="41" t="str">
        <f t="shared" si="5"/>
        <v/>
      </c>
      <c r="J169" s="41" t="str">
        <f>IF(UDF!E165&lt;&gt;"",UDF!E165,"")</f>
        <v/>
      </c>
      <c r="K169" s="41" t="str">
        <f>IF(UDF!A165&lt;&gt;"",UDF!A165,"")</f>
        <v/>
      </c>
      <c r="M169" s="41" t="str">
        <f>IF(UDF!E165&lt;&gt;"",UDF!E165,"")</f>
        <v/>
      </c>
      <c r="N169" s="41" t="str">
        <f>IF(UDF!D165&lt;&gt;"",UDF!D165,"")</f>
        <v/>
      </c>
    </row>
    <row r="170" spans="1:14" x14ac:dyDescent="1.1499999999999999">
      <c r="A170" s="976"/>
      <c r="B170" s="974"/>
      <c r="C170" s="975"/>
      <c r="D170" s="960"/>
      <c r="F170" s="41" t="str">
        <f t="shared" si="4"/>
        <v/>
      </c>
      <c r="G170" s="41" t="str">
        <f t="shared" si="5"/>
        <v/>
      </c>
      <c r="J170" s="41" t="str">
        <f>IF(UDF!E166&lt;&gt;"",UDF!E166,"")</f>
        <v/>
      </c>
      <c r="K170" s="41" t="str">
        <f>IF(UDF!A166&lt;&gt;"",UDF!A166,"")</f>
        <v/>
      </c>
      <c r="M170" s="41" t="str">
        <f>IF(UDF!E166&lt;&gt;"",UDF!E166,"")</f>
        <v/>
      </c>
      <c r="N170" s="41" t="str">
        <f>IF(UDF!D166&lt;&gt;"",UDF!D166,"")</f>
        <v/>
      </c>
    </row>
    <row r="171" spans="1:14" x14ac:dyDescent="1.1499999999999999">
      <c r="A171" s="976"/>
      <c r="B171" s="974"/>
      <c r="C171" s="975"/>
      <c r="D171" s="960"/>
      <c r="F171" s="41" t="str">
        <f t="shared" si="4"/>
        <v/>
      </c>
      <c r="G171" s="41" t="str">
        <f t="shared" si="5"/>
        <v/>
      </c>
      <c r="J171" s="41" t="str">
        <f>IF(UDF!E167&lt;&gt;"",UDF!E167,"")</f>
        <v/>
      </c>
      <c r="K171" s="41" t="str">
        <f>IF(UDF!A167&lt;&gt;"",UDF!A167,"")</f>
        <v/>
      </c>
      <c r="M171" s="41" t="str">
        <f>IF(UDF!E167&lt;&gt;"",UDF!E167,"")</f>
        <v/>
      </c>
      <c r="N171" s="41" t="str">
        <f>IF(UDF!D167&lt;&gt;"",UDF!D167,"")</f>
        <v/>
      </c>
    </row>
    <row r="172" spans="1:14" x14ac:dyDescent="1.1499999999999999">
      <c r="A172" s="976"/>
      <c r="B172" s="974"/>
      <c r="C172" s="975"/>
      <c r="D172" s="960"/>
      <c r="F172" s="41" t="str">
        <f t="shared" si="4"/>
        <v/>
      </c>
      <c r="G172" s="41" t="str">
        <f t="shared" si="5"/>
        <v/>
      </c>
      <c r="J172" s="41" t="str">
        <f>IF(UDF!E168&lt;&gt;"",UDF!E168,"")</f>
        <v/>
      </c>
      <c r="K172" s="41" t="str">
        <f>IF(UDF!A168&lt;&gt;"",UDF!A168,"")</f>
        <v/>
      </c>
      <c r="M172" s="41" t="str">
        <f>IF(UDF!E168&lt;&gt;"",UDF!E168,"")</f>
        <v/>
      </c>
      <c r="N172" s="41" t="str">
        <f>IF(UDF!D168&lt;&gt;"",UDF!D168,"")</f>
        <v/>
      </c>
    </row>
    <row r="173" spans="1:14" x14ac:dyDescent="1.1499999999999999">
      <c r="A173" s="976"/>
      <c r="B173" s="974"/>
      <c r="C173" s="975"/>
      <c r="D173" s="960"/>
      <c r="F173" s="41" t="str">
        <f t="shared" si="4"/>
        <v/>
      </c>
      <c r="G173" s="41" t="str">
        <f t="shared" si="5"/>
        <v/>
      </c>
      <c r="J173" s="41" t="str">
        <f>IF(UDF!E169&lt;&gt;"",UDF!E169,"")</f>
        <v/>
      </c>
      <c r="K173" s="41" t="str">
        <f>IF(UDF!A169&lt;&gt;"",UDF!A169,"")</f>
        <v/>
      </c>
      <c r="M173" s="41" t="str">
        <f>IF(UDF!E169&lt;&gt;"",UDF!E169,"")</f>
        <v/>
      </c>
      <c r="N173" s="41" t="str">
        <f>IF(UDF!D169&lt;&gt;"",UDF!D169,"")</f>
        <v/>
      </c>
    </row>
    <row r="174" spans="1:14" x14ac:dyDescent="1.1499999999999999">
      <c r="A174" s="976"/>
      <c r="B174" s="974"/>
      <c r="C174" s="975"/>
      <c r="D174" s="960"/>
      <c r="F174" s="41" t="str">
        <f t="shared" si="4"/>
        <v/>
      </c>
      <c r="G174" s="41" t="str">
        <f t="shared" si="5"/>
        <v/>
      </c>
      <c r="J174" s="41" t="str">
        <f>IF(UDF!E170&lt;&gt;"",UDF!E170,"")</f>
        <v/>
      </c>
      <c r="K174" s="41" t="str">
        <f>IF(UDF!A170&lt;&gt;"",UDF!A170,"")</f>
        <v/>
      </c>
      <c r="M174" s="41" t="str">
        <f>IF(UDF!E170&lt;&gt;"",UDF!E170,"")</f>
        <v/>
      </c>
      <c r="N174" s="41" t="str">
        <f>IF(UDF!D170&lt;&gt;"",UDF!D170,"")</f>
        <v/>
      </c>
    </row>
    <row r="175" spans="1:14" x14ac:dyDescent="1.1499999999999999">
      <c r="A175" s="976"/>
      <c r="B175" s="974"/>
      <c r="C175" s="975"/>
      <c r="D175" s="960"/>
      <c r="F175" s="41" t="str">
        <f t="shared" si="4"/>
        <v/>
      </c>
      <c r="G175" s="41" t="str">
        <f t="shared" si="5"/>
        <v/>
      </c>
      <c r="J175" s="41" t="str">
        <f>IF(UDF!E171&lt;&gt;"",UDF!E171,"")</f>
        <v/>
      </c>
      <c r="K175" s="41" t="str">
        <f>IF(UDF!A171&lt;&gt;"",UDF!A171,"")</f>
        <v/>
      </c>
      <c r="M175" s="41" t="str">
        <f>IF(UDF!E171&lt;&gt;"",UDF!E171,"")</f>
        <v/>
      </c>
      <c r="N175" s="41" t="str">
        <f>IF(UDF!D171&lt;&gt;"",UDF!D171,"")</f>
        <v/>
      </c>
    </row>
    <row r="176" spans="1:14" x14ac:dyDescent="1.1499999999999999">
      <c r="A176" s="976"/>
      <c r="B176" s="974"/>
      <c r="C176" s="975"/>
      <c r="D176" s="960"/>
      <c r="F176" s="41" t="str">
        <f t="shared" si="4"/>
        <v/>
      </c>
      <c r="G176" s="41" t="str">
        <f t="shared" si="5"/>
        <v/>
      </c>
      <c r="J176" s="41" t="str">
        <f>IF(UDF!E172&lt;&gt;"",UDF!E172,"")</f>
        <v/>
      </c>
      <c r="K176" s="41" t="str">
        <f>IF(UDF!A172&lt;&gt;"",UDF!A172,"")</f>
        <v/>
      </c>
      <c r="M176" s="41" t="str">
        <f>IF(UDF!E172&lt;&gt;"",UDF!E172,"")</f>
        <v/>
      </c>
      <c r="N176" s="41" t="str">
        <f>IF(UDF!D172&lt;&gt;"",UDF!D172,"")</f>
        <v/>
      </c>
    </row>
    <row r="177" spans="1:14" x14ac:dyDescent="1.1499999999999999">
      <c r="A177" s="977"/>
      <c r="B177" s="974"/>
      <c r="C177" s="975"/>
      <c r="D177" s="960"/>
      <c r="F177" s="41" t="str">
        <f t="shared" si="4"/>
        <v/>
      </c>
      <c r="G177" s="41" t="str">
        <f t="shared" si="5"/>
        <v/>
      </c>
      <c r="J177" s="41" t="str">
        <f>IF(UDF!E173&lt;&gt;"",UDF!E173,"")</f>
        <v/>
      </c>
      <c r="K177" s="41" t="str">
        <f>IF(UDF!A173&lt;&gt;"",UDF!A173,"")</f>
        <v/>
      </c>
      <c r="M177" s="41" t="str">
        <f>IF(UDF!E173&lt;&gt;"",UDF!E173,"")</f>
        <v/>
      </c>
      <c r="N177" s="41" t="str">
        <f>IF(UDF!D173&lt;&gt;"",UDF!D173,"")</f>
        <v/>
      </c>
    </row>
    <row r="178" spans="1:14" x14ac:dyDescent="1.1499999999999999">
      <c r="A178" s="975"/>
      <c r="B178" s="974"/>
      <c r="C178" s="975"/>
      <c r="D178" s="960"/>
      <c r="F178" s="41" t="str">
        <f t="shared" si="4"/>
        <v/>
      </c>
      <c r="G178" s="41" t="str">
        <f t="shared" si="5"/>
        <v/>
      </c>
      <c r="J178" s="41" t="str">
        <f>IF(UDF!E174&lt;&gt;"",UDF!E174,"")</f>
        <v/>
      </c>
      <c r="K178" s="41" t="str">
        <f>IF(UDF!A174&lt;&gt;"",UDF!A174,"")</f>
        <v/>
      </c>
      <c r="M178" s="41" t="str">
        <f>IF(UDF!E174&lt;&gt;"",UDF!E174,"")</f>
        <v/>
      </c>
      <c r="N178" s="41" t="str">
        <f>IF(UDF!D174&lt;&gt;"",UDF!D174,"")</f>
        <v/>
      </c>
    </row>
    <row r="179" spans="1:14" x14ac:dyDescent="1.1499999999999999">
      <c r="A179" s="975"/>
      <c r="B179" s="974"/>
      <c r="C179" s="975"/>
      <c r="D179" s="960"/>
      <c r="F179" s="41" t="str">
        <f t="shared" si="4"/>
        <v/>
      </c>
      <c r="G179" s="41" t="str">
        <f t="shared" si="5"/>
        <v/>
      </c>
      <c r="J179" s="41" t="str">
        <f>IF(UDF!E175&lt;&gt;"",UDF!E175,"")</f>
        <v/>
      </c>
      <c r="K179" s="41" t="str">
        <f>IF(UDF!A175&lt;&gt;"",UDF!A175,"")</f>
        <v/>
      </c>
      <c r="M179" s="41" t="str">
        <f>IF(UDF!E175&lt;&gt;"",UDF!E175,"")</f>
        <v/>
      </c>
      <c r="N179" s="41" t="str">
        <f>IF(UDF!D175&lt;&gt;"",UDF!D175,"")</f>
        <v/>
      </c>
    </row>
    <row r="180" spans="1:14" x14ac:dyDescent="1.1499999999999999">
      <c r="A180" s="975"/>
      <c r="B180" s="974"/>
      <c r="C180" s="975"/>
      <c r="D180" s="960"/>
      <c r="F180" s="41" t="str">
        <f t="shared" si="4"/>
        <v/>
      </c>
      <c r="G180" s="41" t="str">
        <f t="shared" si="5"/>
        <v/>
      </c>
      <c r="J180" s="41" t="str">
        <f>IF(UDF!E176&lt;&gt;"",UDF!E176,"")</f>
        <v/>
      </c>
      <c r="K180" s="41" t="str">
        <f>IF(UDF!A176&lt;&gt;"",UDF!A176,"")</f>
        <v/>
      </c>
      <c r="M180" s="41" t="str">
        <f>IF(UDF!E176&lt;&gt;"",UDF!E176,"")</f>
        <v/>
      </c>
      <c r="N180" s="41" t="str">
        <f>IF(UDF!D176&lt;&gt;"",UDF!D176,"")</f>
        <v/>
      </c>
    </row>
    <row r="181" spans="1:14" x14ac:dyDescent="1.1499999999999999">
      <c r="A181" s="975"/>
      <c r="B181" s="974"/>
      <c r="C181" s="975"/>
      <c r="D181" s="960"/>
      <c r="F181" s="41" t="str">
        <f t="shared" si="4"/>
        <v/>
      </c>
      <c r="G181" s="41" t="str">
        <f t="shared" si="5"/>
        <v/>
      </c>
      <c r="J181" s="41" t="str">
        <f>IF(UDF!E177&lt;&gt;"",UDF!E177,"")</f>
        <v/>
      </c>
      <c r="K181" s="41" t="str">
        <f>IF(UDF!A177&lt;&gt;"",UDF!A177,"")</f>
        <v/>
      </c>
      <c r="M181" s="41" t="str">
        <f>IF(UDF!E177&lt;&gt;"",UDF!E177,"")</f>
        <v/>
      </c>
      <c r="N181" s="41" t="str">
        <f>IF(UDF!D177&lt;&gt;"",UDF!D177,"")</f>
        <v/>
      </c>
    </row>
    <row r="182" spans="1:14" x14ac:dyDescent="1.1499999999999999">
      <c r="A182" s="975"/>
      <c r="B182" s="974"/>
      <c r="C182" s="975"/>
      <c r="D182" s="960"/>
      <c r="F182" s="41" t="str">
        <f t="shared" si="4"/>
        <v/>
      </c>
      <c r="G182" s="41" t="str">
        <f t="shared" si="5"/>
        <v/>
      </c>
      <c r="J182" s="41" t="str">
        <f>IF(UDF!E178&lt;&gt;"",UDF!E178,"")</f>
        <v/>
      </c>
      <c r="K182" s="41" t="str">
        <f>IF(UDF!A178&lt;&gt;"",UDF!A178,"")</f>
        <v/>
      </c>
      <c r="M182" s="41" t="str">
        <f>IF(UDF!E178&lt;&gt;"",UDF!E178,"")</f>
        <v/>
      </c>
      <c r="N182" s="41" t="str">
        <f>IF(UDF!D178&lt;&gt;"",UDF!D178,"")</f>
        <v/>
      </c>
    </row>
    <row r="183" spans="1:14" x14ac:dyDescent="1.1499999999999999">
      <c r="A183" s="975"/>
      <c r="B183" s="974"/>
      <c r="C183" s="975"/>
      <c r="D183" s="960"/>
      <c r="F183" s="41" t="str">
        <f t="shared" si="4"/>
        <v/>
      </c>
      <c r="G183" s="41" t="str">
        <f t="shared" si="5"/>
        <v/>
      </c>
      <c r="J183" s="41" t="str">
        <f>IF(UDF!E179&lt;&gt;"",UDF!E179,"")</f>
        <v/>
      </c>
      <c r="K183" s="41" t="str">
        <f>IF(UDF!A179&lt;&gt;"",UDF!A179,"")</f>
        <v/>
      </c>
      <c r="M183" s="41" t="str">
        <f>IF(UDF!E179&lt;&gt;"",UDF!E179,"")</f>
        <v/>
      </c>
      <c r="N183" s="41" t="str">
        <f>IF(UDF!D179&lt;&gt;"",UDF!D179,"")</f>
        <v/>
      </c>
    </row>
    <row r="184" spans="1:14" x14ac:dyDescent="1.1499999999999999">
      <c r="A184" s="975"/>
      <c r="B184" s="974"/>
      <c r="C184" s="975"/>
      <c r="D184" s="960"/>
      <c r="F184" s="41" t="str">
        <f t="shared" si="4"/>
        <v/>
      </c>
      <c r="G184" s="41" t="str">
        <f t="shared" si="5"/>
        <v/>
      </c>
      <c r="J184" s="41" t="str">
        <f>IF(UDF!E180&lt;&gt;"",UDF!E180,"")</f>
        <v/>
      </c>
      <c r="K184" s="41" t="str">
        <f>IF(UDF!A180&lt;&gt;"",UDF!A180,"")</f>
        <v/>
      </c>
      <c r="M184" s="41" t="str">
        <f>IF(UDF!E180&lt;&gt;"",UDF!E180,"")</f>
        <v/>
      </c>
      <c r="N184" s="41" t="str">
        <f>IF(UDF!D180&lt;&gt;"",UDF!D180,"")</f>
        <v/>
      </c>
    </row>
    <row r="185" spans="1:14" x14ac:dyDescent="1.1499999999999999">
      <c r="A185" s="975"/>
      <c r="B185" s="974"/>
      <c r="C185" s="975"/>
      <c r="D185" s="960"/>
      <c r="F185" s="41" t="str">
        <f t="shared" si="4"/>
        <v/>
      </c>
      <c r="G185" s="41" t="str">
        <f t="shared" si="5"/>
        <v/>
      </c>
      <c r="J185" s="41" t="str">
        <f>IF(UDF!E181&lt;&gt;"",UDF!E181,"")</f>
        <v/>
      </c>
      <c r="K185" s="41" t="str">
        <f>IF(UDF!A181&lt;&gt;"",UDF!A181,"")</f>
        <v/>
      </c>
      <c r="M185" s="41" t="str">
        <f>IF(UDF!E181&lt;&gt;"",UDF!E181,"")</f>
        <v/>
      </c>
      <c r="N185" s="41" t="str">
        <f>IF(UDF!D181&lt;&gt;"",UDF!D181,"")</f>
        <v/>
      </c>
    </row>
    <row r="186" spans="1:14" x14ac:dyDescent="1.1499999999999999">
      <c r="A186" s="975"/>
      <c r="B186" s="974"/>
      <c r="C186" s="975"/>
      <c r="D186" s="960"/>
      <c r="F186" s="41" t="str">
        <f t="shared" si="4"/>
        <v/>
      </c>
      <c r="G186" s="41" t="str">
        <f t="shared" si="5"/>
        <v/>
      </c>
      <c r="J186" s="41" t="str">
        <f>IF(UDF!E182&lt;&gt;"",UDF!E182,"")</f>
        <v/>
      </c>
      <c r="K186" s="41" t="str">
        <f>IF(UDF!A182&lt;&gt;"",UDF!A182,"")</f>
        <v/>
      </c>
      <c r="M186" s="41" t="str">
        <f>IF(UDF!E182&lt;&gt;"",UDF!E182,"")</f>
        <v/>
      </c>
      <c r="N186" s="41" t="str">
        <f>IF(UDF!D182&lt;&gt;"",UDF!D182,"")</f>
        <v/>
      </c>
    </row>
    <row r="187" spans="1:14" x14ac:dyDescent="1.1499999999999999">
      <c r="A187" s="975"/>
      <c r="B187" s="974"/>
      <c r="C187" s="975"/>
      <c r="D187" s="960"/>
      <c r="F187" s="41" t="str">
        <f t="shared" si="4"/>
        <v/>
      </c>
      <c r="G187" s="41" t="str">
        <f t="shared" si="5"/>
        <v/>
      </c>
      <c r="J187" s="41" t="str">
        <f>IF(UDF!E183&lt;&gt;"",UDF!E183,"")</f>
        <v/>
      </c>
      <c r="K187" s="41" t="str">
        <f>IF(UDF!A183&lt;&gt;"",UDF!A183,"")</f>
        <v/>
      </c>
      <c r="M187" s="41" t="str">
        <f>IF(UDF!E183&lt;&gt;"",UDF!E183,"")</f>
        <v/>
      </c>
      <c r="N187" s="41" t="str">
        <f>IF(UDF!D183&lt;&gt;"",UDF!D183,"")</f>
        <v/>
      </c>
    </row>
    <row r="188" spans="1:14" x14ac:dyDescent="1.1499999999999999">
      <c r="A188" s="975"/>
      <c r="B188" s="974"/>
      <c r="C188" s="975"/>
      <c r="D188" s="960"/>
      <c r="F188" s="41" t="str">
        <f t="shared" si="4"/>
        <v/>
      </c>
      <c r="G188" s="41" t="str">
        <f t="shared" si="5"/>
        <v/>
      </c>
      <c r="J188" s="41" t="str">
        <f>IF(UDF!E184&lt;&gt;"",UDF!E184,"")</f>
        <v/>
      </c>
      <c r="K188" s="41" t="str">
        <f>IF(UDF!A184&lt;&gt;"",UDF!A184,"")</f>
        <v/>
      </c>
      <c r="M188" s="41" t="str">
        <f>IF(UDF!E184&lt;&gt;"",UDF!E184,"")</f>
        <v/>
      </c>
      <c r="N188" s="41" t="str">
        <f>IF(UDF!D184&lt;&gt;"",UDF!D184,"")</f>
        <v/>
      </c>
    </row>
    <row r="189" spans="1:14" x14ac:dyDescent="1.1499999999999999">
      <c r="A189" s="975"/>
      <c r="B189" s="974"/>
      <c r="C189" s="975"/>
      <c r="D189" s="960"/>
      <c r="F189" s="41" t="str">
        <f t="shared" si="4"/>
        <v/>
      </c>
      <c r="G189" s="41" t="str">
        <f t="shared" si="5"/>
        <v/>
      </c>
      <c r="J189" s="41" t="str">
        <f>IF(UDF!E185&lt;&gt;"",UDF!E185,"")</f>
        <v/>
      </c>
      <c r="K189" s="41" t="str">
        <f>IF(UDF!A185&lt;&gt;"",UDF!A185,"")</f>
        <v/>
      </c>
      <c r="M189" s="41" t="str">
        <f>IF(UDF!E185&lt;&gt;"",UDF!E185,"")</f>
        <v/>
      </c>
      <c r="N189" s="41" t="str">
        <f>IF(UDF!D185&lt;&gt;"",UDF!D185,"")</f>
        <v/>
      </c>
    </row>
    <row r="190" spans="1:14" x14ac:dyDescent="1.1499999999999999">
      <c r="A190" s="975"/>
      <c r="B190" s="974"/>
      <c r="C190" s="975"/>
      <c r="D190" s="960"/>
      <c r="F190" s="41" t="str">
        <f t="shared" si="4"/>
        <v/>
      </c>
      <c r="G190" s="41" t="str">
        <f t="shared" si="5"/>
        <v/>
      </c>
      <c r="J190" s="41" t="str">
        <f>IF(UDF!E186&lt;&gt;"",UDF!E186,"")</f>
        <v/>
      </c>
      <c r="K190" s="41" t="str">
        <f>IF(UDF!A186&lt;&gt;"",UDF!A186,"")</f>
        <v/>
      </c>
      <c r="M190" s="41" t="str">
        <f>IF(UDF!E186&lt;&gt;"",UDF!E186,"")</f>
        <v/>
      </c>
      <c r="N190" s="41" t="str">
        <f>IF(UDF!D186&lt;&gt;"",UDF!D186,"")</f>
        <v/>
      </c>
    </row>
    <row r="191" spans="1:14" x14ac:dyDescent="1.1499999999999999">
      <c r="A191" s="975"/>
      <c r="B191" s="974"/>
      <c r="C191" s="975"/>
      <c r="D191" s="960"/>
      <c r="F191" s="41" t="str">
        <f t="shared" si="4"/>
        <v/>
      </c>
      <c r="G191" s="41" t="str">
        <f t="shared" si="5"/>
        <v/>
      </c>
      <c r="J191" s="41" t="str">
        <f>IF(UDF!E187&lt;&gt;"",UDF!E187,"")</f>
        <v/>
      </c>
      <c r="K191" s="41" t="str">
        <f>IF(UDF!A187&lt;&gt;"",UDF!A187,"")</f>
        <v/>
      </c>
      <c r="M191" s="41" t="str">
        <f>IF(UDF!E187&lt;&gt;"",UDF!E187,"")</f>
        <v/>
      </c>
      <c r="N191" s="41" t="str">
        <f>IF(UDF!D187&lt;&gt;"",UDF!D187,"")</f>
        <v/>
      </c>
    </row>
    <row r="192" spans="1:14" x14ac:dyDescent="1.1499999999999999">
      <c r="A192" s="975"/>
      <c r="B192" s="974"/>
      <c r="C192" s="975"/>
      <c r="D192" s="960"/>
      <c r="F192" s="41" t="str">
        <f t="shared" si="4"/>
        <v/>
      </c>
      <c r="G192" s="41" t="str">
        <f t="shared" si="5"/>
        <v/>
      </c>
      <c r="J192" s="41" t="str">
        <f>IF(UDF!E188&lt;&gt;"",UDF!E188,"")</f>
        <v/>
      </c>
      <c r="K192" s="41" t="str">
        <f>IF(UDF!A188&lt;&gt;"",UDF!A188,"")</f>
        <v/>
      </c>
      <c r="M192" s="41" t="str">
        <f>IF(UDF!E188&lt;&gt;"",UDF!E188,"")</f>
        <v/>
      </c>
      <c r="N192" s="41" t="str">
        <f>IF(UDF!D188&lt;&gt;"",UDF!D188,"")</f>
        <v/>
      </c>
    </row>
    <row r="193" spans="1:14" x14ac:dyDescent="1.1499999999999999">
      <c r="A193" s="975"/>
      <c r="B193" s="974"/>
      <c r="C193" s="975"/>
      <c r="D193" s="960"/>
      <c r="F193" s="41" t="str">
        <f t="shared" si="4"/>
        <v/>
      </c>
      <c r="G193" s="41" t="str">
        <f t="shared" si="5"/>
        <v/>
      </c>
      <c r="J193" s="41" t="str">
        <f>IF(UDF!E189&lt;&gt;"",UDF!E189,"")</f>
        <v/>
      </c>
      <c r="K193" s="41" t="str">
        <f>IF(UDF!A189&lt;&gt;"",UDF!A189,"")</f>
        <v/>
      </c>
      <c r="M193" s="41" t="str">
        <f>IF(UDF!E189&lt;&gt;"",UDF!E189,"")</f>
        <v/>
      </c>
      <c r="N193" s="41" t="str">
        <f>IF(UDF!D189&lt;&gt;"",UDF!D189,"")</f>
        <v/>
      </c>
    </row>
    <row r="194" spans="1:14" x14ac:dyDescent="1.1499999999999999">
      <c r="A194" s="975"/>
      <c r="B194" s="974"/>
      <c r="C194" s="975"/>
      <c r="D194" s="960"/>
      <c r="F194" s="41" t="str">
        <f t="shared" si="4"/>
        <v/>
      </c>
      <c r="G194" s="41" t="str">
        <f t="shared" si="5"/>
        <v/>
      </c>
      <c r="J194" s="41" t="str">
        <f>IF(UDF!E190&lt;&gt;"",UDF!E190,"")</f>
        <v/>
      </c>
      <c r="K194" s="41" t="str">
        <f>IF(UDF!A190&lt;&gt;"",UDF!A190,"")</f>
        <v/>
      </c>
      <c r="M194" s="41" t="str">
        <f>IF(UDF!E190&lt;&gt;"",UDF!E190,"")</f>
        <v/>
      </c>
      <c r="N194" s="41" t="str">
        <f>IF(UDF!D190&lt;&gt;"",UDF!D190,"")</f>
        <v/>
      </c>
    </row>
    <row r="195" spans="1:14" x14ac:dyDescent="1.1499999999999999">
      <c r="A195" s="975"/>
      <c r="B195" s="974"/>
      <c r="C195" s="975"/>
      <c r="D195" s="960"/>
      <c r="F195" s="41" t="str">
        <f t="shared" si="4"/>
        <v/>
      </c>
      <c r="G195" s="41" t="str">
        <f t="shared" si="5"/>
        <v/>
      </c>
      <c r="J195" s="41" t="str">
        <f>IF(UDF!E191&lt;&gt;"",UDF!E191,"")</f>
        <v/>
      </c>
      <c r="K195" s="41" t="str">
        <f>IF(UDF!A191&lt;&gt;"",UDF!A191,"")</f>
        <v/>
      </c>
      <c r="M195" s="41" t="str">
        <f>IF(UDF!E191&lt;&gt;"",UDF!E191,"")</f>
        <v/>
      </c>
      <c r="N195" s="41" t="str">
        <f>IF(UDF!D191&lt;&gt;"",UDF!D191,"")</f>
        <v/>
      </c>
    </row>
    <row r="196" spans="1:14" x14ac:dyDescent="1.1499999999999999">
      <c r="A196" s="975"/>
      <c r="B196" s="974"/>
      <c r="C196" s="975"/>
      <c r="D196" s="960"/>
      <c r="F196" s="41" t="str">
        <f t="shared" ref="F196:F253" si="6">IF(A196&lt;&gt;"",VLOOKUP(A196,IUDF,2,FALSE),"")</f>
        <v/>
      </c>
      <c r="G196" s="41" t="str">
        <f t="shared" ref="G196:G253" si="7">IF(A196&lt;&gt;"",VLOOKUP(A196,TUDF,2,FALSE),"")</f>
        <v/>
      </c>
      <c r="J196" s="41" t="str">
        <f>IF(UDF!E192&lt;&gt;"",UDF!E192,"")</f>
        <v/>
      </c>
      <c r="K196" s="41" t="str">
        <f>IF(UDF!A192&lt;&gt;"",UDF!A192,"")</f>
        <v/>
      </c>
      <c r="M196" s="41" t="str">
        <f>IF(UDF!E192&lt;&gt;"",UDF!E192,"")</f>
        <v/>
      </c>
      <c r="N196" s="41" t="str">
        <f>IF(UDF!D192&lt;&gt;"",UDF!D192,"")</f>
        <v/>
      </c>
    </row>
    <row r="197" spans="1:14" x14ac:dyDescent="1.1499999999999999">
      <c r="A197" s="975"/>
      <c r="B197" s="974"/>
      <c r="C197" s="975"/>
      <c r="D197" s="960"/>
      <c r="F197" s="41" t="str">
        <f t="shared" si="6"/>
        <v/>
      </c>
      <c r="G197" s="41" t="str">
        <f t="shared" si="7"/>
        <v/>
      </c>
      <c r="J197" s="41" t="str">
        <f>IF(UDF!E193&lt;&gt;"",UDF!E193,"")</f>
        <v/>
      </c>
      <c r="K197" s="41" t="str">
        <f>IF(UDF!A193&lt;&gt;"",UDF!A193,"")</f>
        <v/>
      </c>
      <c r="M197" s="41" t="str">
        <f>IF(UDF!E193&lt;&gt;"",UDF!E193,"")</f>
        <v/>
      </c>
      <c r="N197" s="41" t="str">
        <f>IF(UDF!D193&lt;&gt;"",UDF!D193,"")</f>
        <v/>
      </c>
    </row>
    <row r="198" spans="1:14" x14ac:dyDescent="1.1499999999999999">
      <c r="A198" s="975"/>
      <c r="B198" s="974"/>
      <c r="C198" s="975"/>
      <c r="D198" s="960"/>
      <c r="F198" s="41" t="str">
        <f t="shared" si="6"/>
        <v/>
      </c>
      <c r="G198" s="41" t="str">
        <f t="shared" si="7"/>
        <v/>
      </c>
      <c r="J198" s="41" t="str">
        <f>IF(UDF!E194&lt;&gt;"",UDF!E194,"")</f>
        <v/>
      </c>
      <c r="K198" s="41" t="str">
        <f>IF(UDF!A194&lt;&gt;"",UDF!A194,"")</f>
        <v/>
      </c>
      <c r="M198" s="41" t="str">
        <f>IF(UDF!E194&lt;&gt;"",UDF!E194,"")</f>
        <v/>
      </c>
      <c r="N198" s="41" t="str">
        <f>IF(UDF!D194&lt;&gt;"",UDF!D194,"")</f>
        <v/>
      </c>
    </row>
    <row r="199" spans="1:14" x14ac:dyDescent="1.1499999999999999">
      <c r="A199" s="975"/>
      <c r="B199" s="974"/>
      <c r="C199" s="975"/>
      <c r="D199" s="960"/>
      <c r="F199" s="41" t="str">
        <f t="shared" si="6"/>
        <v/>
      </c>
      <c r="G199" s="41" t="str">
        <f t="shared" si="7"/>
        <v/>
      </c>
      <c r="J199" s="41" t="str">
        <f>IF(UDF!E195&lt;&gt;"",UDF!E195,"")</f>
        <v/>
      </c>
      <c r="K199" s="41" t="str">
        <f>IF(UDF!A195&lt;&gt;"",UDF!A195,"")</f>
        <v/>
      </c>
      <c r="M199" s="41" t="str">
        <f>IF(UDF!E195&lt;&gt;"",UDF!E195,"")</f>
        <v/>
      </c>
      <c r="N199" s="41" t="str">
        <f>IF(UDF!D195&lt;&gt;"",UDF!D195,"")</f>
        <v/>
      </c>
    </row>
    <row r="200" spans="1:14" x14ac:dyDescent="1.1499999999999999">
      <c r="A200" s="975"/>
      <c r="B200" s="974"/>
      <c r="C200" s="975"/>
      <c r="D200" s="960"/>
      <c r="F200" s="41" t="str">
        <f t="shared" si="6"/>
        <v/>
      </c>
      <c r="G200" s="41" t="str">
        <f t="shared" si="7"/>
        <v/>
      </c>
      <c r="J200" s="41" t="str">
        <f>IF(UDF!E196&lt;&gt;"",UDF!E196,"")</f>
        <v/>
      </c>
      <c r="K200" s="41" t="str">
        <f>IF(UDF!A196&lt;&gt;"",UDF!A196,"")</f>
        <v/>
      </c>
      <c r="M200" s="41" t="str">
        <f>IF(UDF!E196&lt;&gt;"",UDF!E196,"")</f>
        <v/>
      </c>
      <c r="N200" s="41" t="str">
        <f>IF(UDF!D196&lt;&gt;"",UDF!D196,"")</f>
        <v/>
      </c>
    </row>
    <row r="201" spans="1:14" x14ac:dyDescent="1.1499999999999999">
      <c r="A201" s="975"/>
      <c r="B201" s="974"/>
      <c r="C201" s="975"/>
      <c r="D201" s="960"/>
      <c r="F201" s="41" t="str">
        <f t="shared" si="6"/>
        <v/>
      </c>
      <c r="G201" s="41" t="str">
        <f t="shared" si="7"/>
        <v/>
      </c>
      <c r="J201" s="41" t="str">
        <f>IF(UDF!E197&lt;&gt;"",UDF!E197,"")</f>
        <v/>
      </c>
      <c r="K201" s="41" t="str">
        <f>IF(UDF!A197&lt;&gt;"",UDF!A197,"")</f>
        <v/>
      </c>
      <c r="M201" s="41" t="str">
        <f>IF(UDF!E197&lt;&gt;"",UDF!E197,"")</f>
        <v/>
      </c>
      <c r="N201" s="41" t="str">
        <f>IF(UDF!D197&lt;&gt;"",UDF!D197,"")</f>
        <v/>
      </c>
    </row>
    <row r="202" spans="1:14" x14ac:dyDescent="1.1499999999999999">
      <c r="A202" s="975"/>
      <c r="B202" s="974"/>
      <c r="C202" s="975"/>
      <c r="D202" s="960"/>
      <c r="F202" s="41" t="str">
        <f t="shared" si="6"/>
        <v/>
      </c>
      <c r="G202" s="41" t="str">
        <f t="shared" si="7"/>
        <v/>
      </c>
      <c r="J202" s="41" t="str">
        <f>IF(UDF!E198&lt;&gt;"",UDF!E198,"")</f>
        <v/>
      </c>
      <c r="K202" s="41" t="str">
        <f>IF(UDF!A198&lt;&gt;"",UDF!A198,"")</f>
        <v/>
      </c>
      <c r="M202" s="41" t="str">
        <f>IF(UDF!E198&lt;&gt;"",UDF!E198,"")</f>
        <v/>
      </c>
      <c r="N202" s="41" t="str">
        <f>IF(UDF!D198&lt;&gt;"",UDF!D198,"")</f>
        <v/>
      </c>
    </row>
    <row r="203" spans="1:14" x14ac:dyDescent="1.1499999999999999">
      <c r="A203" s="975"/>
      <c r="B203" s="974"/>
      <c r="C203" s="975"/>
      <c r="D203" s="960"/>
      <c r="F203" s="41" t="str">
        <f t="shared" si="6"/>
        <v/>
      </c>
      <c r="G203" s="41" t="str">
        <f t="shared" si="7"/>
        <v/>
      </c>
      <c r="J203" s="41" t="str">
        <f>IF(UDF!E199&lt;&gt;"",UDF!E199,"")</f>
        <v/>
      </c>
      <c r="K203" s="41" t="str">
        <f>IF(UDF!A199&lt;&gt;"",UDF!A199,"")</f>
        <v/>
      </c>
      <c r="M203" s="41" t="str">
        <f>IF(UDF!E199&lt;&gt;"",UDF!E199,"")</f>
        <v/>
      </c>
      <c r="N203" s="41" t="str">
        <f>IF(UDF!D199&lt;&gt;"",UDF!D199,"")</f>
        <v/>
      </c>
    </row>
    <row r="204" spans="1:14" x14ac:dyDescent="1.1499999999999999">
      <c r="A204" s="975"/>
      <c r="B204" s="974"/>
      <c r="C204" s="975"/>
      <c r="D204" s="960"/>
      <c r="F204" s="41" t="str">
        <f t="shared" si="6"/>
        <v/>
      </c>
      <c r="G204" s="41" t="str">
        <f t="shared" si="7"/>
        <v/>
      </c>
      <c r="J204" s="41" t="str">
        <f>IF(UDF!E200&lt;&gt;"",UDF!E200,"")</f>
        <v/>
      </c>
      <c r="K204" s="41" t="str">
        <f>IF(UDF!A200&lt;&gt;"",UDF!A200,"")</f>
        <v/>
      </c>
      <c r="M204" s="41" t="str">
        <f>IF(UDF!E200&lt;&gt;"",UDF!E200,"")</f>
        <v/>
      </c>
      <c r="N204" s="41" t="str">
        <f>IF(UDF!D200&lt;&gt;"",UDF!D200,"")</f>
        <v/>
      </c>
    </row>
    <row r="205" spans="1:14" x14ac:dyDescent="1.1499999999999999">
      <c r="A205" s="975"/>
      <c r="B205" s="974"/>
      <c r="C205" s="975"/>
      <c r="D205" s="960"/>
      <c r="F205" s="41" t="str">
        <f t="shared" si="6"/>
        <v/>
      </c>
      <c r="G205" s="41" t="str">
        <f t="shared" si="7"/>
        <v/>
      </c>
      <c r="J205" s="41" t="str">
        <f>IF(UDF!E201&lt;&gt;"",UDF!E201,"")</f>
        <v/>
      </c>
      <c r="K205" s="41" t="str">
        <f>IF(UDF!A201&lt;&gt;"",UDF!A201,"")</f>
        <v/>
      </c>
      <c r="M205" s="41" t="str">
        <f>IF(UDF!E201&lt;&gt;"",UDF!E201,"")</f>
        <v/>
      </c>
      <c r="N205" s="41" t="str">
        <f>IF(UDF!D201&lt;&gt;"",UDF!D201,"")</f>
        <v/>
      </c>
    </row>
    <row r="206" spans="1:14" x14ac:dyDescent="1.1499999999999999">
      <c r="A206" s="975"/>
      <c r="B206" s="974"/>
      <c r="C206" s="975"/>
      <c r="D206" s="960"/>
      <c r="F206" s="41" t="str">
        <f t="shared" si="6"/>
        <v/>
      </c>
      <c r="G206" s="41" t="str">
        <f t="shared" si="7"/>
        <v/>
      </c>
      <c r="J206" s="41" t="str">
        <f>IF(UDF!E202&lt;&gt;"",UDF!E202,"")</f>
        <v/>
      </c>
      <c r="K206" s="41" t="str">
        <f>IF(UDF!A202&lt;&gt;"",UDF!A202,"")</f>
        <v/>
      </c>
      <c r="M206" s="41" t="str">
        <f>IF(UDF!E202&lt;&gt;"",UDF!E202,"")</f>
        <v/>
      </c>
      <c r="N206" s="41" t="str">
        <f>IF(UDF!D202&lt;&gt;"",UDF!D202,"")</f>
        <v/>
      </c>
    </row>
    <row r="207" spans="1:14" x14ac:dyDescent="1.1499999999999999">
      <c r="A207" s="975"/>
      <c r="B207" s="974"/>
      <c r="C207" s="975"/>
      <c r="D207" s="960"/>
      <c r="F207" s="41" t="str">
        <f t="shared" si="6"/>
        <v/>
      </c>
      <c r="G207" s="41" t="str">
        <f t="shared" si="7"/>
        <v/>
      </c>
      <c r="J207" s="41" t="str">
        <f>IF(UDF!E203&lt;&gt;"",UDF!E203,"")</f>
        <v/>
      </c>
      <c r="K207" s="41" t="str">
        <f>IF(UDF!A203&lt;&gt;"",UDF!A203,"")</f>
        <v/>
      </c>
      <c r="M207" s="41" t="str">
        <f>IF(UDF!E203&lt;&gt;"",UDF!E203,"")</f>
        <v/>
      </c>
      <c r="N207" s="41" t="str">
        <f>IF(UDF!D203&lt;&gt;"",UDF!D203,"")</f>
        <v/>
      </c>
    </row>
    <row r="208" spans="1:14" x14ac:dyDescent="1.1499999999999999">
      <c r="A208" s="975"/>
      <c r="B208" s="974"/>
      <c r="C208" s="975"/>
      <c r="D208" s="960"/>
      <c r="F208" s="41" t="str">
        <f t="shared" si="6"/>
        <v/>
      </c>
      <c r="G208" s="41" t="str">
        <f t="shared" si="7"/>
        <v/>
      </c>
      <c r="J208" s="41" t="str">
        <f>IF(UDF!E204&lt;&gt;"",UDF!E204,"")</f>
        <v/>
      </c>
      <c r="K208" s="41" t="str">
        <f>IF(UDF!A204&lt;&gt;"",UDF!A204,"")</f>
        <v/>
      </c>
      <c r="M208" s="41" t="str">
        <f>IF(UDF!E204&lt;&gt;"",UDF!E204,"")</f>
        <v/>
      </c>
      <c r="N208" s="41" t="str">
        <f>IF(UDF!D204&lt;&gt;"",UDF!D204,"")</f>
        <v/>
      </c>
    </row>
    <row r="209" spans="1:14" x14ac:dyDescent="1.1499999999999999">
      <c r="A209" s="975"/>
      <c r="B209" s="974"/>
      <c r="C209" s="975"/>
      <c r="D209" s="960"/>
      <c r="F209" s="41" t="str">
        <f t="shared" si="6"/>
        <v/>
      </c>
      <c r="G209" s="41" t="str">
        <f t="shared" si="7"/>
        <v/>
      </c>
      <c r="J209" s="41" t="str">
        <f>IF(UDF!E205&lt;&gt;"",UDF!E205,"")</f>
        <v/>
      </c>
      <c r="K209" s="41" t="str">
        <f>IF(UDF!A205&lt;&gt;"",UDF!A205,"")</f>
        <v/>
      </c>
      <c r="M209" s="41" t="str">
        <f>IF(UDF!E205&lt;&gt;"",UDF!E205,"")</f>
        <v/>
      </c>
      <c r="N209" s="41" t="str">
        <f>IF(UDF!D205&lt;&gt;"",UDF!D205,"")</f>
        <v/>
      </c>
    </row>
    <row r="210" spans="1:14" x14ac:dyDescent="1.1499999999999999">
      <c r="A210" s="975"/>
      <c r="B210" s="974"/>
      <c r="C210" s="975"/>
      <c r="D210" s="960"/>
      <c r="F210" s="41" t="str">
        <f t="shared" si="6"/>
        <v/>
      </c>
      <c r="G210" s="41" t="str">
        <f t="shared" si="7"/>
        <v/>
      </c>
      <c r="J210" s="41" t="str">
        <f>IF(UDF!E206&lt;&gt;"",UDF!E206,"")</f>
        <v/>
      </c>
      <c r="K210" s="41" t="str">
        <f>IF(UDF!A206&lt;&gt;"",UDF!A206,"")</f>
        <v/>
      </c>
      <c r="M210" s="41" t="str">
        <f>IF(UDF!E206&lt;&gt;"",UDF!E206,"")</f>
        <v/>
      </c>
      <c r="N210" s="41" t="str">
        <f>IF(UDF!D206&lt;&gt;"",UDF!D206,"")</f>
        <v/>
      </c>
    </row>
    <row r="211" spans="1:14" x14ac:dyDescent="1.1499999999999999">
      <c r="A211" s="975"/>
      <c r="B211" s="974"/>
      <c r="C211" s="975"/>
      <c r="D211" s="960"/>
      <c r="F211" s="41" t="str">
        <f t="shared" si="6"/>
        <v/>
      </c>
      <c r="G211" s="41" t="str">
        <f t="shared" si="7"/>
        <v/>
      </c>
      <c r="J211" s="41" t="str">
        <f>IF(UDF!E207&lt;&gt;"",UDF!E207,"")</f>
        <v/>
      </c>
      <c r="K211" s="41" t="str">
        <f>IF(UDF!A207&lt;&gt;"",UDF!A207,"")</f>
        <v/>
      </c>
      <c r="M211" s="41" t="str">
        <f>IF(UDF!E207&lt;&gt;"",UDF!E207,"")</f>
        <v/>
      </c>
      <c r="N211" s="41" t="str">
        <f>IF(UDF!D207&lt;&gt;"",UDF!D207,"")</f>
        <v/>
      </c>
    </row>
    <row r="212" spans="1:14" x14ac:dyDescent="1.1499999999999999">
      <c r="A212" s="975"/>
      <c r="B212" s="974"/>
      <c r="C212" s="975"/>
      <c r="D212" s="960"/>
      <c r="F212" s="41" t="str">
        <f t="shared" si="6"/>
        <v/>
      </c>
      <c r="G212" s="41" t="str">
        <f t="shared" si="7"/>
        <v/>
      </c>
      <c r="J212" s="41" t="str">
        <f>IF(UDF!E208&lt;&gt;"",UDF!E208,"")</f>
        <v/>
      </c>
      <c r="K212" s="41" t="str">
        <f>IF(UDF!A208&lt;&gt;"",UDF!A208,"")</f>
        <v/>
      </c>
      <c r="M212" s="41" t="str">
        <f>IF(UDF!E208&lt;&gt;"",UDF!E208,"")</f>
        <v/>
      </c>
      <c r="N212" s="41" t="str">
        <f>IF(UDF!D208&lt;&gt;"",UDF!D208,"")</f>
        <v/>
      </c>
    </row>
    <row r="213" spans="1:14" x14ac:dyDescent="1.1499999999999999">
      <c r="A213" s="975"/>
      <c r="B213" s="974"/>
      <c r="C213" s="975"/>
      <c r="D213" s="960"/>
      <c r="F213" s="41" t="str">
        <f t="shared" si="6"/>
        <v/>
      </c>
      <c r="G213" s="41" t="str">
        <f t="shared" si="7"/>
        <v/>
      </c>
      <c r="J213" s="41" t="str">
        <f>IF(UDF!E209&lt;&gt;"",UDF!E209,"")</f>
        <v/>
      </c>
      <c r="K213" s="41" t="str">
        <f>IF(UDF!A209&lt;&gt;"",UDF!A209,"")</f>
        <v/>
      </c>
      <c r="M213" s="41" t="str">
        <f>IF(UDF!E209&lt;&gt;"",UDF!E209,"")</f>
        <v/>
      </c>
      <c r="N213" s="41" t="str">
        <f>IF(UDF!D209&lt;&gt;"",UDF!D209,"")</f>
        <v/>
      </c>
    </row>
    <row r="214" spans="1:14" x14ac:dyDescent="1.1499999999999999">
      <c r="A214" s="975"/>
      <c r="B214" s="974"/>
      <c r="C214" s="975"/>
      <c r="D214" s="960"/>
      <c r="F214" s="41" t="str">
        <f t="shared" si="6"/>
        <v/>
      </c>
      <c r="G214" s="41" t="str">
        <f t="shared" si="7"/>
        <v/>
      </c>
      <c r="J214" s="41" t="str">
        <f>IF(UDF!E210&lt;&gt;"",UDF!E210,"")</f>
        <v/>
      </c>
      <c r="K214" s="41" t="str">
        <f>IF(UDF!A210&lt;&gt;"",UDF!A210,"")</f>
        <v/>
      </c>
      <c r="M214" s="41" t="str">
        <f>IF(UDF!E210&lt;&gt;"",UDF!E210,"")</f>
        <v/>
      </c>
      <c r="N214" s="41" t="str">
        <f>IF(UDF!D210&lt;&gt;"",UDF!D210,"")</f>
        <v/>
      </c>
    </row>
    <row r="215" spans="1:14" x14ac:dyDescent="1.1499999999999999">
      <c r="A215" s="975"/>
      <c r="B215" s="974"/>
      <c r="C215" s="975"/>
      <c r="D215" s="960"/>
      <c r="F215" s="41" t="str">
        <f t="shared" si="6"/>
        <v/>
      </c>
      <c r="G215" s="41" t="str">
        <f t="shared" si="7"/>
        <v/>
      </c>
      <c r="J215" s="41" t="str">
        <f>IF(UDF!E211&lt;&gt;"",UDF!E211,"")</f>
        <v/>
      </c>
      <c r="K215" s="41" t="str">
        <f>IF(UDF!A211&lt;&gt;"",UDF!A211,"")</f>
        <v/>
      </c>
      <c r="M215" s="41" t="str">
        <f>IF(UDF!E211&lt;&gt;"",UDF!E211,"")</f>
        <v/>
      </c>
      <c r="N215" s="41" t="str">
        <f>IF(UDF!D211&lt;&gt;"",UDF!D211,"")</f>
        <v/>
      </c>
    </row>
    <row r="216" spans="1:14" x14ac:dyDescent="1.1499999999999999">
      <c r="A216" s="975"/>
      <c r="B216" s="974"/>
      <c r="C216" s="975"/>
      <c r="D216" s="960"/>
      <c r="F216" s="41" t="str">
        <f t="shared" si="6"/>
        <v/>
      </c>
      <c r="G216" s="41" t="str">
        <f t="shared" si="7"/>
        <v/>
      </c>
      <c r="J216" s="41" t="str">
        <f>IF(UDF!E212&lt;&gt;"",UDF!E212,"")</f>
        <v/>
      </c>
      <c r="K216" s="41" t="str">
        <f>IF(UDF!A212&lt;&gt;"",UDF!A212,"")</f>
        <v/>
      </c>
      <c r="M216" s="41" t="str">
        <f>IF(UDF!E212&lt;&gt;"",UDF!E212,"")</f>
        <v/>
      </c>
      <c r="N216" s="41" t="str">
        <f>IF(UDF!D212&lt;&gt;"",UDF!D212,"")</f>
        <v/>
      </c>
    </row>
    <row r="217" spans="1:14" x14ac:dyDescent="1.1499999999999999">
      <c r="A217" s="975"/>
      <c r="B217" s="974"/>
      <c r="C217" s="975"/>
      <c r="D217" s="960"/>
      <c r="F217" s="41" t="str">
        <f t="shared" si="6"/>
        <v/>
      </c>
      <c r="G217" s="41" t="str">
        <f t="shared" si="7"/>
        <v/>
      </c>
      <c r="J217" s="41" t="str">
        <f>IF(UDF!E213&lt;&gt;"",UDF!E213,"")</f>
        <v/>
      </c>
      <c r="K217" s="41" t="str">
        <f>IF(UDF!A213&lt;&gt;"",UDF!A213,"")</f>
        <v/>
      </c>
      <c r="M217" s="41" t="str">
        <f>IF(UDF!E213&lt;&gt;"",UDF!E213,"")</f>
        <v/>
      </c>
      <c r="N217" s="41" t="str">
        <f>IF(UDF!D213&lt;&gt;"",UDF!D213,"")</f>
        <v/>
      </c>
    </row>
    <row r="218" spans="1:14" x14ac:dyDescent="1.1499999999999999">
      <c r="A218" s="975"/>
      <c r="B218" s="974"/>
      <c r="C218" s="975"/>
      <c r="D218" s="960"/>
      <c r="F218" s="41" t="str">
        <f t="shared" si="6"/>
        <v/>
      </c>
      <c r="G218" s="41" t="str">
        <f t="shared" si="7"/>
        <v/>
      </c>
      <c r="J218" s="41" t="str">
        <f>IF(UDF!E214&lt;&gt;"",UDF!E214,"")</f>
        <v/>
      </c>
      <c r="K218" s="41" t="str">
        <f>IF(UDF!A214&lt;&gt;"",UDF!A214,"")</f>
        <v/>
      </c>
      <c r="M218" s="41" t="str">
        <f>IF(UDF!E214&lt;&gt;"",UDF!E214,"")</f>
        <v/>
      </c>
      <c r="N218" s="41" t="str">
        <f>IF(UDF!D214&lt;&gt;"",UDF!D214,"")</f>
        <v/>
      </c>
    </row>
    <row r="219" spans="1:14" x14ac:dyDescent="1.1499999999999999">
      <c r="A219" s="975"/>
      <c r="B219" s="974"/>
      <c r="C219" s="975"/>
      <c r="D219" s="960"/>
      <c r="F219" s="41" t="str">
        <f t="shared" si="6"/>
        <v/>
      </c>
      <c r="G219" s="41" t="str">
        <f t="shared" si="7"/>
        <v/>
      </c>
      <c r="J219" s="41" t="e">
        <f>IF(UDF!#REF!&lt;&gt;"",UDF!#REF!,"")</f>
        <v>#REF!</v>
      </c>
      <c r="K219" s="41" t="e">
        <f>IF(UDF!#REF!&lt;&gt;"",UDF!#REF!,"")</f>
        <v>#REF!</v>
      </c>
      <c r="M219" s="41" t="e">
        <f>IF(UDF!#REF!&lt;&gt;"",UDF!#REF!,"")</f>
        <v>#REF!</v>
      </c>
      <c r="N219" s="41" t="e">
        <f>IF(UDF!#REF!&lt;&gt;"",UDF!#REF!,"")</f>
        <v>#REF!</v>
      </c>
    </row>
    <row r="220" spans="1:14" x14ac:dyDescent="1.1499999999999999">
      <c r="A220" s="975"/>
      <c r="B220" s="974"/>
      <c r="C220" s="975"/>
      <c r="D220" s="960"/>
      <c r="F220" s="41" t="str">
        <f t="shared" si="6"/>
        <v/>
      </c>
      <c r="G220" s="41" t="str">
        <f t="shared" si="7"/>
        <v/>
      </c>
      <c r="J220" s="41" t="str">
        <f>IF(UDF!E215&lt;&gt;"",UDF!E215,"")</f>
        <v/>
      </c>
      <c r="K220" s="41" t="str">
        <f>IF(UDF!A215&lt;&gt;"",UDF!A215,"")</f>
        <v/>
      </c>
      <c r="M220" s="41" t="str">
        <f>IF(UDF!E215&lt;&gt;"",UDF!E215,"")</f>
        <v/>
      </c>
      <c r="N220" s="41" t="str">
        <f>IF(UDF!D215&lt;&gt;"",UDF!D215,"")</f>
        <v/>
      </c>
    </row>
    <row r="221" spans="1:14" x14ac:dyDescent="1.1499999999999999">
      <c r="A221" s="975"/>
      <c r="B221" s="974"/>
      <c r="C221" s="975"/>
      <c r="D221" s="960"/>
      <c r="F221" s="41" t="str">
        <f t="shared" si="6"/>
        <v/>
      </c>
      <c r="G221" s="41" t="str">
        <f t="shared" si="7"/>
        <v/>
      </c>
      <c r="J221" s="41" t="str">
        <f>IF(UDF!E216&lt;&gt;"",UDF!E216,"")</f>
        <v/>
      </c>
      <c r="K221" s="41" t="str">
        <f>IF(UDF!A216&lt;&gt;"",UDF!A216,"")</f>
        <v/>
      </c>
      <c r="M221" s="41" t="str">
        <f>IF(UDF!E216&lt;&gt;"",UDF!E216,"")</f>
        <v/>
      </c>
      <c r="N221" s="41" t="str">
        <f>IF(UDF!D216&lt;&gt;"",UDF!D216,"")</f>
        <v/>
      </c>
    </row>
    <row r="222" spans="1:14" x14ac:dyDescent="1.1499999999999999">
      <c r="A222" s="975"/>
      <c r="B222" s="974"/>
      <c r="C222" s="975"/>
      <c r="D222" s="960"/>
      <c r="F222" s="41" t="str">
        <f t="shared" si="6"/>
        <v/>
      </c>
      <c r="G222" s="41" t="str">
        <f t="shared" si="7"/>
        <v/>
      </c>
      <c r="J222" s="41" t="str">
        <f>IF(UDF!E217&lt;&gt;"",UDF!E217,"")</f>
        <v/>
      </c>
      <c r="K222" s="41" t="str">
        <f>IF(UDF!A217&lt;&gt;"",UDF!A217,"")</f>
        <v/>
      </c>
      <c r="M222" s="41" t="str">
        <f>IF(UDF!E217&lt;&gt;"",UDF!E217,"")</f>
        <v/>
      </c>
      <c r="N222" s="41" t="str">
        <f>IF(UDF!D217&lt;&gt;"",UDF!D217,"")</f>
        <v/>
      </c>
    </row>
    <row r="223" spans="1:14" x14ac:dyDescent="1.1499999999999999">
      <c r="A223" s="975"/>
      <c r="B223" s="974"/>
      <c r="C223" s="975"/>
      <c r="D223" s="960"/>
      <c r="F223" s="41" t="str">
        <f t="shared" si="6"/>
        <v/>
      </c>
      <c r="G223" s="41" t="str">
        <f t="shared" si="7"/>
        <v/>
      </c>
      <c r="J223" s="41" t="str">
        <f>IF(UDF!E218&lt;&gt;"",UDF!E218,"")</f>
        <v/>
      </c>
      <c r="K223" s="41" t="str">
        <f>IF(UDF!A218&lt;&gt;"",UDF!A218,"")</f>
        <v/>
      </c>
      <c r="M223" s="41" t="str">
        <f>IF(UDF!E218&lt;&gt;"",UDF!E218,"")</f>
        <v/>
      </c>
      <c r="N223" s="41" t="str">
        <f>IF(UDF!D218&lt;&gt;"",UDF!D218,"")</f>
        <v/>
      </c>
    </row>
    <row r="224" spans="1:14" x14ac:dyDescent="1.1499999999999999">
      <c r="A224" s="975"/>
      <c r="B224" s="974"/>
      <c r="C224" s="975"/>
      <c r="D224" s="960"/>
      <c r="F224" s="41" t="str">
        <f t="shared" si="6"/>
        <v/>
      </c>
      <c r="G224" s="41" t="str">
        <f t="shared" si="7"/>
        <v/>
      </c>
      <c r="J224" s="41" t="str">
        <f>IF(UDF!E219&lt;&gt;"",UDF!E219,"")</f>
        <v/>
      </c>
      <c r="K224" s="41" t="str">
        <f>IF(UDF!A219&lt;&gt;"",UDF!A219,"")</f>
        <v/>
      </c>
      <c r="M224" s="41" t="str">
        <f>IF(UDF!E219&lt;&gt;"",UDF!E219,"")</f>
        <v/>
      </c>
      <c r="N224" s="41" t="str">
        <f>IF(UDF!D219&lt;&gt;"",UDF!D219,"")</f>
        <v/>
      </c>
    </row>
    <row r="225" spans="1:14" x14ac:dyDescent="1.1499999999999999">
      <c r="A225" s="975"/>
      <c r="B225" s="974"/>
      <c r="C225" s="975"/>
      <c r="D225" s="960"/>
      <c r="F225" s="41" t="str">
        <f t="shared" si="6"/>
        <v/>
      </c>
      <c r="G225" s="41" t="str">
        <f t="shared" si="7"/>
        <v/>
      </c>
      <c r="J225" s="41" t="str">
        <f>IF(UDF!E220&lt;&gt;"",UDF!E220,"")</f>
        <v/>
      </c>
      <c r="K225" s="41" t="str">
        <f>IF(UDF!A220&lt;&gt;"",UDF!A220,"")</f>
        <v/>
      </c>
      <c r="M225" s="41" t="str">
        <f>IF(UDF!E220&lt;&gt;"",UDF!E220,"")</f>
        <v/>
      </c>
      <c r="N225" s="41" t="str">
        <f>IF(UDF!D220&lt;&gt;"",UDF!D220,"")</f>
        <v/>
      </c>
    </row>
    <row r="226" spans="1:14" x14ac:dyDescent="1.1499999999999999">
      <c r="A226" s="975"/>
      <c r="B226" s="974"/>
      <c r="C226" s="975"/>
      <c r="D226" s="960"/>
      <c r="F226" s="41" t="str">
        <f t="shared" si="6"/>
        <v/>
      </c>
      <c r="G226" s="41" t="str">
        <f t="shared" si="7"/>
        <v/>
      </c>
      <c r="J226" s="41" t="str">
        <f>IF(UDF!E221&lt;&gt;"",UDF!E221,"")</f>
        <v/>
      </c>
      <c r="K226" s="41" t="str">
        <f>IF(UDF!A221&lt;&gt;"",UDF!A221,"")</f>
        <v/>
      </c>
      <c r="M226" s="41" t="str">
        <f>IF(UDF!E221&lt;&gt;"",UDF!E221,"")</f>
        <v/>
      </c>
      <c r="N226" s="41" t="str">
        <f>IF(UDF!D221&lt;&gt;"",UDF!D221,"")</f>
        <v/>
      </c>
    </row>
    <row r="227" spans="1:14" x14ac:dyDescent="1.1499999999999999">
      <c r="A227" s="975"/>
      <c r="B227" s="974"/>
      <c r="C227" s="975"/>
      <c r="D227" s="960"/>
      <c r="F227" s="41" t="str">
        <f t="shared" si="6"/>
        <v/>
      </c>
      <c r="G227" s="41" t="str">
        <f t="shared" si="7"/>
        <v/>
      </c>
      <c r="J227" s="41" t="str">
        <f>IF(UDF!E222&lt;&gt;"",UDF!E222,"")</f>
        <v/>
      </c>
      <c r="K227" s="41" t="str">
        <f>IF(UDF!A222&lt;&gt;"",UDF!A222,"")</f>
        <v/>
      </c>
      <c r="M227" s="41" t="str">
        <f>IF(UDF!E222&lt;&gt;"",UDF!E222,"")</f>
        <v/>
      </c>
      <c r="N227" s="41" t="str">
        <f>IF(UDF!D222&lt;&gt;"",UDF!D222,"")</f>
        <v/>
      </c>
    </row>
    <row r="228" spans="1:14" x14ac:dyDescent="1.1499999999999999">
      <c r="A228" s="975"/>
      <c r="B228" s="974"/>
      <c r="C228" s="975"/>
      <c r="D228" s="960"/>
      <c r="F228" s="41" t="str">
        <f t="shared" si="6"/>
        <v/>
      </c>
      <c r="G228" s="41" t="str">
        <f t="shared" si="7"/>
        <v/>
      </c>
      <c r="J228" s="41" t="str">
        <f>IF(UDF!E223&lt;&gt;"",UDF!E223,"")</f>
        <v/>
      </c>
      <c r="K228" s="41" t="str">
        <f>IF(UDF!A223&lt;&gt;"",UDF!A223,"")</f>
        <v/>
      </c>
      <c r="M228" s="41" t="str">
        <f>IF(UDF!E223&lt;&gt;"",UDF!E223,"")</f>
        <v/>
      </c>
      <c r="N228" s="41" t="str">
        <f>IF(UDF!D223&lt;&gt;"",UDF!D223,"")</f>
        <v/>
      </c>
    </row>
    <row r="229" spans="1:14" x14ac:dyDescent="1.1499999999999999">
      <c r="A229" s="975"/>
      <c r="B229" s="974"/>
      <c r="C229" s="975"/>
      <c r="D229" s="960"/>
      <c r="F229" s="41" t="str">
        <f t="shared" si="6"/>
        <v/>
      </c>
      <c r="G229" s="41" t="str">
        <f t="shared" si="7"/>
        <v/>
      </c>
      <c r="J229" s="41" t="str">
        <f>IF(UDF!E224&lt;&gt;"",UDF!E224,"")</f>
        <v/>
      </c>
      <c r="K229" s="41" t="str">
        <f>IF(UDF!A224&lt;&gt;"",UDF!A224,"")</f>
        <v/>
      </c>
      <c r="M229" s="41" t="str">
        <f>IF(UDF!E224&lt;&gt;"",UDF!E224,"")</f>
        <v/>
      </c>
      <c r="N229" s="41" t="str">
        <f>IF(UDF!D224&lt;&gt;"",UDF!D224,"")</f>
        <v/>
      </c>
    </row>
    <row r="230" spans="1:14" x14ac:dyDescent="1.1499999999999999">
      <c r="A230" s="975"/>
      <c r="B230" s="974"/>
      <c r="C230" s="975"/>
      <c r="D230" s="960"/>
      <c r="F230" s="41" t="str">
        <f t="shared" si="6"/>
        <v/>
      </c>
      <c r="G230" s="41" t="str">
        <f t="shared" si="7"/>
        <v/>
      </c>
      <c r="J230" s="41" t="str">
        <f>IF(UDF!E225&lt;&gt;"",UDF!E225,"")</f>
        <v/>
      </c>
      <c r="K230" s="41" t="str">
        <f>IF(UDF!A225&lt;&gt;"",UDF!A225,"")</f>
        <v/>
      </c>
      <c r="M230" s="41" t="str">
        <f>IF(UDF!E225&lt;&gt;"",UDF!E225,"")</f>
        <v/>
      </c>
      <c r="N230" s="41" t="str">
        <f>IF(UDF!D225&lt;&gt;"",UDF!D225,"")</f>
        <v/>
      </c>
    </row>
    <row r="231" spans="1:14" x14ac:dyDescent="1.1499999999999999">
      <c r="A231" s="975"/>
      <c r="B231" s="974"/>
      <c r="C231" s="975"/>
      <c r="D231" s="960"/>
      <c r="F231" s="41" t="str">
        <f t="shared" si="6"/>
        <v/>
      </c>
      <c r="G231" s="41" t="str">
        <f t="shared" si="7"/>
        <v/>
      </c>
      <c r="J231" s="41" t="str">
        <f>IF(UDF!E226&lt;&gt;"",UDF!E226,"")</f>
        <v/>
      </c>
      <c r="K231" s="41" t="str">
        <f>IF(UDF!A226&lt;&gt;"",UDF!A226,"")</f>
        <v/>
      </c>
      <c r="M231" s="41" t="str">
        <f>IF(UDF!E226&lt;&gt;"",UDF!E226,"")</f>
        <v/>
      </c>
      <c r="N231" s="41" t="str">
        <f>IF(UDF!D226&lt;&gt;"",UDF!D226,"")</f>
        <v/>
      </c>
    </row>
    <row r="232" spans="1:14" x14ac:dyDescent="1.1499999999999999">
      <c r="A232" s="975"/>
      <c r="B232" s="974"/>
      <c r="C232" s="975"/>
      <c r="D232" s="960"/>
      <c r="F232" s="41" t="str">
        <f t="shared" si="6"/>
        <v/>
      </c>
      <c r="G232" s="41" t="str">
        <f t="shared" si="7"/>
        <v/>
      </c>
      <c r="J232" s="41" t="str">
        <f>IF(UDF!E227&lt;&gt;"",UDF!E227,"")</f>
        <v/>
      </c>
      <c r="K232" s="41" t="str">
        <f>IF(UDF!A227&lt;&gt;"",UDF!A227,"")</f>
        <v/>
      </c>
      <c r="M232" s="41" t="str">
        <f>IF(UDF!E227&lt;&gt;"",UDF!E227,"")</f>
        <v/>
      </c>
      <c r="N232" s="41" t="str">
        <f>IF(UDF!D227&lt;&gt;"",UDF!D227,"")</f>
        <v/>
      </c>
    </row>
    <row r="233" spans="1:14" x14ac:dyDescent="1.1499999999999999">
      <c r="A233" s="975"/>
      <c r="B233" s="974"/>
      <c r="C233" s="975"/>
      <c r="D233" s="960"/>
      <c r="F233" s="41" t="str">
        <f t="shared" si="6"/>
        <v/>
      </c>
      <c r="G233" s="41" t="str">
        <f t="shared" si="7"/>
        <v/>
      </c>
      <c r="J233" s="41" t="str">
        <f>IF(UDF!E228&lt;&gt;"",UDF!E228,"")</f>
        <v/>
      </c>
      <c r="K233" s="41" t="str">
        <f>IF(UDF!A228&lt;&gt;"",UDF!A228,"")</f>
        <v/>
      </c>
      <c r="M233" s="41" t="str">
        <f>IF(UDF!E228&lt;&gt;"",UDF!E228,"")</f>
        <v/>
      </c>
      <c r="N233" s="41" t="str">
        <f>IF(UDF!D228&lt;&gt;"",UDF!D228,"")</f>
        <v/>
      </c>
    </row>
    <row r="234" spans="1:14" x14ac:dyDescent="1.1499999999999999">
      <c r="A234" s="975"/>
      <c r="B234" s="974"/>
      <c r="C234" s="975"/>
      <c r="D234" s="960"/>
      <c r="F234" s="41" t="str">
        <f t="shared" si="6"/>
        <v/>
      </c>
      <c r="G234" s="41" t="str">
        <f t="shared" si="7"/>
        <v/>
      </c>
      <c r="J234" s="41" t="str">
        <f>IF(UDF!E229&lt;&gt;"",UDF!E229,"")</f>
        <v/>
      </c>
      <c r="K234" s="41" t="str">
        <f>IF(UDF!A229&lt;&gt;"",UDF!A229,"")</f>
        <v/>
      </c>
      <c r="M234" s="41" t="str">
        <f>IF(UDF!E229&lt;&gt;"",UDF!E229,"")</f>
        <v/>
      </c>
      <c r="N234" s="41" t="str">
        <f>IF(UDF!D229&lt;&gt;"",UDF!D229,"")</f>
        <v/>
      </c>
    </row>
    <row r="235" spans="1:14" x14ac:dyDescent="1.1499999999999999">
      <c r="A235" s="975"/>
      <c r="B235" s="974"/>
      <c r="C235" s="975"/>
      <c r="D235" s="960"/>
      <c r="F235" s="41" t="str">
        <f t="shared" si="6"/>
        <v/>
      </c>
      <c r="G235" s="41" t="str">
        <f t="shared" si="7"/>
        <v/>
      </c>
      <c r="J235" s="41" t="str">
        <f>IF(UDF!E230&lt;&gt;"",UDF!E230,"")</f>
        <v/>
      </c>
      <c r="K235" s="41" t="str">
        <f>IF(UDF!A230&lt;&gt;"",UDF!A230,"")</f>
        <v/>
      </c>
      <c r="M235" s="41" t="str">
        <f>IF(UDF!E230&lt;&gt;"",UDF!E230,"")</f>
        <v/>
      </c>
      <c r="N235" s="41" t="str">
        <f>IF(UDF!D230&lt;&gt;"",UDF!D230,"")</f>
        <v/>
      </c>
    </row>
    <row r="236" spans="1:14" x14ac:dyDescent="1.1499999999999999">
      <c r="A236" s="975"/>
      <c r="B236" s="974"/>
      <c r="C236" s="975"/>
      <c r="D236" s="960"/>
      <c r="F236" s="41" t="str">
        <f t="shared" si="6"/>
        <v/>
      </c>
      <c r="G236" s="41" t="str">
        <f t="shared" si="7"/>
        <v/>
      </c>
      <c r="J236" s="41" t="str">
        <f>IF(UDF!E231&lt;&gt;"",UDF!E231,"")</f>
        <v/>
      </c>
      <c r="K236" s="41" t="str">
        <f>IF(UDF!A231&lt;&gt;"",UDF!A231,"")</f>
        <v/>
      </c>
      <c r="M236" s="41" t="str">
        <f>IF(UDF!E231&lt;&gt;"",UDF!E231,"")</f>
        <v/>
      </c>
      <c r="N236" s="41" t="str">
        <f>IF(UDF!D231&lt;&gt;"",UDF!D231,"")</f>
        <v/>
      </c>
    </row>
    <row r="237" spans="1:14" x14ac:dyDescent="1.1499999999999999">
      <c r="A237" s="975"/>
      <c r="B237" s="974"/>
      <c r="C237" s="975"/>
      <c r="D237" s="960"/>
      <c r="F237" s="41" t="str">
        <f t="shared" si="6"/>
        <v/>
      </c>
      <c r="G237" s="41" t="str">
        <f t="shared" si="7"/>
        <v/>
      </c>
      <c r="J237" s="41" t="str">
        <f>IF(UDF!E232&lt;&gt;"",UDF!E232,"")</f>
        <v/>
      </c>
      <c r="K237" s="41" t="str">
        <f>IF(UDF!A232&lt;&gt;"",UDF!A232,"")</f>
        <v/>
      </c>
      <c r="M237" s="41" t="str">
        <f>IF(UDF!E232&lt;&gt;"",UDF!E232,"")</f>
        <v/>
      </c>
      <c r="N237" s="41" t="str">
        <f>IF(UDF!D232&lt;&gt;"",UDF!D232,"")</f>
        <v/>
      </c>
    </row>
    <row r="238" spans="1:14" x14ac:dyDescent="1.1499999999999999">
      <c r="A238" s="975"/>
      <c r="B238" s="974"/>
      <c r="C238" s="975"/>
      <c r="D238" s="960"/>
      <c r="F238" s="41" t="str">
        <f t="shared" si="6"/>
        <v/>
      </c>
      <c r="G238" s="41" t="str">
        <f t="shared" si="7"/>
        <v/>
      </c>
      <c r="J238" s="41" t="str">
        <f>IF(UDF!E233&lt;&gt;"",UDF!E233,"")</f>
        <v/>
      </c>
      <c r="K238" s="41" t="str">
        <f>IF(UDF!A233&lt;&gt;"",UDF!A233,"")</f>
        <v/>
      </c>
      <c r="M238" s="41" t="str">
        <f>IF(UDF!E233&lt;&gt;"",UDF!E233,"")</f>
        <v/>
      </c>
      <c r="N238" s="41" t="str">
        <f>IF(UDF!D233&lt;&gt;"",UDF!D233,"")</f>
        <v/>
      </c>
    </row>
    <row r="239" spans="1:14" x14ac:dyDescent="1.1499999999999999">
      <c r="A239" s="975"/>
      <c r="B239" s="974"/>
      <c r="C239" s="975"/>
      <c r="D239" s="960"/>
      <c r="F239" s="41" t="str">
        <f t="shared" si="6"/>
        <v/>
      </c>
      <c r="G239" s="41" t="str">
        <f t="shared" si="7"/>
        <v/>
      </c>
      <c r="J239" s="41" t="str">
        <f>IF(UDF!E234&lt;&gt;"",UDF!E234,"")</f>
        <v/>
      </c>
      <c r="K239" s="41" t="str">
        <f>IF(UDF!A234&lt;&gt;"",UDF!A234,"")</f>
        <v/>
      </c>
      <c r="M239" s="41" t="str">
        <f>IF(UDF!E234&lt;&gt;"",UDF!E234,"")</f>
        <v/>
      </c>
      <c r="N239" s="41" t="str">
        <f>IF(UDF!D234&lt;&gt;"",UDF!D234,"")</f>
        <v/>
      </c>
    </row>
    <row r="240" spans="1:14" x14ac:dyDescent="1.1499999999999999">
      <c r="A240" s="975"/>
      <c r="B240" s="974"/>
      <c r="C240" s="975"/>
      <c r="D240" s="960"/>
      <c r="F240" s="41" t="str">
        <f t="shared" si="6"/>
        <v/>
      </c>
      <c r="G240" s="41" t="str">
        <f t="shared" si="7"/>
        <v/>
      </c>
      <c r="J240" s="41" t="str">
        <f>IF(UDF!E235&lt;&gt;"",UDF!E235,"")</f>
        <v/>
      </c>
      <c r="K240" s="41" t="str">
        <f>IF(UDF!A235&lt;&gt;"",UDF!A235,"")</f>
        <v/>
      </c>
      <c r="M240" s="41" t="str">
        <f>IF(UDF!E235&lt;&gt;"",UDF!E235,"")</f>
        <v/>
      </c>
      <c r="N240" s="41" t="str">
        <f>IF(UDF!D235&lt;&gt;"",UDF!D235,"")</f>
        <v/>
      </c>
    </row>
    <row r="241" spans="1:14" x14ac:dyDescent="1.1499999999999999">
      <c r="A241" s="975"/>
      <c r="B241" s="974"/>
      <c r="C241" s="975"/>
      <c r="D241" s="960"/>
      <c r="F241" s="41" t="str">
        <f t="shared" si="6"/>
        <v/>
      </c>
      <c r="G241" s="41" t="str">
        <f t="shared" si="7"/>
        <v/>
      </c>
      <c r="J241" s="41" t="str">
        <f>IF(UDF!E236&lt;&gt;"",UDF!E236,"")</f>
        <v/>
      </c>
      <c r="K241" s="41" t="str">
        <f>IF(UDF!A236&lt;&gt;"",UDF!A236,"")</f>
        <v/>
      </c>
      <c r="M241" s="41" t="str">
        <f>IF(UDF!E236&lt;&gt;"",UDF!E236,"")</f>
        <v/>
      </c>
      <c r="N241" s="41" t="str">
        <f>IF(UDF!D236&lt;&gt;"",UDF!D236,"")</f>
        <v/>
      </c>
    </row>
    <row r="242" spans="1:14" x14ac:dyDescent="1.1499999999999999">
      <c r="A242" s="975"/>
      <c r="B242" s="974"/>
      <c r="C242" s="975"/>
      <c r="D242" s="960"/>
      <c r="F242" s="41" t="str">
        <f t="shared" si="6"/>
        <v/>
      </c>
      <c r="G242" s="41" t="str">
        <f t="shared" si="7"/>
        <v/>
      </c>
      <c r="J242" s="41" t="str">
        <f>IF(UDF!E237&lt;&gt;"",UDF!E237,"")</f>
        <v/>
      </c>
      <c r="K242" s="41" t="str">
        <f>IF(UDF!A237&lt;&gt;"",UDF!A237,"")</f>
        <v/>
      </c>
      <c r="M242" s="41" t="str">
        <f>IF(UDF!E237&lt;&gt;"",UDF!E237,"")</f>
        <v/>
      </c>
      <c r="N242" s="41" t="str">
        <f>IF(UDF!D237&lt;&gt;"",UDF!D237,"")</f>
        <v/>
      </c>
    </row>
    <row r="243" spans="1:14" x14ac:dyDescent="1.1499999999999999">
      <c r="A243" s="975"/>
      <c r="B243" s="974"/>
      <c r="C243" s="975"/>
      <c r="D243" s="960"/>
      <c r="F243" s="41" t="str">
        <f t="shared" si="6"/>
        <v/>
      </c>
      <c r="G243" s="41" t="str">
        <f t="shared" si="7"/>
        <v/>
      </c>
      <c r="J243" s="41" t="str">
        <f>IF(UDF!E238&lt;&gt;"",UDF!E238,"")</f>
        <v/>
      </c>
      <c r="K243" s="41" t="str">
        <f>IF(UDF!A238&lt;&gt;"",UDF!A238,"")</f>
        <v/>
      </c>
      <c r="M243" s="41" t="str">
        <f>IF(UDF!E238&lt;&gt;"",UDF!E238,"")</f>
        <v/>
      </c>
      <c r="N243" s="41" t="str">
        <f>IF(UDF!D238&lt;&gt;"",UDF!D238,"")</f>
        <v/>
      </c>
    </row>
    <row r="244" spans="1:14" x14ac:dyDescent="1.1499999999999999">
      <c r="A244" s="975"/>
      <c r="B244" s="974"/>
      <c r="C244" s="975"/>
      <c r="D244" s="960"/>
      <c r="F244" s="41" t="str">
        <f t="shared" si="6"/>
        <v/>
      </c>
      <c r="G244" s="41" t="str">
        <f t="shared" si="7"/>
        <v/>
      </c>
      <c r="J244" s="41" t="str">
        <f>IF(UDF!E239&lt;&gt;"",UDF!E239,"")</f>
        <v/>
      </c>
      <c r="K244" s="41" t="str">
        <f>IF(UDF!A239&lt;&gt;"",UDF!A239,"")</f>
        <v/>
      </c>
      <c r="M244" s="41" t="str">
        <f>IF(UDF!E239&lt;&gt;"",UDF!E239,"")</f>
        <v/>
      </c>
      <c r="N244" s="41" t="str">
        <f>IF(UDF!D239&lt;&gt;"",UDF!D239,"")</f>
        <v/>
      </c>
    </row>
    <row r="245" spans="1:14" x14ac:dyDescent="1.1499999999999999">
      <c r="A245" s="975"/>
      <c r="B245" s="974"/>
      <c r="C245" s="975"/>
      <c r="D245" s="960"/>
      <c r="F245" s="41" t="str">
        <f t="shared" si="6"/>
        <v/>
      </c>
      <c r="G245" s="41" t="str">
        <f t="shared" si="7"/>
        <v/>
      </c>
      <c r="J245" s="41" t="str">
        <f>IF(UDF!E240&lt;&gt;"",UDF!E240,"")</f>
        <v/>
      </c>
      <c r="K245" s="41" t="str">
        <f>IF(UDF!A240&lt;&gt;"",UDF!A240,"")</f>
        <v/>
      </c>
      <c r="M245" s="41" t="str">
        <f>IF(UDF!E240&lt;&gt;"",UDF!E240,"")</f>
        <v/>
      </c>
      <c r="N245" s="41" t="str">
        <f>IF(UDF!D240&lt;&gt;"",UDF!D240,"")</f>
        <v/>
      </c>
    </row>
    <row r="246" spans="1:14" x14ac:dyDescent="1.1499999999999999">
      <c r="A246" s="975"/>
      <c r="B246" s="974"/>
      <c r="C246" s="975"/>
      <c r="D246" s="960"/>
      <c r="F246" s="41" t="str">
        <f t="shared" si="6"/>
        <v/>
      </c>
      <c r="G246" s="41" t="str">
        <f t="shared" si="7"/>
        <v/>
      </c>
      <c r="J246" s="41" t="str">
        <f>IF(UDF!E241&lt;&gt;"",UDF!E241,"")</f>
        <v/>
      </c>
      <c r="K246" s="41" t="str">
        <f>IF(UDF!A241&lt;&gt;"",UDF!A241,"")</f>
        <v/>
      </c>
      <c r="M246" s="41" t="str">
        <f>IF(UDF!E241&lt;&gt;"",UDF!E241,"")</f>
        <v/>
      </c>
      <c r="N246" s="41" t="str">
        <f>IF(UDF!D241&lt;&gt;"",UDF!D241,"")</f>
        <v/>
      </c>
    </row>
    <row r="247" spans="1:14" x14ac:dyDescent="1.1499999999999999">
      <c r="A247" s="975"/>
      <c r="B247" s="974"/>
      <c r="C247" s="975"/>
      <c r="D247" s="960"/>
      <c r="F247" s="41" t="str">
        <f t="shared" si="6"/>
        <v/>
      </c>
      <c r="G247" s="41" t="str">
        <f t="shared" si="7"/>
        <v/>
      </c>
      <c r="J247" s="41" t="str">
        <f>IF(UDF!E242&lt;&gt;"",UDF!E242,"")</f>
        <v/>
      </c>
      <c r="K247" s="41" t="str">
        <f>IF(UDF!A242&lt;&gt;"",UDF!A242,"")</f>
        <v/>
      </c>
      <c r="M247" s="41" t="str">
        <f>IF(UDF!E242&lt;&gt;"",UDF!E242,"")</f>
        <v/>
      </c>
      <c r="N247" s="41" t="str">
        <f>IF(UDF!D242&lt;&gt;"",UDF!D242,"")</f>
        <v/>
      </c>
    </row>
    <row r="248" spans="1:14" x14ac:dyDescent="1.1499999999999999">
      <c r="A248" s="975"/>
      <c r="B248" s="974"/>
      <c r="C248" s="975"/>
      <c r="D248" s="960"/>
      <c r="F248" s="41" t="str">
        <f t="shared" si="6"/>
        <v/>
      </c>
      <c r="G248" s="41" t="str">
        <f t="shared" si="7"/>
        <v/>
      </c>
      <c r="J248" s="41" t="str">
        <f>IF(UDF!E243&lt;&gt;"",UDF!E243,"")</f>
        <v/>
      </c>
      <c r="K248" s="41" t="str">
        <f>IF(UDF!A243&lt;&gt;"",UDF!A243,"")</f>
        <v/>
      </c>
      <c r="M248" s="41" t="str">
        <f>IF(UDF!E243&lt;&gt;"",UDF!E243,"")</f>
        <v/>
      </c>
      <c r="N248" s="41" t="str">
        <f>IF(UDF!D243&lt;&gt;"",UDF!D243,"")</f>
        <v/>
      </c>
    </row>
    <row r="249" spans="1:14" x14ac:dyDescent="1.1499999999999999">
      <c r="A249" s="975"/>
      <c r="B249" s="974"/>
      <c r="C249" s="975"/>
      <c r="D249" s="960"/>
      <c r="F249" s="41" t="str">
        <f t="shared" si="6"/>
        <v/>
      </c>
      <c r="G249" s="41" t="str">
        <f t="shared" si="7"/>
        <v/>
      </c>
      <c r="J249" s="41" t="str">
        <f>IF(UDF!E244&lt;&gt;"",UDF!E244,"")</f>
        <v/>
      </c>
      <c r="K249" s="41" t="str">
        <f>IF(UDF!A244&lt;&gt;"",UDF!A244,"")</f>
        <v/>
      </c>
      <c r="M249" s="41" t="str">
        <f>IF(UDF!E244&lt;&gt;"",UDF!E244,"")</f>
        <v/>
      </c>
      <c r="N249" s="41" t="str">
        <f>IF(UDF!D244&lt;&gt;"",UDF!D244,"")</f>
        <v/>
      </c>
    </row>
    <row r="250" spans="1:14" x14ac:dyDescent="1.1499999999999999">
      <c r="A250" s="975"/>
      <c r="B250" s="974"/>
      <c r="C250" s="975"/>
      <c r="D250" s="960"/>
      <c r="F250" s="41" t="str">
        <f t="shared" si="6"/>
        <v/>
      </c>
      <c r="G250" s="41" t="str">
        <f t="shared" si="7"/>
        <v/>
      </c>
      <c r="J250" s="41" t="str">
        <f>IF(UDF!E245&lt;&gt;"",UDF!E245,"")</f>
        <v/>
      </c>
      <c r="K250" s="41" t="str">
        <f>IF(UDF!A245&lt;&gt;"",UDF!A245,"")</f>
        <v/>
      </c>
      <c r="M250" s="41" t="str">
        <f>IF(UDF!E245&lt;&gt;"",UDF!E245,"")</f>
        <v/>
      </c>
      <c r="N250" s="41" t="str">
        <f>IF(UDF!D245&lt;&gt;"",UDF!D245,"")</f>
        <v/>
      </c>
    </row>
    <row r="251" spans="1:14" x14ac:dyDescent="1.1499999999999999">
      <c r="A251" s="975"/>
      <c r="B251" s="974"/>
      <c r="C251" s="975"/>
      <c r="D251" s="972"/>
      <c r="F251" s="41" t="str">
        <f t="shared" si="6"/>
        <v/>
      </c>
      <c r="G251" s="41" t="str">
        <f t="shared" si="7"/>
        <v/>
      </c>
      <c r="J251" s="41" t="str">
        <f>IF(UDF!E548&lt;&gt;"",UDF!E548,"")</f>
        <v/>
      </c>
      <c r="K251" s="41" t="str">
        <f>IF(UDF!A548&lt;&gt;"",UDF!A548,"")</f>
        <v/>
      </c>
      <c r="M251" s="41" t="str">
        <f>IF(UDF!E548&lt;&gt;"",UDF!E548,"")</f>
        <v/>
      </c>
      <c r="N251" s="41" t="str">
        <f>IF(UDF!D548&lt;&gt;"",UDF!D548,"")</f>
        <v/>
      </c>
    </row>
    <row r="252" spans="1:14" x14ac:dyDescent="1.1499999999999999">
      <c r="A252" s="960"/>
      <c r="B252" s="974"/>
      <c r="C252" s="960"/>
      <c r="D252" s="960"/>
      <c r="F252" s="41" t="str">
        <f t="shared" si="6"/>
        <v/>
      </c>
      <c r="G252" s="41" t="str">
        <f t="shared" si="7"/>
        <v/>
      </c>
      <c r="J252" s="41" t="str">
        <f>IF(UDF!E549&lt;&gt;"",UDF!E549,"")</f>
        <v/>
      </c>
      <c r="K252" s="41" t="str">
        <f>IF(UDF!A549&lt;&gt;"",UDF!A549,"")</f>
        <v/>
      </c>
      <c r="M252" s="41" t="str">
        <f>IF(UDF!E549&lt;&gt;"",UDF!E549,"")</f>
        <v/>
      </c>
      <c r="N252" s="41" t="str">
        <f>IF(UDF!D549&lt;&gt;"",UDF!D549,"")</f>
        <v/>
      </c>
    </row>
    <row r="253" spans="1:14" x14ac:dyDescent="1.1499999999999999">
      <c r="A253" s="960"/>
      <c r="B253" s="978"/>
      <c r="C253" s="960"/>
      <c r="D253" s="960"/>
      <c r="F253" s="41" t="str">
        <f t="shared" si="6"/>
        <v/>
      </c>
      <c r="G253" s="41" t="str">
        <f t="shared" si="7"/>
        <v/>
      </c>
      <c r="J253" s="41" t="str">
        <f>IF(UDF!E550&lt;&gt;"",UDF!E550,"")</f>
        <v/>
      </c>
      <c r="K253" s="41" t="str">
        <f>IF(UDF!A550&lt;&gt;"",UDF!A550,"")</f>
        <v/>
      </c>
      <c r="M253" s="41" t="str">
        <f>IF(UDF!E550&lt;&gt;"",UDF!E550,"")</f>
        <v/>
      </c>
      <c r="N253" s="41" t="str">
        <f>IF(UDF!D550&lt;&gt;"",UDF!D550,"")</f>
        <v/>
      </c>
    </row>
  </sheetData>
  <sheetProtection formatColumns="0" insertRows="0" deleteRows="0"/>
  <mergeCells count="1">
    <mergeCell ref="A1:B1"/>
  </mergeCells>
  <dataValidations count="1">
    <dataValidation type="textLength" allowBlank="1" showInputMessage="1" showErrorMessage="1" sqref="C4:D253" xr:uid="{00000000-0002-0000-CB00-000000000000}">
      <formula1>0</formula1>
      <formula2>254</formula2>
    </dataValidation>
  </dataValidations>
  <hyperlinks>
    <hyperlink ref="C1" location="Menu!A1" display="MENU" xr:uid="{00000000-0004-0000-CB00-000000000000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37443" r:id="rId3" name="Drop Down 3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185738</xdr:rowOff>
                  </from>
                  <to>
                    <xdr:col>4</xdr:col>
                    <xdr:colOff>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CB00-000001000000}">
          <x14:formula1>
            <xm:f>UDF!$E$4:$E$550</xm:f>
          </x14:formula1>
          <xm:sqref>A4:A253</xm:sqref>
        </x14:dataValidation>
      </x14:dataValidations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Sheet85"/>
  <dimension ref="A1:D36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1" width="28" style="281" bestFit="1" customWidth="1"/>
    <col min="2" max="2" width="39.46484375" style="281" customWidth="1"/>
    <col min="3" max="3" width="21.46484375" style="281" bestFit="1" customWidth="1"/>
    <col min="4" max="4" width="16.53125" style="41" customWidth="1"/>
    <col min="5" max="5" width="36.796875" style="41" customWidth="1"/>
    <col min="6" max="16384" width="9.19921875" style="41"/>
  </cols>
  <sheetData>
    <row r="1" spans="1:4" s="167" customFormat="1" ht="30.75" customHeight="1" thickBot="1" x14ac:dyDescent="0.5">
      <c r="A1" s="785" t="s">
        <v>1671</v>
      </c>
      <c r="B1" s="786"/>
      <c r="C1" s="843" t="s">
        <v>35</v>
      </c>
      <c r="D1" s="111" t="s">
        <v>205</v>
      </c>
    </row>
    <row r="2" spans="1:4" s="773" customFormat="1" ht="22.5" customHeight="1" thickBot="1" x14ac:dyDescent="0.5">
      <c r="A2" s="948" t="s">
        <v>1672</v>
      </c>
      <c r="B2" s="948" t="s">
        <v>871</v>
      </c>
      <c r="C2" s="948" t="s">
        <v>1673</v>
      </c>
    </row>
    <row r="3" spans="1:4" s="773" customFormat="1" ht="22.5" customHeight="1" thickBot="1" x14ac:dyDescent="0.5">
      <c r="A3" s="955" t="s">
        <v>1674</v>
      </c>
      <c r="B3" s="955" t="s">
        <v>1675</v>
      </c>
      <c r="C3" s="955" t="s">
        <v>1676</v>
      </c>
    </row>
    <row r="4" spans="1:4" s="51" customFormat="1" ht="15.75" customHeight="1" x14ac:dyDescent="0.85">
      <c r="A4" s="1005"/>
      <c r="B4" s="1006"/>
      <c r="C4" s="787"/>
    </row>
    <row r="5" spans="1:4" s="51" customFormat="1" ht="15.75" customHeight="1" x14ac:dyDescent="0.85">
      <c r="A5" s="1005"/>
      <c r="B5" s="1006"/>
      <c r="C5" s="124"/>
    </row>
    <row r="6" spans="1:4" s="51" customFormat="1" ht="15.75" customHeight="1" x14ac:dyDescent="0.85">
      <c r="A6" s="1005"/>
      <c r="B6" s="1006"/>
      <c r="C6" s="124"/>
    </row>
    <row r="7" spans="1:4" s="51" customFormat="1" ht="15.75" customHeight="1" x14ac:dyDescent="0.85">
      <c r="A7" s="1005"/>
      <c r="B7" s="1006"/>
      <c r="C7" s="124"/>
    </row>
    <row r="8" spans="1:4" s="51" customFormat="1" ht="15.75" customHeight="1" x14ac:dyDescent="0.85">
      <c r="A8" s="1005"/>
      <c r="B8" s="1006"/>
      <c r="C8" s="124"/>
    </row>
    <row r="9" spans="1:4" s="51" customFormat="1" ht="15.75" customHeight="1" x14ac:dyDescent="0.85">
      <c r="A9" s="1005"/>
      <c r="B9" s="1006"/>
      <c r="C9" s="124"/>
    </row>
    <row r="10" spans="1:4" s="51" customFormat="1" ht="15.75" customHeight="1" x14ac:dyDescent="0.85">
      <c r="A10" s="1005"/>
      <c r="B10" s="1006"/>
      <c r="C10" s="124"/>
    </row>
    <row r="11" spans="1:4" s="51" customFormat="1" ht="15.75" customHeight="1" x14ac:dyDescent="0.85">
      <c r="A11" s="1005"/>
      <c r="B11" s="1006"/>
      <c r="C11" s="124"/>
    </row>
    <row r="12" spans="1:4" s="51" customFormat="1" ht="15.75" customHeight="1" x14ac:dyDescent="0.85">
      <c r="A12" s="1005"/>
      <c r="B12" s="1006"/>
      <c r="C12" s="124"/>
    </row>
    <row r="13" spans="1:4" s="51" customFormat="1" ht="15.75" customHeight="1" x14ac:dyDescent="0.85">
      <c r="A13" s="1005"/>
      <c r="B13" s="1006"/>
      <c r="C13" s="124"/>
    </row>
    <row r="14" spans="1:4" s="51" customFormat="1" ht="15.75" customHeight="1" x14ac:dyDescent="0.85">
      <c r="A14" s="1005"/>
      <c r="B14" s="1006"/>
      <c r="C14" s="124"/>
    </row>
    <row r="15" spans="1:4" s="51" customFormat="1" ht="15.75" customHeight="1" x14ac:dyDescent="0.85">
      <c r="A15" s="1005"/>
      <c r="B15" s="1006"/>
      <c r="C15" s="124"/>
    </row>
    <row r="16" spans="1:4" s="51" customFormat="1" ht="15.75" customHeight="1" x14ac:dyDescent="0.85">
      <c r="A16" s="1005"/>
      <c r="B16" s="1006"/>
      <c r="C16" s="124"/>
    </row>
    <row r="17" spans="1:3" s="51" customFormat="1" ht="15.75" customHeight="1" x14ac:dyDescent="0.85">
      <c r="A17" s="1005"/>
      <c r="B17" s="1006"/>
      <c r="C17" s="124"/>
    </row>
    <row r="18" spans="1:3" s="51" customFormat="1" ht="15.75" customHeight="1" x14ac:dyDescent="0.85">
      <c r="A18" s="1005"/>
      <c r="B18" s="1006"/>
      <c r="C18" s="124"/>
    </row>
    <row r="19" spans="1:3" s="51" customFormat="1" ht="15.75" customHeight="1" x14ac:dyDescent="0.85">
      <c r="A19" s="1005"/>
      <c r="B19" s="1006"/>
      <c r="C19" s="124"/>
    </row>
    <row r="20" spans="1:3" s="51" customFormat="1" ht="15.75" customHeight="1" x14ac:dyDescent="0.85">
      <c r="A20" s="1005"/>
      <c r="B20" s="1006"/>
      <c r="C20" s="124"/>
    </row>
    <row r="21" spans="1:3" s="51" customFormat="1" ht="15.75" customHeight="1" x14ac:dyDescent="0.85">
      <c r="A21" s="1005"/>
      <c r="B21" s="1006"/>
      <c r="C21" s="124"/>
    </row>
    <row r="22" spans="1:3" s="51" customFormat="1" ht="15.75" customHeight="1" x14ac:dyDescent="0.85">
      <c r="A22" s="1005"/>
      <c r="B22" s="1006"/>
      <c r="C22" s="124"/>
    </row>
    <row r="23" spans="1:3" s="51" customFormat="1" ht="15.75" customHeight="1" x14ac:dyDescent="0.85">
      <c r="A23" s="1005"/>
      <c r="B23" s="1006"/>
      <c r="C23" s="124"/>
    </row>
    <row r="24" spans="1:3" s="51" customFormat="1" ht="15.75" customHeight="1" x14ac:dyDescent="0.85">
      <c r="A24" s="1005"/>
      <c r="B24" s="1006"/>
      <c r="C24" s="124"/>
    </row>
    <row r="25" spans="1:3" s="51" customFormat="1" ht="15.75" customHeight="1" x14ac:dyDescent="0.85">
      <c r="A25" s="1005"/>
      <c r="B25" s="1006"/>
      <c r="C25" s="124"/>
    </row>
    <row r="26" spans="1:3" s="51" customFormat="1" ht="15.75" customHeight="1" x14ac:dyDescent="0.85">
      <c r="A26" s="1005"/>
      <c r="B26" s="1006"/>
      <c r="C26" s="124"/>
    </row>
    <row r="27" spans="1:3" s="51" customFormat="1" ht="15.75" customHeight="1" x14ac:dyDescent="0.85">
      <c r="A27" s="1005"/>
      <c r="B27" s="1006"/>
      <c r="C27" s="124"/>
    </row>
    <row r="28" spans="1:3" s="51" customFormat="1" ht="15.75" customHeight="1" x14ac:dyDescent="0.85">
      <c r="A28" s="1005"/>
      <c r="B28" s="1006"/>
      <c r="C28" s="124"/>
    </row>
    <row r="29" spans="1:3" s="51" customFormat="1" ht="15.75" customHeight="1" x14ac:dyDescent="0.85">
      <c r="A29" s="1005"/>
      <c r="B29" s="1006"/>
      <c r="C29" s="124"/>
    </row>
    <row r="30" spans="1:3" s="51" customFormat="1" ht="15.75" customHeight="1" thickBot="1" x14ac:dyDescent="0.9">
      <c r="A30" s="1007"/>
      <c r="B30" s="1008"/>
      <c r="C30" s="788"/>
    </row>
    <row r="31" spans="1:3" s="29" customFormat="1" x14ac:dyDescent="1.1499999999999999">
      <c r="A31" s="789"/>
      <c r="B31" s="789"/>
      <c r="C31" s="789"/>
    </row>
    <row r="32" spans="1:3" s="29" customFormat="1" x14ac:dyDescent="1.1499999999999999">
      <c r="A32" s="789"/>
      <c r="B32" s="789"/>
      <c r="C32" s="789"/>
    </row>
    <row r="33" spans="1:3" s="29" customFormat="1" x14ac:dyDescent="1.1499999999999999">
      <c r="A33" s="789"/>
      <c r="B33" s="789"/>
      <c r="C33" s="789"/>
    </row>
    <row r="34" spans="1:3" s="29" customFormat="1" x14ac:dyDescent="1.1499999999999999">
      <c r="A34" s="789"/>
      <c r="B34" s="789"/>
      <c r="C34" s="789"/>
    </row>
    <row r="35" spans="1:3" s="29" customFormat="1" x14ac:dyDescent="1.1499999999999999">
      <c r="A35" s="789"/>
      <c r="B35" s="789"/>
      <c r="C35" s="789"/>
    </row>
    <row r="36" spans="1:3" s="29" customFormat="1" x14ac:dyDescent="1.1499999999999999">
      <c r="A36" s="789"/>
      <c r="B36" s="789"/>
      <c r="C36" s="789"/>
    </row>
  </sheetData>
  <sheetProtection formatColumns="0" insertRows="0" deleteRows="0" sort="0"/>
  <dataValidations count="2">
    <dataValidation type="textLength" allowBlank="1" showInputMessage="1" showErrorMessage="1" sqref="A5:A30" xr:uid="{00000000-0002-0000-CC00-000000000000}">
      <formula1>1</formula1>
      <formula2>19</formula2>
    </dataValidation>
    <dataValidation type="textLength" allowBlank="1" showInputMessage="1" showErrorMessage="1" sqref="B5:B30" xr:uid="{00000000-0002-0000-CC00-000001000000}">
      <formula1>1</formula1>
      <formula2>30</formula2>
    </dataValidation>
  </dataValidations>
  <hyperlinks>
    <hyperlink ref="C1" location="Menu!A1" display="MENU" xr:uid="{00000000-0004-0000-CC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8066" r:id="rId4" name="Drop Down 2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CC00-000002000000}">
          <x14:formula1>
            <xm:f>Values!$P$25:$P$30</xm:f>
          </x14:formula1>
          <xm:sqref>C4:C30</xm:sqref>
        </x14:dataValidation>
      </x14:dataValidations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Sheet89"/>
  <dimension ref="A1:AT103"/>
  <sheetViews>
    <sheetView workbookViewId="0">
      <pane ySplit="3" topLeftCell="A4" activePane="bottomLeft" state="frozen"/>
      <selection activeCell="G29" sqref="G29"/>
      <selection pane="bottomLeft" activeCell="D16" sqref="D16"/>
    </sheetView>
  </sheetViews>
  <sheetFormatPr defaultColWidth="9.19921875" defaultRowHeight="21" x14ac:dyDescent="1.1499999999999999"/>
  <cols>
    <col min="1" max="1" width="16" style="29" customWidth="1"/>
    <col min="2" max="2" width="39.46484375" style="29" customWidth="1"/>
    <col min="3" max="3" width="19.46484375" style="29" customWidth="1"/>
    <col min="4" max="4" width="16.53125" style="29" customWidth="1"/>
    <col min="5" max="5" width="25.19921875" style="29" customWidth="1"/>
    <col min="6" max="8" width="16.53125" style="29" customWidth="1"/>
    <col min="9" max="9" width="18" style="29" bestFit="1" customWidth="1"/>
    <col min="10" max="15" width="19.46484375" style="29" customWidth="1"/>
    <col min="16" max="16384" width="9.19921875" style="29"/>
  </cols>
  <sheetData>
    <row r="1" spans="1:15" s="167" customFormat="1" ht="30.75" customHeight="1" thickBot="1" x14ac:dyDescent="0.5">
      <c r="A1" s="763" t="s">
        <v>1677</v>
      </c>
      <c r="B1" s="148"/>
      <c r="C1" s="843" t="s">
        <v>35</v>
      </c>
      <c r="D1" s="111" t="s">
        <v>205</v>
      </c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297"/>
    </row>
    <row r="2" spans="1:15" s="773" customFormat="1" ht="22.5" customHeight="1" x14ac:dyDescent="0.45">
      <c r="A2" s="979" t="s">
        <v>1678</v>
      </c>
      <c r="B2" s="979" t="s">
        <v>871</v>
      </c>
      <c r="C2" s="979" t="s">
        <v>579</v>
      </c>
      <c r="D2" s="979" t="s">
        <v>1679</v>
      </c>
      <c r="E2" s="979" t="s">
        <v>1680</v>
      </c>
      <c r="F2" s="979" t="s">
        <v>1681</v>
      </c>
      <c r="G2" s="979" t="s">
        <v>1682</v>
      </c>
      <c r="H2" s="979" t="s">
        <v>1683</v>
      </c>
      <c r="I2" s="979" t="s">
        <v>1684</v>
      </c>
      <c r="J2" s="979" t="s">
        <v>1685</v>
      </c>
      <c r="K2" s="979" t="s">
        <v>1686</v>
      </c>
      <c r="L2" s="979" t="s">
        <v>1687</v>
      </c>
      <c r="M2" s="979" t="s">
        <v>1688</v>
      </c>
      <c r="N2" s="979" t="s">
        <v>1689</v>
      </c>
      <c r="O2" s="979" t="s">
        <v>1393</v>
      </c>
    </row>
    <row r="3" spans="1:15" s="773" customFormat="1" ht="22.5" customHeight="1" thickBot="1" x14ac:dyDescent="0.5">
      <c r="A3" s="980" t="s">
        <v>1690</v>
      </c>
      <c r="B3" s="980" t="s">
        <v>1691</v>
      </c>
      <c r="C3" s="980" t="s">
        <v>1676</v>
      </c>
      <c r="D3" s="980" t="s">
        <v>288</v>
      </c>
      <c r="E3" s="980" t="s">
        <v>1692</v>
      </c>
      <c r="F3" s="980" t="s">
        <v>288</v>
      </c>
      <c r="G3" s="980" t="s">
        <v>288</v>
      </c>
      <c r="H3" s="980" t="s">
        <v>288</v>
      </c>
      <c r="I3" s="980" t="s">
        <v>288</v>
      </c>
      <c r="J3" s="980" t="s">
        <v>288</v>
      </c>
      <c r="K3" s="980" t="s">
        <v>288</v>
      </c>
      <c r="L3" s="980" t="s">
        <v>288</v>
      </c>
      <c r="M3" s="980" t="s">
        <v>1693</v>
      </c>
      <c r="N3" s="980" t="s">
        <v>290</v>
      </c>
      <c r="O3" s="980" t="s">
        <v>1378</v>
      </c>
    </row>
    <row r="4" spans="1:15" s="51" customFormat="1" ht="15.75" customHeight="1" x14ac:dyDescent="0.85">
      <c r="A4" s="1009" t="s">
        <v>1351</v>
      </c>
      <c r="B4" s="1010"/>
      <c r="C4" s="790"/>
      <c r="D4" s="790"/>
      <c r="E4" s="790"/>
      <c r="F4" s="790"/>
      <c r="G4" s="790"/>
      <c r="H4" s="790"/>
      <c r="I4" s="790"/>
      <c r="J4" s="790"/>
      <c r="K4" s="790"/>
      <c r="L4" s="790"/>
      <c r="M4" s="790"/>
      <c r="N4" s="790"/>
      <c r="O4" s="791"/>
    </row>
    <row r="5" spans="1:15" s="51" customFormat="1" ht="15.75" customHeight="1" x14ac:dyDescent="0.85">
      <c r="A5" s="1011"/>
      <c r="B5" s="1012"/>
      <c r="C5" s="792"/>
      <c r="D5" s="792"/>
      <c r="E5" s="792"/>
      <c r="F5" s="792"/>
      <c r="G5" s="792"/>
      <c r="H5" s="792"/>
      <c r="I5" s="792"/>
      <c r="J5" s="792"/>
      <c r="K5" s="792"/>
      <c r="L5" s="792"/>
      <c r="M5" s="792"/>
      <c r="N5" s="792"/>
      <c r="O5" s="793"/>
    </row>
    <row r="6" spans="1:15" s="51" customFormat="1" ht="15.75" customHeight="1" x14ac:dyDescent="0.85">
      <c r="A6" s="1011"/>
      <c r="B6" s="1012"/>
      <c r="C6" s="792"/>
      <c r="D6" s="792"/>
      <c r="E6" s="792"/>
      <c r="F6" s="792"/>
      <c r="G6" s="792"/>
      <c r="H6" s="792"/>
      <c r="I6" s="792"/>
      <c r="J6" s="792"/>
      <c r="K6" s="792"/>
      <c r="L6" s="792"/>
      <c r="M6" s="792"/>
      <c r="N6" s="792"/>
      <c r="O6" s="793"/>
    </row>
    <row r="7" spans="1:15" s="51" customFormat="1" ht="15.75" customHeight="1" x14ac:dyDescent="0.85">
      <c r="A7" s="1011"/>
      <c r="B7" s="1012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3"/>
    </row>
    <row r="8" spans="1:15" s="51" customFormat="1" ht="15.75" customHeight="1" x14ac:dyDescent="0.85">
      <c r="A8" s="1011"/>
      <c r="B8" s="101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3"/>
    </row>
    <row r="9" spans="1:15" s="51" customFormat="1" ht="15.75" customHeight="1" x14ac:dyDescent="0.85">
      <c r="A9" s="1011"/>
      <c r="B9" s="101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793"/>
    </row>
    <row r="10" spans="1:15" s="51" customFormat="1" ht="15.75" customHeight="1" x14ac:dyDescent="0.85">
      <c r="A10" s="1011"/>
      <c r="B10" s="1012"/>
      <c r="C10" s="792"/>
      <c r="D10" s="792"/>
      <c r="E10" s="792"/>
      <c r="F10" s="792"/>
      <c r="G10" s="792"/>
      <c r="H10" s="792"/>
      <c r="I10" s="792"/>
      <c r="J10" s="792"/>
      <c r="K10" s="792"/>
      <c r="L10" s="792"/>
      <c r="M10" s="792"/>
      <c r="N10" s="792"/>
      <c r="O10" s="793"/>
    </row>
    <row r="11" spans="1:15" s="51" customFormat="1" ht="15.75" customHeight="1" x14ac:dyDescent="0.85">
      <c r="A11" s="1011"/>
      <c r="B11" s="1012"/>
      <c r="C11" s="792"/>
      <c r="D11" s="792"/>
      <c r="E11" s="792"/>
      <c r="F11" s="792"/>
      <c r="G11" s="792"/>
      <c r="H11" s="792"/>
      <c r="I11" s="792"/>
      <c r="J11" s="792"/>
      <c r="K11" s="792"/>
      <c r="L11" s="792"/>
      <c r="M11" s="792"/>
      <c r="N11" s="792"/>
      <c r="O11" s="793"/>
    </row>
    <row r="12" spans="1:15" s="51" customFormat="1" ht="15.75" customHeight="1" x14ac:dyDescent="0.85">
      <c r="A12" s="1011"/>
      <c r="B12" s="1012"/>
      <c r="C12" s="792"/>
      <c r="D12" s="792"/>
      <c r="E12" s="792"/>
      <c r="F12" s="792"/>
      <c r="G12" s="792"/>
      <c r="H12" s="792"/>
      <c r="I12" s="792"/>
      <c r="J12" s="792"/>
      <c r="K12" s="792"/>
      <c r="L12" s="792"/>
      <c r="M12" s="792"/>
      <c r="N12" s="792"/>
      <c r="O12" s="793"/>
    </row>
    <row r="13" spans="1:15" s="51" customFormat="1" ht="15.75" customHeight="1" x14ac:dyDescent="0.85">
      <c r="A13" s="1011"/>
      <c r="B13" s="101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3"/>
    </row>
    <row r="14" spans="1:15" s="51" customFormat="1" ht="15.75" customHeight="1" x14ac:dyDescent="0.85">
      <c r="A14" s="1011"/>
      <c r="B14" s="101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3"/>
    </row>
    <row r="15" spans="1:15" s="51" customFormat="1" ht="15.75" customHeight="1" x14ac:dyDescent="0.85">
      <c r="A15" s="1011"/>
      <c r="B15" s="101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3"/>
    </row>
    <row r="16" spans="1:15" s="51" customFormat="1" ht="15.75" customHeight="1" x14ac:dyDescent="0.85">
      <c r="A16" s="1011"/>
      <c r="B16" s="1012"/>
      <c r="C16" s="792"/>
      <c r="D16" s="792"/>
      <c r="E16" s="792"/>
      <c r="F16" s="792"/>
      <c r="G16" s="792"/>
      <c r="H16" s="792"/>
      <c r="I16" s="792"/>
      <c r="J16" s="792"/>
      <c r="K16" s="792"/>
      <c r="L16" s="792"/>
      <c r="M16" s="792"/>
      <c r="N16" s="792"/>
      <c r="O16" s="793"/>
    </row>
    <row r="17" spans="1:46" s="51" customFormat="1" ht="15.75" customHeight="1" x14ac:dyDescent="0.85">
      <c r="A17" s="1011"/>
      <c r="B17" s="1012"/>
      <c r="C17" s="792"/>
      <c r="D17" s="792"/>
      <c r="E17" s="792"/>
      <c r="F17" s="792"/>
      <c r="G17" s="792"/>
      <c r="H17" s="792"/>
      <c r="I17" s="792"/>
      <c r="J17" s="792"/>
      <c r="K17" s="792"/>
      <c r="L17" s="792"/>
      <c r="M17" s="792"/>
      <c r="N17" s="792"/>
      <c r="O17" s="793"/>
    </row>
    <row r="18" spans="1:46" s="51" customFormat="1" ht="15.75" customHeight="1" x14ac:dyDescent="0.85">
      <c r="A18" s="1011"/>
      <c r="B18" s="101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793"/>
    </row>
    <row r="19" spans="1:46" s="51" customFormat="1" ht="15.75" customHeight="1" x14ac:dyDescent="0.85">
      <c r="A19" s="1011"/>
      <c r="B19" s="101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793"/>
    </row>
    <row r="20" spans="1:46" s="51" customFormat="1" ht="15.75" customHeight="1" x14ac:dyDescent="0.85">
      <c r="A20" s="1011"/>
      <c r="B20" s="101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793"/>
    </row>
    <row r="21" spans="1:46" s="51" customFormat="1" ht="15.75" customHeight="1" x14ac:dyDescent="0.85">
      <c r="A21" s="1011"/>
      <c r="B21" s="101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793"/>
    </row>
    <row r="22" spans="1:46" s="51" customFormat="1" ht="15.75" customHeight="1" x14ac:dyDescent="0.85">
      <c r="A22" s="1011"/>
      <c r="B22" s="101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793"/>
    </row>
    <row r="23" spans="1:46" s="51" customFormat="1" ht="15.75" customHeight="1" x14ac:dyDescent="0.85">
      <c r="A23" s="1011"/>
      <c r="B23" s="101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793"/>
    </row>
    <row r="24" spans="1:46" s="51" customFormat="1" ht="15.75" customHeight="1" x14ac:dyDescent="0.85">
      <c r="A24" s="1011"/>
      <c r="B24" s="101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793"/>
    </row>
    <row r="25" spans="1:46" s="51" customFormat="1" ht="15.75" customHeight="1" x14ac:dyDescent="0.85">
      <c r="A25" s="1011"/>
      <c r="B25" s="101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793"/>
    </row>
    <row r="26" spans="1:46" s="51" customFormat="1" ht="15.75" customHeight="1" x14ac:dyDescent="0.85">
      <c r="A26" s="1011"/>
      <c r="B26" s="101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793"/>
    </row>
    <row r="27" spans="1:46" s="51" customFormat="1" ht="15.75" customHeight="1" x14ac:dyDescent="0.85">
      <c r="A27" s="1011"/>
      <c r="B27" s="1012"/>
      <c r="C27" s="792"/>
      <c r="D27" s="792"/>
      <c r="E27" s="792"/>
      <c r="F27" s="792"/>
      <c r="G27" s="792"/>
      <c r="H27" s="792"/>
      <c r="I27" s="792"/>
      <c r="J27" s="792"/>
      <c r="K27" s="792"/>
      <c r="L27" s="792"/>
      <c r="M27" s="792"/>
      <c r="N27" s="792"/>
      <c r="O27" s="793"/>
    </row>
    <row r="28" spans="1:46" s="51" customFormat="1" ht="15.75" customHeight="1" x14ac:dyDescent="0.85">
      <c r="A28" s="1011"/>
      <c r="B28" s="101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793"/>
    </row>
    <row r="29" spans="1:46" s="51" customFormat="1" ht="15.75" customHeight="1" x14ac:dyDescent="0.85">
      <c r="A29" s="1011"/>
      <c r="B29" s="1012"/>
      <c r="C29" s="792"/>
      <c r="D29" s="792"/>
      <c r="E29" s="792"/>
      <c r="F29" s="792"/>
      <c r="G29" s="792"/>
      <c r="H29" s="792"/>
      <c r="I29" s="792"/>
      <c r="J29" s="792"/>
      <c r="K29" s="792"/>
      <c r="L29" s="792"/>
      <c r="M29" s="792"/>
      <c r="N29" s="792"/>
      <c r="O29" s="793"/>
    </row>
    <row r="30" spans="1:46" s="51" customFormat="1" ht="15.75" customHeight="1" thickBot="1" x14ac:dyDescent="0.9">
      <c r="A30" s="1013"/>
      <c r="B30" s="1014"/>
      <c r="C30" s="794"/>
      <c r="D30" s="794"/>
      <c r="E30" s="794"/>
      <c r="F30" s="794"/>
      <c r="G30" s="794"/>
      <c r="H30" s="794"/>
      <c r="I30" s="794"/>
      <c r="J30" s="794"/>
      <c r="K30" s="794"/>
      <c r="L30" s="794"/>
      <c r="M30" s="794"/>
      <c r="N30" s="794"/>
      <c r="O30" s="795"/>
      <c r="P30" s="796"/>
    </row>
    <row r="31" spans="1:46" x14ac:dyDescent="1.1499999999999999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</row>
    <row r="32" spans="1:46" x14ac:dyDescent="1.1499999999999999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</row>
    <row r="33" spans="1:46" x14ac:dyDescent="1.1499999999999999"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</row>
    <row r="34" spans="1:46" x14ac:dyDescent="1.1499999999999999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</row>
    <row r="35" spans="1:46" x14ac:dyDescent="1.1499999999999999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</row>
    <row r="36" spans="1:46" x14ac:dyDescent="1.1499999999999999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</row>
    <row r="37" spans="1:46" x14ac:dyDescent="1.1499999999999999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x14ac:dyDescent="1.1499999999999999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</row>
    <row r="39" spans="1:46" x14ac:dyDescent="1.149999999999999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</row>
    <row r="40" spans="1:46" x14ac:dyDescent="1.1499999999999999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</row>
    <row r="41" spans="1:46" x14ac:dyDescent="1.1499999999999999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</row>
    <row r="42" spans="1:46" x14ac:dyDescent="1.1499999999999999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x14ac:dyDescent="1.1499999999999999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</row>
    <row r="44" spans="1:46" x14ac:dyDescent="1.1499999999999999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</row>
    <row r="45" spans="1:46" x14ac:dyDescent="1.1499999999999999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</row>
    <row r="46" spans="1:46" x14ac:dyDescent="1.1499999999999999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</row>
    <row r="47" spans="1:46" x14ac:dyDescent="1.1499999999999999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</row>
    <row r="48" spans="1:46" x14ac:dyDescent="1.1499999999999999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</row>
    <row r="49" spans="1:46" x14ac:dyDescent="1.1499999999999999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</row>
    <row r="50" spans="1:46" x14ac:dyDescent="1.1499999999999999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</row>
    <row r="51" spans="1:46" x14ac:dyDescent="1.1499999999999999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</row>
    <row r="52" spans="1:46" x14ac:dyDescent="1.1499999999999999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</row>
    <row r="53" spans="1:46" x14ac:dyDescent="1.1499999999999999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</row>
    <row r="54" spans="1:46" x14ac:dyDescent="1.1499999999999999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</row>
    <row r="55" spans="1:46" x14ac:dyDescent="1.1499999999999999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</row>
    <row r="56" spans="1:46" x14ac:dyDescent="1.1499999999999999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</row>
    <row r="57" spans="1:46" x14ac:dyDescent="1.1499999999999999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</row>
    <row r="58" spans="1:46" x14ac:dyDescent="1.1499999999999999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</row>
    <row r="59" spans="1:46" x14ac:dyDescent="1.1499999999999999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</row>
    <row r="60" spans="1:46" x14ac:dyDescent="1.1499999999999999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</row>
    <row r="61" spans="1:46" x14ac:dyDescent="1.1499999999999999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</row>
    <row r="62" spans="1:46" x14ac:dyDescent="1.1499999999999999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</row>
    <row r="63" spans="1:46" x14ac:dyDescent="1.1499999999999999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</row>
    <row r="64" spans="1:46" x14ac:dyDescent="1.1499999999999999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</row>
    <row r="65" spans="1:46" x14ac:dyDescent="1.1499999999999999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</row>
    <row r="66" spans="1:46" x14ac:dyDescent="1.1499999999999999"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</row>
    <row r="67" spans="1:46" x14ac:dyDescent="1.1499999999999999"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</row>
    <row r="68" spans="1:46" x14ac:dyDescent="1.1499999999999999"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</row>
    <row r="69" spans="1:46" x14ac:dyDescent="1.1499999999999999"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</row>
    <row r="70" spans="1:46" x14ac:dyDescent="1.1499999999999999"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</row>
    <row r="71" spans="1:46" x14ac:dyDescent="1.1499999999999999"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</row>
    <row r="72" spans="1:46" x14ac:dyDescent="1.1499999999999999"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</row>
    <row r="73" spans="1:46" x14ac:dyDescent="1.1499999999999999"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</row>
    <row r="74" spans="1:46" x14ac:dyDescent="1.1499999999999999"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</row>
    <row r="75" spans="1:46" x14ac:dyDescent="1.1499999999999999"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</row>
    <row r="76" spans="1:46" x14ac:dyDescent="1.1499999999999999"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</row>
    <row r="77" spans="1:46" x14ac:dyDescent="1.1499999999999999"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</row>
    <row r="78" spans="1:46" x14ac:dyDescent="1.1499999999999999"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</row>
    <row r="79" spans="1:46" x14ac:dyDescent="1.1499999999999999"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</row>
    <row r="80" spans="1:46" x14ac:dyDescent="1.1499999999999999"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</row>
    <row r="81" spans="16:46" x14ac:dyDescent="1.1499999999999999"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</row>
    <row r="82" spans="16:46" x14ac:dyDescent="1.1499999999999999"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</row>
    <row r="83" spans="16:46" x14ac:dyDescent="1.1499999999999999"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</row>
    <row r="84" spans="16:46" x14ac:dyDescent="1.1499999999999999"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</row>
    <row r="85" spans="16:46" x14ac:dyDescent="1.1499999999999999"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</row>
    <row r="86" spans="16:46" x14ac:dyDescent="1.1499999999999999"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</row>
    <row r="87" spans="16:46" x14ac:dyDescent="1.1499999999999999"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</row>
    <row r="88" spans="16:46" x14ac:dyDescent="1.1499999999999999"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</row>
    <row r="89" spans="16:46" x14ac:dyDescent="1.1499999999999999"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</row>
    <row r="90" spans="16:46" x14ac:dyDescent="1.1499999999999999"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</row>
    <row r="91" spans="16:46" x14ac:dyDescent="1.1499999999999999"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</row>
    <row r="92" spans="16:46" x14ac:dyDescent="1.1499999999999999"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</row>
    <row r="93" spans="16:46" x14ac:dyDescent="1.1499999999999999"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</row>
    <row r="94" spans="16:46" x14ac:dyDescent="1.1499999999999999"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</row>
    <row r="95" spans="16:46" x14ac:dyDescent="1.1499999999999999"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</row>
    <row r="96" spans="16:46" x14ac:dyDescent="1.1499999999999999"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</row>
    <row r="97" spans="16:46" x14ac:dyDescent="1.1499999999999999"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</row>
    <row r="98" spans="16:46" x14ac:dyDescent="1.1499999999999999"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</row>
    <row r="99" spans="16:46" x14ac:dyDescent="1.1499999999999999"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</row>
    <row r="100" spans="16:46" x14ac:dyDescent="1.1499999999999999"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</row>
    <row r="101" spans="16:46" x14ac:dyDescent="1.1499999999999999"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</row>
    <row r="102" spans="16:46" x14ac:dyDescent="1.1499999999999999"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</row>
    <row r="103" spans="16:46" x14ac:dyDescent="1.1499999999999999"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</row>
  </sheetData>
  <dataValidations count="3">
    <dataValidation type="textLength" allowBlank="1" showInputMessage="1" showErrorMessage="1" sqref="B4:B30" xr:uid="{00000000-0002-0000-CD00-000000000000}">
      <formula1>1</formula1>
      <formula2>100</formula2>
    </dataValidation>
    <dataValidation type="textLength" allowBlank="1" showInputMessage="1" showErrorMessage="1" sqref="A4:A30" xr:uid="{00000000-0002-0000-CD00-000001000000}">
      <formula1>1</formula1>
      <formula2>14</formula2>
    </dataValidation>
    <dataValidation type="textLength" allowBlank="1" showInputMessage="1" showErrorMessage="1" sqref="M4:N30" xr:uid="{00000000-0002-0000-CD00-000002000000}">
      <formula1>0</formula1>
      <formula2>254</formula2>
    </dataValidation>
  </dataValidations>
  <hyperlinks>
    <hyperlink ref="C1" location="Menu!A1" display="MENU" xr:uid="{00000000-0004-0000-CD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1617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204788</xdr:rowOff>
                  </from>
                  <to>
                    <xdr:col>4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CD00-000003000000}">
          <x14:formula1>
            <xm:f>Values!$N$50:$N$51</xm:f>
          </x14:formula1>
          <xm:sqref>C4:C30</xm:sqref>
        </x14:dataValidation>
        <x14:dataValidation type="list" allowBlank="1" showInputMessage="1" showErrorMessage="1" xr:uid="{00000000-0002-0000-CD00-000004000000}">
          <x14:formula1>
            <xm:f>UDT!$A$4:$A$30</xm:f>
          </x14:formula1>
          <xm:sqref>D4:E30</xm:sqref>
        </x14:dataValidation>
        <x14:dataValidation type="list" allowBlank="1" showInputMessage="1" showErrorMessage="1" xr:uid="{00000000-0002-0000-CD00-000005000000}">
          <x14:formula1>
            <xm:f>Values!$N$3:$N$4</xm:f>
          </x14:formula1>
          <xm:sqref>F4:J30 L4:L30</xm:sqref>
        </x14:dataValidation>
        <x14:dataValidation type="list" allowBlank="1" showInputMessage="1" showErrorMessage="1" xr:uid="{00000000-0002-0000-CD00-000006000000}">
          <x14:formula1>
            <xm:f>Values!$N$54:$N$55</xm:f>
          </x14:formula1>
          <xm:sqref>K4:K30</xm:sqref>
        </x14:dataValidation>
      </x14:dataValidations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Sheet86"/>
  <dimension ref="A1:AI94"/>
  <sheetViews>
    <sheetView zoomScale="90" zoomScaleNormal="90" workbookViewId="0">
      <pane ySplit="3" topLeftCell="A4" activePane="bottomLeft" state="frozen"/>
      <selection activeCell="G29" sqref="G29"/>
      <selection pane="bottomLeft" activeCell="D1" sqref="D1"/>
    </sheetView>
  </sheetViews>
  <sheetFormatPr defaultColWidth="9.19921875" defaultRowHeight="21" x14ac:dyDescent="1.1499999999999999"/>
  <cols>
    <col min="1" max="3" width="41" style="29" customWidth="1"/>
    <col min="4" max="4" width="37.53125" style="29" customWidth="1"/>
    <col min="5" max="5" width="30.19921875" style="29" customWidth="1"/>
    <col min="6" max="16384" width="9.19921875" style="29"/>
  </cols>
  <sheetData>
    <row r="1" spans="1:5" s="167" customFormat="1" ht="30.75" customHeight="1" thickBot="1" x14ac:dyDescent="0.5">
      <c r="A1" s="797" t="s">
        <v>97</v>
      </c>
      <c r="B1" s="378"/>
      <c r="C1" s="378"/>
      <c r="D1" s="843" t="s">
        <v>35</v>
      </c>
      <c r="E1" s="111" t="s">
        <v>205</v>
      </c>
    </row>
    <row r="2" spans="1:5" s="773" customFormat="1" ht="22.5" customHeight="1" thickBot="1" x14ac:dyDescent="0.5">
      <c r="A2" s="947" t="s">
        <v>871</v>
      </c>
      <c r="B2" s="947" t="s">
        <v>1694</v>
      </c>
      <c r="C2" s="947" t="s">
        <v>1695</v>
      </c>
      <c r="D2" s="947" t="s">
        <v>1696</v>
      </c>
      <c r="E2" s="947" t="s">
        <v>1697</v>
      </c>
    </row>
    <row r="3" spans="1:5" s="773" customFormat="1" ht="22.5" customHeight="1" thickBot="1" x14ac:dyDescent="0.5">
      <c r="A3" s="981" t="s">
        <v>1378</v>
      </c>
      <c r="B3" s="981" t="s">
        <v>1378</v>
      </c>
      <c r="C3" s="981" t="s">
        <v>1378</v>
      </c>
      <c r="D3" s="981" t="s">
        <v>1698</v>
      </c>
      <c r="E3" s="981" t="s">
        <v>1378</v>
      </c>
    </row>
    <row r="4" spans="1:5" s="51" customFormat="1" ht="15.4" x14ac:dyDescent="0.85">
      <c r="A4" s="806"/>
      <c r="B4" s="803"/>
      <c r="C4" s="804"/>
      <c r="D4" s="804"/>
      <c r="E4" s="805"/>
    </row>
    <row r="5" spans="1:5" s="51" customFormat="1" ht="15.4" x14ac:dyDescent="0.85">
      <c r="A5" s="806"/>
      <c r="B5" s="803"/>
      <c r="C5" s="804"/>
      <c r="D5" s="804"/>
      <c r="E5" s="805"/>
    </row>
    <row r="6" spans="1:5" s="51" customFormat="1" ht="15.75" customHeight="1" x14ac:dyDescent="0.85">
      <c r="A6" s="806"/>
      <c r="B6" s="803"/>
      <c r="C6" s="804"/>
      <c r="D6" s="804"/>
      <c r="E6" s="805"/>
    </row>
    <row r="7" spans="1:5" s="51" customFormat="1" ht="15.75" customHeight="1" x14ac:dyDescent="0.85">
      <c r="A7" s="806"/>
      <c r="B7" s="803"/>
      <c r="C7" s="804"/>
      <c r="D7" s="804"/>
      <c r="E7" s="805"/>
    </row>
    <row r="8" spans="1:5" s="51" customFormat="1" ht="15.75" customHeight="1" x14ac:dyDescent="0.85">
      <c r="A8" s="806"/>
      <c r="B8" s="803"/>
      <c r="C8" s="804"/>
      <c r="D8" s="804"/>
      <c r="E8" s="805"/>
    </row>
    <row r="9" spans="1:5" s="51" customFormat="1" ht="15.75" customHeight="1" x14ac:dyDescent="0.85">
      <c r="A9" s="806"/>
      <c r="B9" s="803"/>
      <c r="C9" s="804"/>
      <c r="D9" s="804"/>
      <c r="E9" s="805"/>
    </row>
    <row r="10" spans="1:5" s="51" customFormat="1" ht="15.75" customHeight="1" x14ac:dyDescent="0.85">
      <c r="A10" s="807"/>
      <c r="B10" s="808"/>
      <c r="C10" s="792"/>
      <c r="D10" s="792"/>
      <c r="E10" s="793"/>
    </row>
    <row r="11" spans="1:5" s="51" customFormat="1" ht="15.75" customHeight="1" x14ac:dyDescent="0.85">
      <c r="A11" s="807"/>
      <c r="B11" s="808"/>
      <c r="C11" s="792"/>
      <c r="D11" s="792"/>
      <c r="E11" s="793"/>
    </row>
    <row r="12" spans="1:5" s="51" customFormat="1" ht="15.75" customHeight="1" x14ac:dyDescent="0.85">
      <c r="A12" s="807"/>
      <c r="B12" s="808"/>
      <c r="C12" s="792"/>
      <c r="D12" s="792"/>
      <c r="E12" s="793"/>
    </row>
    <row r="13" spans="1:5" s="51" customFormat="1" ht="15.75" customHeight="1" x14ac:dyDescent="0.85">
      <c r="A13" s="807"/>
      <c r="B13" s="808"/>
      <c r="C13" s="792"/>
      <c r="D13" s="792"/>
      <c r="E13" s="793"/>
    </row>
    <row r="14" spans="1:5" s="51" customFormat="1" ht="15.75" customHeight="1" x14ac:dyDescent="0.85">
      <c r="A14" s="807"/>
      <c r="B14" s="808"/>
      <c r="C14" s="792"/>
      <c r="D14" s="792"/>
      <c r="E14" s="793"/>
    </row>
    <row r="15" spans="1:5" s="51" customFormat="1" ht="15.75" customHeight="1" x14ac:dyDescent="0.85">
      <c r="A15" s="807"/>
      <c r="B15" s="808"/>
      <c r="C15" s="792"/>
      <c r="D15" s="792"/>
      <c r="E15" s="793"/>
    </row>
    <row r="16" spans="1:5" s="51" customFormat="1" ht="15.75" customHeight="1" x14ac:dyDescent="0.85">
      <c r="A16" s="807"/>
      <c r="B16" s="808"/>
      <c r="C16" s="792"/>
      <c r="D16" s="792"/>
      <c r="E16" s="793"/>
    </row>
    <row r="17" spans="1:35" s="51" customFormat="1" ht="15.75" customHeight="1" x14ac:dyDescent="0.85">
      <c r="A17" s="807"/>
      <c r="B17" s="808"/>
      <c r="C17" s="792"/>
      <c r="D17" s="792"/>
      <c r="E17" s="793"/>
    </row>
    <row r="18" spans="1:35" s="51" customFormat="1" ht="15.75" customHeight="1" x14ac:dyDescent="0.85">
      <c r="A18" s="807"/>
      <c r="B18" s="808"/>
      <c r="C18" s="792"/>
      <c r="D18" s="792"/>
      <c r="E18" s="793"/>
    </row>
    <row r="19" spans="1:35" s="51" customFormat="1" ht="15.75" customHeight="1" x14ac:dyDescent="0.85">
      <c r="A19" s="807"/>
      <c r="B19" s="808"/>
      <c r="C19" s="792"/>
      <c r="D19" s="792"/>
      <c r="E19" s="793"/>
    </row>
    <row r="20" spans="1:35" s="51" customFormat="1" ht="15.75" customHeight="1" x14ac:dyDescent="0.85">
      <c r="A20" s="807"/>
      <c r="B20" s="808"/>
      <c r="C20" s="792"/>
      <c r="D20" s="792"/>
      <c r="E20" s="793"/>
    </row>
    <row r="21" spans="1:35" s="51" customFormat="1" ht="15.75" customHeight="1" thickBot="1" x14ac:dyDescent="0.9">
      <c r="A21" s="809"/>
      <c r="B21" s="810"/>
      <c r="C21" s="794"/>
      <c r="D21" s="794"/>
      <c r="E21" s="795"/>
    </row>
    <row r="22" spans="1:35" x14ac:dyDescent="1.1499999999999999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</row>
    <row r="23" spans="1:35" x14ac:dyDescent="1.1499999999999999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</row>
    <row r="24" spans="1:35" x14ac:dyDescent="1.1499999999999999">
      <c r="B24" s="811"/>
      <c r="C24" s="811"/>
      <c r="D24" s="81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</row>
    <row r="25" spans="1:35" x14ac:dyDescent="1.1499999999999999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</row>
    <row r="26" spans="1:35" x14ac:dyDescent="1.1499999999999999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</row>
    <row r="27" spans="1:35" x14ac:dyDescent="1.1499999999999999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</row>
    <row r="28" spans="1:35" x14ac:dyDescent="1.1499999999999999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</row>
    <row r="29" spans="1:35" x14ac:dyDescent="1.1499999999999999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</row>
    <row r="30" spans="1:35" x14ac:dyDescent="1.1499999999999999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</row>
    <row r="31" spans="1:35" x14ac:dyDescent="1.1499999999999999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x14ac:dyDescent="1.1499999999999999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</row>
    <row r="33" spans="1:35" x14ac:dyDescent="1.1499999999999999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</row>
    <row r="34" spans="1:35" x14ac:dyDescent="1.1499999999999999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</row>
    <row r="35" spans="1:35" x14ac:dyDescent="1.1499999999999999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</row>
    <row r="36" spans="1:35" x14ac:dyDescent="1.1499999999999999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</row>
    <row r="37" spans="1:35" x14ac:dyDescent="1.1499999999999999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</row>
    <row r="38" spans="1:35" x14ac:dyDescent="1.1499999999999999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</row>
    <row r="39" spans="1:35" x14ac:dyDescent="1.149999999999999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</row>
    <row r="40" spans="1:35" x14ac:dyDescent="1.1499999999999999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</row>
    <row r="41" spans="1:35" x14ac:dyDescent="1.1499999999999999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</row>
    <row r="42" spans="1:35" x14ac:dyDescent="1.1499999999999999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</row>
    <row r="43" spans="1:35" x14ac:dyDescent="1.1499999999999999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</row>
    <row r="44" spans="1:35" x14ac:dyDescent="1.1499999999999999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</row>
    <row r="45" spans="1:35" x14ac:dyDescent="1.1499999999999999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</row>
    <row r="46" spans="1:35" x14ac:dyDescent="1.1499999999999999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</row>
    <row r="47" spans="1:35" x14ac:dyDescent="1.1499999999999999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</row>
    <row r="48" spans="1:35" x14ac:dyDescent="1.1499999999999999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</row>
    <row r="49" spans="1:35" x14ac:dyDescent="1.1499999999999999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</row>
    <row r="50" spans="1:35" x14ac:dyDescent="1.1499999999999999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</row>
    <row r="51" spans="1:35" x14ac:dyDescent="1.1499999999999999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</row>
    <row r="52" spans="1:35" x14ac:dyDescent="1.1499999999999999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</row>
    <row r="53" spans="1:35" x14ac:dyDescent="1.1499999999999999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</row>
    <row r="54" spans="1:35" x14ac:dyDescent="1.1499999999999999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</row>
    <row r="55" spans="1:35" x14ac:dyDescent="1.1499999999999999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</row>
    <row r="56" spans="1:35" x14ac:dyDescent="1.1499999999999999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</row>
    <row r="57" spans="1:35" x14ac:dyDescent="1.1499999999999999"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</row>
    <row r="58" spans="1:35" x14ac:dyDescent="1.1499999999999999"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</row>
    <row r="59" spans="1:35" x14ac:dyDescent="1.1499999999999999"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</row>
    <row r="60" spans="1:35" x14ac:dyDescent="1.1499999999999999"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</row>
    <row r="61" spans="1:35" x14ac:dyDescent="1.1499999999999999"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</row>
    <row r="62" spans="1:35" x14ac:dyDescent="1.1499999999999999"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</row>
    <row r="63" spans="1:35" x14ac:dyDescent="1.1499999999999999"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</row>
    <row r="64" spans="1:35" x14ac:dyDescent="1.1499999999999999"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</row>
    <row r="65" spans="6:35" x14ac:dyDescent="1.1499999999999999"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</row>
    <row r="66" spans="6:35" x14ac:dyDescent="1.1499999999999999"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</row>
    <row r="67" spans="6:35" x14ac:dyDescent="1.1499999999999999"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</row>
    <row r="68" spans="6:35" x14ac:dyDescent="1.1499999999999999"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</row>
    <row r="69" spans="6:35" x14ac:dyDescent="1.1499999999999999"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</row>
    <row r="70" spans="6:35" x14ac:dyDescent="1.1499999999999999"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</row>
    <row r="71" spans="6:35" x14ac:dyDescent="1.1499999999999999"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</row>
    <row r="72" spans="6:35" x14ac:dyDescent="1.1499999999999999"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</row>
    <row r="73" spans="6:35" x14ac:dyDescent="1.1499999999999999"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</row>
    <row r="74" spans="6:35" x14ac:dyDescent="1.1499999999999999"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</row>
    <row r="75" spans="6:35" x14ac:dyDescent="1.1499999999999999"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</row>
    <row r="76" spans="6:35" x14ac:dyDescent="1.1499999999999999"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</row>
    <row r="77" spans="6:35" x14ac:dyDescent="1.1499999999999999"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</row>
    <row r="78" spans="6:35" x14ac:dyDescent="1.1499999999999999"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</row>
    <row r="79" spans="6:35" x14ac:dyDescent="1.1499999999999999"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</row>
    <row r="80" spans="6:35" x14ac:dyDescent="1.1499999999999999"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</row>
    <row r="81" spans="6:35" x14ac:dyDescent="1.1499999999999999"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</row>
    <row r="82" spans="6:35" x14ac:dyDescent="1.1499999999999999"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</row>
    <row r="83" spans="6:35" x14ac:dyDescent="1.1499999999999999"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</row>
    <row r="84" spans="6:35" x14ac:dyDescent="1.1499999999999999"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</row>
    <row r="85" spans="6:35" x14ac:dyDescent="1.1499999999999999"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</row>
    <row r="86" spans="6:35" x14ac:dyDescent="1.1499999999999999"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</row>
    <row r="87" spans="6:35" x14ac:dyDescent="1.1499999999999999"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</row>
    <row r="88" spans="6:35" x14ac:dyDescent="1.1499999999999999"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</row>
    <row r="89" spans="6:35" x14ac:dyDescent="1.1499999999999999"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</row>
    <row r="90" spans="6:35" x14ac:dyDescent="1.1499999999999999"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</row>
    <row r="91" spans="6:35" x14ac:dyDescent="1.1499999999999999"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</row>
    <row r="92" spans="6:35" x14ac:dyDescent="1.1499999999999999"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</row>
    <row r="93" spans="6:35" x14ac:dyDescent="1.1499999999999999"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</row>
    <row r="94" spans="6:35" x14ac:dyDescent="1.1499999999999999"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</row>
  </sheetData>
  <hyperlinks>
    <hyperlink ref="D1" location="Menu!A1" display="MENU" xr:uid="{00000000-0004-0000-CE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9090" r:id="rId4" name="Drop Down 2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223838</xdr:rowOff>
                  </from>
                  <to>
                    <xdr:col>5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14194-6C8B-47B8-8AF2-77DAF6EEB03D}">
  <sheetPr codeName="Sheet42"/>
  <dimension ref="A1:AK86"/>
  <sheetViews>
    <sheetView zoomScale="90" zoomScaleNormal="90" workbookViewId="0">
      <pane ySplit="3" topLeftCell="A4" activePane="bottomLeft" state="frozen"/>
      <selection activeCell="G29" sqref="G29"/>
      <selection pane="bottomLeft" activeCell="F1" sqref="F1"/>
    </sheetView>
  </sheetViews>
  <sheetFormatPr defaultColWidth="9.19921875" defaultRowHeight="21" x14ac:dyDescent="1.1499999999999999"/>
  <cols>
    <col min="1" max="1" width="30" style="29" customWidth="1"/>
    <col min="2" max="2" width="17.19921875" style="29" customWidth="1"/>
    <col min="3" max="3" width="16.796875" style="29" customWidth="1"/>
    <col min="4" max="4" width="15.19921875" style="29" customWidth="1"/>
    <col min="5" max="6" width="41" style="29" customWidth="1"/>
    <col min="7" max="7" width="27.19921875" style="29" bestFit="1" customWidth="1"/>
    <col min="8" max="16384" width="9.19921875" style="29"/>
  </cols>
  <sheetData>
    <row r="1" spans="1:37" s="167" customFormat="1" ht="30.75" customHeight="1" thickBot="1" x14ac:dyDescent="0.5">
      <c r="A1" s="1368" t="s">
        <v>91</v>
      </c>
      <c r="B1" s="1369"/>
      <c r="C1" s="1369"/>
      <c r="D1" s="1369"/>
      <c r="E1" s="1370"/>
      <c r="F1" s="843" t="s">
        <v>35</v>
      </c>
      <c r="G1" s="111" t="s">
        <v>205</v>
      </c>
    </row>
    <row r="2" spans="1:37" s="773" customFormat="1" ht="22.5" customHeight="1" x14ac:dyDescent="0.45">
      <c r="A2" s="979" t="s">
        <v>272</v>
      </c>
      <c r="B2" s="979" t="s">
        <v>1699</v>
      </c>
      <c r="C2" s="979" t="s">
        <v>814</v>
      </c>
      <c r="D2" s="979" t="s">
        <v>1700</v>
      </c>
      <c r="E2" s="979" t="s">
        <v>1701</v>
      </c>
      <c r="F2" s="979" t="s">
        <v>1702</v>
      </c>
      <c r="G2" s="979" t="s">
        <v>1703</v>
      </c>
    </row>
    <row r="3" spans="1:37" s="773" customFormat="1" ht="22.5" customHeight="1" thickBot="1" x14ac:dyDescent="0.5">
      <c r="A3" s="980" t="s">
        <v>1378</v>
      </c>
      <c r="B3" s="980" t="s">
        <v>1378</v>
      </c>
      <c r="C3" s="980" t="s">
        <v>1378</v>
      </c>
      <c r="D3" s="980" t="s">
        <v>1378</v>
      </c>
      <c r="E3" s="980" t="s">
        <v>1378</v>
      </c>
      <c r="F3" s="980" t="s">
        <v>1378</v>
      </c>
      <c r="G3" s="980" t="s">
        <v>1698</v>
      </c>
    </row>
    <row r="4" spans="1:37" s="51" customFormat="1" ht="15.75" customHeight="1" x14ac:dyDescent="0.85">
      <c r="A4" s="807"/>
      <c r="B4" s="792"/>
      <c r="C4" s="792"/>
      <c r="D4" s="813"/>
      <c r="E4" s="813"/>
      <c r="F4" s="813"/>
      <c r="G4" s="793"/>
    </row>
    <row r="5" spans="1:37" s="51" customFormat="1" ht="15.75" customHeight="1" x14ac:dyDescent="0.85">
      <c r="A5" s="807"/>
      <c r="B5" s="792"/>
      <c r="C5" s="792"/>
      <c r="D5" s="813"/>
      <c r="E5" s="813"/>
      <c r="F5" s="813"/>
      <c r="G5" s="793"/>
    </row>
    <row r="6" spans="1:37" s="51" customFormat="1" ht="15.75" customHeight="1" x14ac:dyDescent="0.85">
      <c r="A6" s="807"/>
      <c r="B6" s="792"/>
      <c r="C6" s="792"/>
      <c r="D6" s="813"/>
      <c r="E6" s="813"/>
      <c r="F6" s="813"/>
      <c r="G6" s="793"/>
    </row>
    <row r="7" spans="1:37" s="51" customFormat="1" ht="15.75" customHeight="1" x14ac:dyDescent="0.85">
      <c r="A7" s="807"/>
      <c r="B7" s="792"/>
      <c r="C7" s="792"/>
      <c r="D7" s="813"/>
      <c r="E7" s="813"/>
      <c r="F7" s="813"/>
      <c r="G7" s="793"/>
    </row>
    <row r="8" spans="1:37" s="51" customFormat="1" ht="15.75" customHeight="1" x14ac:dyDescent="0.85">
      <c r="A8" s="807"/>
      <c r="B8" s="792"/>
      <c r="C8" s="792"/>
      <c r="D8" s="813"/>
      <c r="E8" s="813"/>
      <c r="F8" s="813"/>
      <c r="G8" s="793"/>
    </row>
    <row r="9" spans="1:37" s="51" customFormat="1" ht="15.75" customHeight="1" x14ac:dyDescent="0.85">
      <c r="A9" s="807"/>
      <c r="B9" s="792"/>
      <c r="C9" s="792"/>
      <c r="D9" s="813"/>
      <c r="E9" s="813"/>
      <c r="F9" s="813"/>
      <c r="G9" s="793"/>
    </row>
    <row r="10" spans="1:37" s="51" customFormat="1" ht="15.75" customHeight="1" x14ac:dyDescent="0.85">
      <c r="A10" s="807"/>
      <c r="B10" s="792"/>
      <c r="C10" s="792"/>
      <c r="D10" s="813"/>
      <c r="E10" s="813"/>
      <c r="F10" s="813"/>
      <c r="G10" s="793"/>
    </row>
    <row r="11" spans="1:37" s="51" customFormat="1" ht="15.75" customHeight="1" x14ac:dyDescent="0.85">
      <c r="A11" s="807"/>
      <c r="B11" s="792"/>
      <c r="C11" s="792"/>
      <c r="D11" s="813"/>
      <c r="E11" s="813"/>
      <c r="F11" s="813"/>
      <c r="G11" s="793"/>
    </row>
    <row r="12" spans="1:37" s="51" customFormat="1" ht="15.75" customHeight="1" x14ac:dyDescent="0.85">
      <c r="A12" s="807"/>
      <c r="B12" s="792"/>
      <c r="C12" s="792"/>
      <c r="D12" s="813"/>
      <c r="E12" s="813"/>
      <c r="F12" s="813"/>
      <c r="G12" s="793"/>
    </row>
    <row r="13" spans="1:37" s="51" customFormat="1" ht="15.75" customHeight="1" x14ac:dyDescent="0.85">
      <c r="A13" s="807"/>
      <c r="B13" s="792"/>
      <c r="C13" s="792"/>
      <c r="D13" s="813"/>
      <c r="E13" s="813"/>
      <c r="F13" s="813"/>
      <c r="G13" s="793"/>
    </row>
    <row r="14" spans="1:37" s="51" customFormat="1" ht="15.75" customHeight="1" x14ac:dyDescent="0.85">
      <c r="A14" s="807"/>
      <c r="B14" s="792"/>
      <c r="C14" s="792"/>
      <c r="D14" s="813"/>
      <c r="E14" s="813"/>
      <c r="F14" s="813"/>
      <c r="G14" s="793"/>
    </row>
    <row r="15" spans="1:37" s="51" customFormat="1" ht="15.75" customHeight="1" thickBot="1" x14ac:dyDescent="0.9">
      <c r="A15" s="809"/>
      <c r="B15" s="794"/>
      <c r="C15" s="794"/>
      <c r="D15" s="814"/>
      <c r="E15" s="814"/>
      <c r="F15" s="814"/>
      <c r="G15" s="795"/>
    </row>
    <row r="16" spans="1:37" x14ac:dyDescent="1.1499999999999999">
      <c r="A16" s="41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</row>
    <row r="17" spans="1:37" x14ac:dyDescent="1.1499999999999999">
      <c r="A17" s="41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</row>
    <row r="18" spans="1:37" x14ac:dyDescent="1.1499999999999999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</row>
    <row r="19" spans="1:37" x14ac:dyDescent="1.1499999999999999">
      <c r="A19" s="41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</row>
    <row r="20" spans="1:37" x14ac:dyDescent="1.1499999999999999">
      <c r="A20" s="41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</row>
    <row r="21" spans="1:37" x14ac:dyDescent="1.1499999999999999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</row>
    <row r="22" spans="1:37" x14ac:dyDescent="1.1499999999999999">
      <c r="A22" s="41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</row>
    <row r="23" spans="1:37" x14ac:dyDescent="1.1499999999999999">
      <c r="A23" s="41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</row>
    <row r="24" spans="1:37" x14ac:dyDescent="1.1499999999999999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</row>
    <row r="25" spans="1:37" x14ac:dyDescent="1.1499999999999999">
      <c r="A25" s="41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</row>
    <row r="26" spans="1:37" x14ac:dyDescent="1.1499999999999999">
      <c r="A26" s="41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</row>
    <row r="27" spans="1:37" x14ac:dyDescent="1.1499999999999999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</row>
    <row r="28" spans="1:37" x14ac:dyDescent="1.1499999999999999">
      <c r="A28" s="41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</row>
    <row r="29" spans="1:37" x14ac:dyDescent="1.1499999999999999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</row>
    <row r="30" spans="1:37" x14ac:dyDescent="1.1499999999999999">
      <c r="A30" s="41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</row>
    <row r="31" spans="1:37" x14ac:dyDescent="1.1499999999999999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</row>
    <row r="32" spans="1:37" x14ac:dyDescent="1.1499999999999999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</row>
    <row r="33" spans="1:37" x14ac:dyDescent="1.1499999999999999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</row>
    <row r="34" spans="1:37" x14ac:dyDescent="1.1499999999999999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</row>
    <row r="35" spans="1:37" x14ac:dyDescent="1.1499999999999999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</row>
    <row r="36" spans="1:37" x14ac:dyDescent="1.1499999999999999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</row>
    <row r="37" spans="1:37" x14ac:dyDescent="1.1499999999999999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</row>
    <row r="38" spans="1:37" x14ac:dyDescent="1.1499999999999999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</row>
    <row r="39" spans="1:37" x14ac:dyDescent="1.149999999999999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</row>
    <row r="40" spans="1:37" x14ac:dyDescent="1.1499999999999999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</row>
    <row r="41" spans="1:37" x14ac:dyDescent="1.1499999999999999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</row>
    <row r="42" spans="1:37" x14ac:dyDescent="1.1499999999999999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</row>
    <row r="43" spans="1:37" x14ac:dyDescent="1.1499999999999999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</row>
    <row r="44" spans="1:37" x14ac:dyDescent="1.1499999999999999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</row>
    <row r="45" spans="1:37" x14ac:dyDescent="1.1499999999999999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</row>
    <row r="46" spans="1:37" x14ac:dyDescent="1.1499999999999999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</row>
    <row r="47" spans="1:37" x14ac:dyDescent="1.1499999999999999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</row>
    <row r="48" spans="1:37" x14ac:dyDescent="1.1499999999999999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</row>
    <row r="49" spans="8:37" x14ac:dyDescent="1.1499999999999999"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</row>
    <row r="50" spans="8:37" x14ac:dyDescent="1.1499999999999999"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</row>
    <row r="51" spans="8:37" x14ac:dyDescent="1.1499999999999999"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</row>
    <row r="52" spans="8:37" x14ac:dyDescent="1.1499999999999999"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</row>
    <row r="53" spans="8:37" x14ac:dyDescent="1.1499999999999999"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</row>
    <row r="54" spans="8:37" x14ac:dyDescent="1.1499999999999999"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</row>
    <row r="55" spans="8:37" x14ac:dyDescent="1.1499999999999999"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</row>
    <row r="56" spans="8:37" x14ac:dyDescent="1.1499999999999999"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</row>
    <row r="57" spans="8:37" x14ac:dyDescent="1.1499999999999999"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</row>
    <row r="58" spans="8:37" x14ac:dyDescent="1.1499999999999999"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</row>
    <row r="59" spans="8:37" x14ac:dyDescent="1.1499999999999999"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</row>
    <row r="60" spans="8:37" x14ac:dyDescent="1.1499999999999999"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</row>
    <row r="61" spans="8:37" x14ac:dyDescent="1.1499999999999999"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</row>
    <row r="62" spans="8:37" x14ac:dyDescent="1.1499999999999999"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</row>
    <row r="63" spans="8:37" x14ac:dyDescent="1.1499999999999999"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</row>
    <row r="64" spans="8:37" x14ac:dyDescent="1.1499999999999999"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</row>
    <row r="65" spans="8:37" x14ac:dyDescent="1.1499999999999999"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</row>
    <row r="66" spans="8:37" x14ac:dyDescent="1.1499999999999999"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</row>
    <row r="67" spans="8:37" x14ac:dyDescent="1.1499999999999999"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</row>
    <row r="68" spans="8:37" x14ac:dyDescent="1.1499999999999999"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</row>
    <row r="69" spans="8:37" x14ac:dyDescent="1.1499999999999999"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</row>
    <row r="70" spans="8:37" x14ac:dyDescent="1.1499999999999999"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</row>
    <row r="71" spans="8:37" x14ac:dyDescent="1.1499999999999999"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</row>
    <row r="72" spans="8:37" x14ac:dyDescent="1.1499999999999999"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</row>
    <row r="73" spans="8:37" x14ac:dyDescent="1.1499999999999999"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</row>
    <row r="74" spans="8:37" x14ac:dyDescent="1.1499999999999999"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</row>
    <row r="75" spans="8:37" x14ac:dyDescent="1.1499999999999999"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</row>
    <row r="76" spans="8:37" x14ac:dyDescent="1.1499999999999999"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</row>
    <row r="77" spans="8:37" x14ac:dyDescent="1.1499999999999999"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</row>
    <row r="78" spans="8:37" x14ac:dyDescent="1.1499999999999999"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</row>
    <row r="79" spans="8:37" x14ac:dyDescent="1.1499999999999999"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</row>
    <row r="80" spans="8:37" x14ac:dyDescent="1.1499999999999999"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</row>
    <row r="81" spans="8:37" x14ac:dyDescent="1.1499999999999999"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</row>
    <row r="82" spans="8:37" x14ac:dyDescent="1.1499999999999999"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</row>
    <row r="83" spans="8:37" x14ac:dyDescent="1.1499999999999999"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</row>
    <row r="84" spans="8:37" x14ac:dyDescent="1.1499999999999999"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</row>
    <row r="85" spans="8:37" x14ac:dyDescent="1.1499999999999999"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</row>
    <row r="86" spans="8:37" x14ac:dyDescent="1.1499999999999999"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</row>
  </sheetData>
  <mergeCells count="1">
    <mergeCell ref="A1:E1"/>
  </mergeCells>
  <hyperlinks>
    <hyperlink ref="F1" location="Menu!A1" display="MENU" xr:uid="{7DA3FCAD-FE0D-4B1F-82CA-C392A962640E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96833" r:id="rId4" name="Drop Down 1">
              <controlPr locked="0" defaultSize="0" print="0" autoLine="0" autoPict="0">
                <anchor moveWithCells="1">
                  <from>
                    <xdr:col>6</xdr:col>
                    <xdr:colOff>0</xdr:colOff>
                    <xdr:row>0</xdr:row>
                    <xdr:rowOff>204788</xdr:rowOff>
                  </from>
                  <to>
                    <xdr:col>7</xdr:col>
                    <xdr:colOff>14288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Sheet87"/>
  <dimension ref="A1:AH194"/>
  <sheetViews>
    <sheetView zoomScale="145" zoomScaleNormal="145" workbookViewId="0">
      <pane ySplit="3" topLeftCell="A37" activePane="bottomLeft" state="frozen"/>
      <selection activeCell="G29" sqref="G29"/>
      <selection pane="bottomLeft" activeCell="B1" sqref="B1"/>
    </sheetView>
  </sheetViews>
  <sheetFormatPr defaultColWidth="9.19921875" defaultRowHeight="21" x14ac:dyDescent="1.1499999999999999"/>
  <cols>
    <col min="1" max="1" width="70.19921875" style="819" bestFit="1" customWidth="1"/>
    <col min="2" max="2" width="24.46484375" style="819" customWidth="1"/>
    <col min="3" max="3" width="23.46484375" style="819" customWidth="1"/>
    <col min="4" max="4" width="52.46484375" style="819" customWidth="1"/>
    <col min="5" max="16384" width="9.19921875" style="29"/>
  </cols>
  <sheetData>
    <row r="1" spans="1:4" s="167" customFormat="1" ht="23.25" thickBot="1" x14ac:dyDescent="0.5">
      <c r="A1" s="1015" t="s">
        <v>1704</v>
      </c>
      <c r="B1" s="843" t="s">
        <v>35</v>
      </c>
      <c r="C1" s="111" t="s">
        <v>205</v>
      </c>
      <c r="D1" s="1016"/>
    </row>
    <row r="2" spans="1:4" s="773" customFormat="1" ht="15.4" x14ac:dyDescent="0.45">
      <c r="A2" s="982" t="s">
        <v>272</v>
      </c>
      <c r="B2" s="982" t="s">
        <v>1705</v>
      </c>
      <c r="C2" s="982" t="s">
        <v>1703</v>
      </c>
      <c r="D2" s="982" t="s">
        <v>1697</v>
      </c>
    </row>
    <row r="3" spans="1:4" s="773" customFormat="1" ht="31.15" thickBot="1" x14ac:dyDescent="0.5">
      <c r="A3" s="983" t="s">
        <v>1378</v>
      </c>
      <c r="B3" s="983" t="s">
        <v>1378</v>
      </c>
      <c r="C3" s="983" t="s">
        <v>1698</v>
      </c>
      <c r="D3" s="983" t="s">
        <v>1378</v>
      </c>
    </row>
    <row r="4" spans="1:4" s="51" customFormat="1" ht="15.4" x14ac:dyDescent="0.85">
      <c r="A4" s="812"/>
      <c r="B4" s="800"/>
      <c r="C4" s="800"/>
      <c r="D4" s="801"/>
    </row>
    <row r="5" spans="1:4" s="51" customFormat="1" ht="15.4" x14ac:dyDescent="0.85">
      <c r="A5" s="802"/>
      <c r="B5" s="804"/>
      <c r="C5" s="804"/>
      <c r="D5" s="805"/>
    </row>
    <row r="6" spans="1:4" s="51" customFormat="1" ht="15.4" x14ac:dyDescent="0.85">
      <c r="A6" s="802"/>
      <c r="B6" s="804"/>
      <c r="C6" s="804"/>
      <c r="D6" s="805"/>
    </row>
    <row r="7" spans="1:4" s="51" customFormat="1" ht="15.4" x14ac:dyDescent="0.85">
      <c r="A7" s="802"/>
      <c r="B7" s="804"/>
      <c r="C7" s="804"/>
      <c r="D7" s="805"/>
    </row>
    <row r="8" spans="1:4" s="51" customFormat="1" ht="15.4" x14ac:dyDescent="0.85">
      <c r="A8" s="802"/>
      <c r="B8" s="804"/>
      <c r="C8" s="804"/>
      <c r="D8" s="805"/>
    </row>
    <row r="9" spans="1:4" s="51" customFormat="1" ht="15.4" x14ac:dyDescent="0.85">
      <c r="A9" s="802"/>
      <c r="B9" s="804"/>
      <c r="C9" s="804"/>
      <c r="D9" s="805"/>
    </row>
    <row r="10" spans="1:4" s="51" customFormat="1" ht="15.4" x14ac:dyDescent="0.85">
      <c r="A10" s="802"/>
      <c r="B10" s="804"/>
      <c r="C10" s="804"/>
      <c r="D10" s="805"/>
    </row>
    <row r="11" spans="1:4" s="51" customFormat="1" ht="15.4" x14ac:dyDescent="0.85">
      <c r="A11" s="802"/>
      <c r="B11" s="804"/>
      <c r="C11" s="804"/>
      <c r="D11" s="805"/>
    </row>
    <row r="12" spans="1:4" s="51" customFormat="1" ht="15.4" x14ac:dyDescent="0.85">
      <c r="A12" s="802"/>
      <c r="B12" s="804"/>
      <c r="C12" s="804"/>
      <c r="D12" s="805"/>
    </row>
    <row r="13" spans="1:4" s="51" customFormat="1" ht="15.4" x14ac:dyDescent="0.85">
      <c r="A13" s="802"/>
      <c r="B13" s="804"/>
      <c r="C13" s="804"/>
      <c r="D13" s="805"/>
    </row>
    <row r="14" spans="1:4" s="51" customFormat="1" ht="15.4" x14ac:dyDescent="0.85">
      <c r="A14" s="802"/>
      <c r="B14" s="804"/>
      <c r="C14" s="804"/>
      <c r="D14" s="805"/>
    </row>
    <row r="15" spans="1:4" s="51" customFormat="1" ht="15.4" x14ac:dyDescent="0.85">
      <c r="A15" s="802"/>
      <c r="B15" s="804"/>
      <c r="C15" s="804"/>
      <c r="D15" s="805"/>
    </row>
    <row r="16" spans="1:4" s="51" customFormat="1" ht="15.4" x14ac:dyDescent="0.85">
      <c r="A16" s="802"/>
      <c r="B16" s="804"/>
      <c r="C16" s="804"/>
      <c r="D16" s="805"/>
    </row>
    <row r="17" spans="1:4" s="51" customFormat="1" ht="15.4" x14ac:dyDescent="0.85">
      <c r="A17" s="802"/>
      <c r="B17" s="804"/>
      <c r="C17" s="804"/>
      <c r="D17" s="805"/>
    </row>
    <row r="18" spans="1:4" s="51" customFormat="1" ht="15.4" x14ac:dyDescent="0.85">
      <c r="A18" s="806"/>
      <c r="B18" s="804"/>
      <c r="C18" s="804"/>
      <c r="D18" s="805"/>
    </row>
    <row r="19" spans="1:4" s="51" customFormat="1" ht="15.4" x14ac:dyDescent="0.85">
      <c r="A19" s="806"/>
      <c r="B19" s="804"/>
      <c r="C19" s="804"/>
      <c r="D19" s="805"/>
    </row>
    <row r="20" spans="1:4" s="51" customFormat="1" ht="15.4" x14ac:dyDescent="0.85">
      <c r="A20" s="806"/>
      <c r="B20" s="804"/>
      <c r="C20" s="804"/>
      <c r="D20" s="805"/>
    </row>
    <row r="21" spans="1:4" s="51" customFormat="1" ht="15.4" x14ac:dyDescent="0.85">
      <c r="A21" s="806"/>
      <c r="B21" s="804"/>
      <c r="C21" s="804"/>
      <c r="D21" s="805"/>
    </row>
    <row r="22" spans="1:4" s="51" customFormat="1" ht="15.4" x14ac:dyDescent="0.85">
      <c r="A22" s="806"/>
      <c r="B22" s="804"/>
      <c r="C22" s="804"/>
      <c r="D22" s="805"/>
    </row>
    <row r="23" spans="1:4" s="51" customFormat="1" ht="15.4" x14ac:dyDescent="0.85">
      <c r="A23" s="806"/>
      <c r="B23" s="815"/>
      <c r="C23" s="804"/>
      <c r="D23" s="805"/>
    </row>
    <row r="24" spans="1:4" s="51" customFormat="1" ht="15.4" x14ac:dyDescent="0.85">
      <c r="A24" s="802"/>
      <c r="B24" s="815"/>
      <c r="C24" s="804"/>
      <c r="D24" s="805"/>
    </row>
    <row r="25" spans="1:4" s="51" customFormat="1" ht="15.4" x14ac:dyDescent="0.85">
      <c r="A25" s="802"/>
      <c r="B25" s="815"/>
      <c r="C25" s="804"/>
      <c r="D25" s="805"/>
    </row>
    <row r="26" spans="1:4" s="51" customFormat="1" ht="15.4" x14ac:dyDescent="0.85">
      <c r="A26" s="806"/>
      <c r="B26" s="815"/>
      <c r="C26" s="804"/>
      <c r="D26" s="805"/>
    </row>
    <row r="27" spans="1:4" s="51" customFormat="1" ht="15.4" x14ac:dyDescent="0.85">
      <c r="A27" s="806"/>
      <c r="B27" s="815"/>
      <c r="C27" s="804"/>
      <c r="D27" s="805"/>
    </row>
    <row r="28" spans="1:4" s="51" customFormat="1" ht="15.4" x14ac:dyDescent="0.85">
      <c r="A28" s="802"/>
      <c r="B28" s="815"/>
      <c r="C28" s="804"/>
      <c r="D28" s="805"/>
    </row>
    <row r="29" spans="1:4" s="51" customFormat="1" ht="15.4" x14ac:dyDescent="0.85">
      <c r="A29" s="806"/>
      <c r="B29" s="815"/>
      <c r="C29" s="804"/>
      <c r="D29" s="805"/>
    </row>
    <row r="30" spans="1:4" s="51" customFormat="1" ht="15.4" x14ac:dyDescent="0.85">
      <c r="A30" s="806"/>
      <c r="B30" s="815"/>
      <c r="C30" s="804"/>
      <c r="D30" s="805"/>
    </row>
    <row r="31" spans="1:4" s="51" customFormat="1" ht="15.4" x14ac:dyDescent="0.85">
      <c r="A31" s="806"/>
      <c r="B31" s="815"/>
      <c r="C31" s="804"/>
      <c r="D31" s="805"/>
    </row>
    <row r="32" spans="1:4" s="51" customFormat="1" ht="15.4" x14ac:dyDescent="0.85">
      <c r="A32" s="806"/>
      <c r="B32" s="815"/>
      <c r="C32" s="804"/>
      <c r="D32" s="805"/>
    </row>
    <row r="33" spans="1:4" s="51" customFormat="1" ht="15.4" x14ac:dyDescent="0.85">
      <c r="A33" s="806"/>
      <c r="B33" s="815"/>
      <c r="C33" s="804"/>
      <c r="D33" s="805"/>
    </row>
    <row r="34" spans="1:4" s="51" customFormat="1" ht="15.4" x14ac:dyDescent="0.85">
      <c r="A34" s="806"/>
      <c r="B34" s="815"/>
      <c r="C34" s="804"/>
      <c r="D34" s="805"/>
    </row>
    <row r="35" spans="1:4" s="51" customFormat="1" ht="15.4" x14ac:dyDescent="0.85">
      <c r="A35" s="806"/>
      <c r="B35" s="815"/>
      <c r="C35" s="804"/>
      <c r="D35" s="805"/>
    </row>
    <row r="36" spans="1:4" s="51" customFormat="1" ht="15.4" x14ac:dyDescent="0.85">
      <c r="A36" s="806"/>
      <c r="B36" s="815"/>
      <c r="C36" s="804"/>
      <c r="D36" s="805"/>
    </row>
    <row r="37" spans="1:4" s="51" customFormat="1" ht="15.4" x14ac:dyDescent="0.85">
      <c r="A37" s="806"/>
      <c r="B37" s="815"/>
      <c r="C37" s="804"/>
      <c r="D37" s="805"/>
    </row>
    <row r="38" spans="1:4" s="51" customFormat="1" ht="15.4" x14ac:dyDescent="0.85">
      <c r="A38" s="806"/>
      <c r="B38" s="815"/>
      <c r="C38" s="804"/>
      <c r="D38" s="805"/>
    </row>
    <row r="39" spans="1:4" s="51" customFormat="1" ht="15.4" x14ac:dyDescent="0.85">
      <c r="A39" s="806"/>
      <c r="B39" s="815"/>
      <c r="C39" s="804"/>
      <c r="D39" s="805"/>
    </row>
    <row r="40" spans="1:4" s="51" customFormat="1" ht="15.4" x14ac:dyDescent="0.85">
      <c r="A40" s="806"/>
      <c r="B40" s="815"/>
      <c r="C40" s="804"/>
      <c r="D40" s="805"/>
    </row>
    <row r="41" spans="1:4" s="51" customFormat="1" ht="15.4" x14ac:dyDescent="0.85">
      <c r="A41" s="806"/>
      <c r="B41" s="815"/>
      <c r="C41" s="804"/>
      <c r="D41" s="805"/>
    </row>
    <row r="42" spans="1:4" s="51" customFormat="1" ht="15.4" x14ac:dyDescent="0.85">
      <c r="A42" s="806"/>
      <c r="B42" s="815"/>
      <c r="C42" s="804"/>
      <c r="D42" s="805"/>
    </row>
    <row r="43" spans="1:4" s="51" customFormat="1" ht="15.4" x14ac:dyDescent="0.85">
      <c r="A43" s="806"/>
      <c r="B43" s="815"/>
      <c r="C43" s="804"/>
      <c r="D43" s="805"/>
    </row>
    <row r="44" spans="1:4" s="51" customFormat="1" ht="15.4" x14ac:dyDescent="0.85">
      <c r="A44" s="806"/>
      <c r="B44" s="815"/>
      <c r="C44" s="804"/>
      <c r="D44" s="805"/>
    </row>
    <row r="45" spans="1:4" s="51" customFormat="1" ht="15.4" x14ac:dyDescent="0.85">
      <c r="A45" s="806"/>
      <c r="B45" s="815"/>
      <c r="C45" s="804"/>
      <c r="D45" s="805"/>
    </row>
    <row r="46" spans="1:4" s="51" customFormat="1" ht="15.4" x14ac:dyDescent="0.85">
      <c r="A46" s="806"/>
      <c r="B46" s="815"/>
      <c r="C46" s="804"/>
      <c r="D46" s="805"/>
    </row>
    <row r="47" spans="1:4" s="51" customFormat="1" ht="15.4" x14ac:dyDescent="0.85">
      <c r="A47" s="806"/>
      <c r="B47" s="815"/>
      <c r="C47" s="804"/>
      <c r="D47" s="805"/>
    </row>
    <row r="48" spans="1:4" s="51" customFormat="1" ht="15.4" x14ac:dyDescent="0.85">
      <c r="A48" s="806"/>
      <c r="B48" s="815"/>
      <c r="C48" s="804"/>
      <c r="D48" s="805"/>
    </row>
    <row r="49" spans="1:4" s="51" customFormat="1" ht="15.4" x14ac:dyDescent="0.85">
      <c r="A49" s="806"/>
      <c r="B49" s="815"/>
      <c r="C49" s="804"/>
      <c r="D49" s="805"/>
    </row>
    <row r="50" spans="1:4" s="51" customFormat="1" ht="15.4" x14ac:dyDescent="0.85">
      <c r="A50" s="806"/>
      <c r="B50" s="815"/>
      <c r="C50" s="804"/>
      <c r="D50" s="805"/>
    </row>
    <row r="51" spans="1:4" s="51" customFormat="1" ht="15.4" x14ac:dyDescent="0.85">
      <c r="A51" s="806"/>
      <c r="B51" s="815"/>
      <c r="C51" s="804"/>
      <c r="D51" s="805"/>
    </row>
    <row r="52" spans="1:4" s="51" customFormat="1" ht="15.4" x14ac:dyDescent="0.85">
      <c r="A52" s="806"/>
      <c r="B52" s="815"/>
      <c r="C52" s="804"/>
      <c r="D52" s="805"/>
    </row>
    <row r="53" spans="1:4" s="51" customFormat="1" ht="15.4" x14ac:dyDescent="0.85">
      <c r="A53" s="806"/>
      <c r="B53" s="815"/>
      <c r="C53" s="804"/>
      <c r="D53" s="805"/>
    </row>
    <row r="54" spans="1:4" s="51" customFormat="1" ht="15.4" x14ac:dyDescent="0.85">
      <c r="A54" s="806"/>
      <c r="B54" s="815"/>
      <c r="C54" s="804"/>
      <c r="D54" s="805"/>
    </row>
    <row r="55" spans="1:4" s="51" customFormat="1" ht="15.4" x14ac:dyDescent="0.85">
      <c r="A55" s="806"/>
      <c r="B55" s="815"/>
      <c r="C55" s="804"/>
      <c r="D55" s="805"/>
    </row>
    <row r="56" spans="1:4" s="51" customFormat="1" ht="15.4" x14ac:dyDescent="0.85">
      <c r="A56" s="806"/>
      <c r="B56" s="815"/>
      <c r="C56" s="804"/>
      <c r="D56" s="805"/>
    </row>
    <row r="57" spans="1:4" s="51" customFormat="1" ht="15.4" x14ac:dyDescent="0.85">
      <c r="A57" s="806"/>
      <c r="B57" s="815"/>
      <c r="C57" s="804"/>
      <c r="D57" s="805"/>
    </row>
    <row r="58" spans="1:4" s="51" customFormat="1" ht="15.4" x14ac:dyDescent="0.85">
      <c r="A58" s="806"/>
      <c r="B58" s="815"/>
      <c r="C58" s="804"/>
      <c r="D58" s="805"/>
    </row>
    <row r="59" spans="1:4" s="51" customFormat="1" ht="15.4" x14ac:dyDescent="0.85">
      <c r="A59" s="806"/>
      <c r="B59" s="815"/>
      <c r="C59" s="804"/>
      <c r="D59" s="805"/>
    </row>
    <row r="60" spans="1:4" s="51" customFormat="1" ht="15.4" x14ac:dyDescent="0.85">
      <c r="A60" s="806"/>
      <c r="B60" s="815"/>
      <c r="C60" s="804"/>
      <c r="D60" s="805"/>
    </row>
    <row r="61" spans="1:4" s="51" customFormat="1" ht="15.4" x14ac:dyDescent="0.85">
      <c r="A61" s="806"/>
      <c r="B61" s="815"/>
      <c r="C61" s="804"/>
      <c r="D61" s="805"/>
    </row>
    <row r="62" spans="1:4" s="51" customFormat="1" ht="15.4" x14ac:dyDescent="0.85">
      <c r="A62" s="806"/>
      <c r="B62" s="815"/>
      <c r="C62" s="804"/>
      <c r="D62" s="805"/>
    </row>
    <row r="63" spans="1:4" s="51" customFormat="1" ht="15.4" x14ac:dyDescent="0.85">
      <c r="A63" s="806"/>
      <c r="B63" s="815"/>
      <c r="C63" s="804"/>
      <c r="D63" s="805"/>
    </row>
    <row r="64" spans="1:4" s="51" customFormat="1" ht="15.4" x14ac:dyDescent="0.85">
      <c r="A64" s="806"/>
      <c r="B64" s="815"/>
      <c r="C64" s="804"/>
      <c r="D64" s="805"/>
    </row>
    <row r="65" spans="1:4" s="51" customFormat="1" ht="15.4" x14ac:dyDescent="0.85">
      <c r="A65" s="806"/>
      <c r="B65" s="815"/>
      <c r="C65" s="804"/>
      <c r="D65" s="805"/>
    </row>
    <row r="66" spans="1:4" s="51" customFormat="1" ht="15.4" x14ac:dyDescent="0.85">
      <c r="A66" s="806"/>
      <c r="B66" s="815"/>
      <c r="C66" s="804"/>
      <c r="D66" s="805"/>
    </row>
    <row r="67" spans="1:4" s="51" customFormat="1" ht="15.4" x14ac:dyDescent="0.85">
      <c r="A67" s="806"/>
      <c r="B67" s="815"/>
      <c r="C67" s="804"/>
      <c r="D67" s="805"/>
    </row>
    <row r="68" spans="1:4" s="51" customFormat="1" ht="15.4" x14ac:dyDescent="0.85">
      <c r="A68" s="806"/>
      <c r="B68" s="815"/>
      <c r="C68" s="804"/>
      <c r="D68" s="805"/>
    </row>
    <row r="69" spans="1:4" s="51" customFormat="1" ht="15.4" x14ac:dyDescent="0.85">
      <c r="A69" s="806"/>
      <c r="B69" s="815"/>
      <c r="C69" s="804"/>
      <c r="D69" s="805"/>
    </row>
    <row r="70" spans="1:4" s="51" customFormat="1" ht="15.4" x14ac:dyDescent="0.85">
      <c r="A70" s="806"/>
      <c r="B70" s="815"/>
      <c r="C70" s="804"/>
      <c r="D70" s="805"/>
    </row>
    <row r="71" spans="1:4" s="51" customFormat="1" ht="15.4" x14ac:dyDescent="0.85">
      <c r="A71" s="806"/>
      <c r="B71" s="815"/>
      <c r="C71" s="804"/>
      <c r="D71" s="805"/>
    </row>
    <row r="72" spans="1:4" s="51" customFormat="1" ht="15.4" x14ac:dyDescent="0.85">
      <c r="A72" s="806"/>
      <c r="B72" s="815"/>
      <c r="C72" s="804"/>
      <c r="D72" s="805"/>
    </row>
    <row r="73" spans="1:4" s="51" customFormat="1" ht="15.4" x14ac:dyDescent="0.85">
      <c r="A73" s="806"/>
      <c r="B73" s="815"/>
      <c r="C73" s="804"/>
      <c r="D73" s="805"/>
    </row>
    <row r="74" spans="1:4" s="51" customFormat="1" ht="15.4" x14ac:dyDescent="0.85">
      <c r="A74" s="806"/>
      <c r="B74" s="815"/>
      <c r="C74" s="804"/>
      <c r="D74" s="805"/>
    </row>
    <row r="75" spans="1:4" s="51" customFormat="1" ht="15.4" x14ac:dyDescent="0.85">
      <c r="A75" s="806"/>
      <c r="B75" s="815"/>
      <c r="C75" s="804"/>
      <c r="D75" s="805"/>
    </row>
    <row r="76" spans="1:4" s="51" customFormat="1" ht="15.4" x14ac:dyDescent="0.85">
      <c r="A76" s="806"/>
      <c r="B76" s="815"/>
      <c r="C76" s="804"/>
      <c r="D76" s="805"/>
    </row>
    <row r="77" spans="1:4" s="51" customFormat="1" ht="15.4" x14ac:dyDescent="0.85">
      <c r="A77" s="806"/>
      <c r="B77" s="815"/>
      <c r="C77" s="804"/>
      <c r="D77" s="805"/>
    </row>
    <row r="78" spans="1:4" s="51" customFormat="1" ht="15.4" x14ac:dyDescent="0.85">
      <c r="A78" s="806"/>
      <c r="B78" s="815"/>
      <c r="C78" s="804"/>
      <c r="D78" s="805"/>
    </row>
    <row r="79" spans="1:4" s="51" customFormat="1" ht="15.4" x14ac:dyDescent="0.85">
      <c r="A79" s="806"/>
      <c r="B79" s="815"/>
      <c r="C79" s="804"/>
      <c r="D79" s="805"/>
    </row>
    <row r="80" spans="1:4" s="51" customFormat="1" ht="15.4" x14ac:dyDescent="0.85">
      <c r="A80" s="806"/>
      <c r="B80" s="815"/>
      <c r="C80" s="804"/>
      <c r="D80" s="805"/>
    </row>
    <row r="81" spans="1:4" s="51" customFormat="1" ht="15.4" x14ac:dyDescent="0.85">
      <c r="A81" s="806"/>
      <c r="B81" s="815"/>
      <c r="C81" s="804"/>
      <c r="D81" s="805"/>
    </row>
    <row r="82" spans="1:4" s="51" customFormat="1" ht="15.4" x14ac:dyDescent="0.85">
      <c r="A82" s="806"/>
      <c r="B82" s="815"/>
      <c r="C82" s="804"/>
      <c r="D82" s="805"/>
    </row>
    <row r="83" spans="1:4" s="51" customFormat="1" ht="15.4" x14ac:dyDescent="0.85">
      <c r="A83" s="806"/>
      <c r="B83" s="815"/>
      <c r="C83" s="804"/>
      <c r="D83" s="805"/>
    </row>
    <row r="84" spans="1:4" s="51" customFormat="1" ht="15.4" x14ac:dyDescent="0.85">
      <c r="A84" s="806"/>
      <c r="B84" s="815"/>
      <c r="C84" s="804"/>
      <c r="D84" s="805"/>
    </row>
    <row r="85" spans="1:4" s="51" customFormat="1" ht="15.4" x14ac:dyDescent="0.85">
      <c r="A85" s="806"/>
      <c r="B85" s="815"/>
      <c r="C85" s="804"/>
      <c r="D85" s="805"/>
    </row>
    <row r="86" spans="1:4" s="51" customFormat="1" ht="15.4" x14ac:dyDescent="0.85">
      <c r="A86" s="806"/>
      <c r="B86" s="815"/>
      <c r="C86" s="804"/>
      <c r="D86" s="805"/>
    </row>
    <row r="87" spans="1:4" s="51" customFormat="1" ht="15.4" x14ac:dyDescent="0.85">
      <c r="A87" s="806"/>
      <c r="B87" s="815"/>
      <c r="C87" s="804"/>
      <c r="D87" s="805"/>
    </row>
    <row r="88" spans="1:4" s="51" customFormat="1" ht="15.4" x14ac:dyDescent="0.85">
      <c r="A88" s="806"/>
      <c r="B88" s="815"/>
      <c r="C88" s="804"/>
      <c r="D88" s="805"/>
    </row>
    <row r="89" spans="1:4" s="51" customFormat="1" ht="15.4" x14ac:dyDescent="0.85">
      <c r="A89" s="806"/>
      <c r="B89" s="815"/>
      <c r="C89" s="804"/>
      <c r="D89" s="805"/>
    </row>
    <row r="90" spans="1:4" s="51" customFormat="1" ht="15.4" x14ac:dyDescent="0.85">
      <c r="A90" s="806"/>
      <c r="B90" s="815"/>
      <c r="C90" s="804"/>
      <c r="D90" s="805"/>
    </row>
    <row r="91" spans="1:4" s="51" customFormat="1" ht="15.4" x14ac:dyDescent="0.85">
      <c r="A91" s="806"/>
      <c r="B91" s="815"/>
      <c r="C91" s="804"/>
      <c r="D91" s="805"/>
    </row>
    <row r="92" spans="1:4" s="51" customFormat="1" ht="15.4" x14ac:dyDescent="0.85">
      <c r="A92" s="806"/>
      <c r="B92" s="815"/>
      <c r="C92" s="804"/>
      <c r="D92" s="805"/>
    </row>
    <row r="93" spans="1:4" s="51" customFormat="1" ht="15.4" x14ac:dyDescent="0.85">
      <c r="A93" s="806"/>
      <c r="B93" s="815"/>
      <c r="C93" s="804"/>
      <c r="D93" s="805"/>
    </row>
    <row r="94" spans="1:4" s="51" customFormat="1" ht="15.4" x14ac:dyDescent="0.85">
      <c r="A94" s="806"/>
      <c r="B94" s="815"/>
      <c r="C94" s="804"/>
      <c r="D94" s="805"/>
    </row>
    <row r="95" spans="1:4" s="51" customFormat="1" ht="15.4" x14ac:dyDescent="0.85">
      <c r="A95" s="806"/>
      <c r="B95" s="815"/>
      <c r="C95" s="804"/>
      <c r="D95" s="805"/>
    </row>
    <row r="96" spans="1:4" s="51" customFormat="1" ht="15.4" x14ac:dyDescent="0.85">
      <c r="A96" s="806"/>
      <c r="B96" s="815"/>
      <c r="C96" s="804"/>
      <c r="D96" s="805"/>
    </row>
    <row r="97" spans="1:4" s="51" customFormat="1" ht="15.4" x14ac:dyDescent="0.85">
      <c r="A97" s="806"/>
      <c r="B97" s="815"/>
      <c r="C97" s="804"/>
      <c r="D97" s="805"/>
    </row>
    <row r="98" spans="1:4" s="51" customFormat="1" ht="15.4" x14ac:dyDescent="0.85">
      <c r="A98" s="806"/>
      <c r="B98" s="815"/>
      <c r="C98" s="804"/>
      <c r="D98" s="805"/>
    </row>
    <row r="99" spans="1:4" s="51" customFormat="1" ht="15.4" x14ac:dyDescent="0.85">
      <c r="A99" s="806"/>
      <c r="B99" s="815"/>
      <c r="C99" s="804"/>
      <c r="D99" s="805"/>
    </row>
    <row r="100" spans="1:4" s="51" customFormat="1" ht="15.4" x14ac:dyDescent="0.85">
      <c r="A100" s="806"/>
      <c r="B100" s="815"/>
      <c r="C100" s="804"/>
      <c r="D100" s="805"/>
    </row>
    <row r="101" spans="1:4" s="51" customFormat="1" ht="15.4" x14ac:dyDescent="0.85">
      <c r="A101" s="806"/>
      <c r="B101" s="815"/>
      <c r="C101" s="804"/>
      <c r="D101" s="805"/>
    </row>
    <row r="102" spans="1:4" s="51" customFormat="1" ht="15.4" x14ac:dyDescent="0.85">
      <c r="A102" s="806"/>
      <c r="B102" s="815"/>
      <c r="C102" s="804"/>
      <c r="D102" s="805"/>
    </row>
    <row r="103" spans="1:4" s="51" customFormat="1" ht="15.4" x14ac:dyDescent="0.85">
      <c r="A103" s="806"/>
      <c r="B103" s="815"/>
      <c r="C103" s="804"/>
      <c r="D103" s="805"/>
    </row>
    <row r="104" spans="1:4" s="51" customFormat="1" ht="15.4" x14ac:dyDescent="0.85">
      <c r="A104" s="806"/>
      <c r="B104" s="815"/>
      <c r="C104" s="804"/>
      <c r="D104" s="805"/>
    </row>
    <row r="105" spans="1:4" s="51" customFormat="1" ht="15.4" x14ac:dyDescent="0.85">
      <c r="A105" s="806"/>
      <c r="B105" s="815"/>
      <c r="C105" s="804"/>
      <c r="D105" s="805"/>
    </row>
    <row r="106" spans="1:4" s="51" customFormat="1" ht="15.4" x14ac:dyDescent="0.85">
      <c r="A106" s="806"/>
      <c r="B106" s="815"/>
      <c r="C106" s="804"/>
      <c r="D106" s="805"/>
    </row>
    <row r="107" spans="1:4" s="51" customFormat="1" ht="15.4" x14ac:dyDescent="0.85">
      <c r="A107" s="806"/>
      <c r="B107" s="815"/>
      <c r="C107" s="804"/>
      <c r="D107" s="805"/>
    </row>
    <row r="108" spans="1:4" s="51" customFormat="1" ht="15.4" x14ac:dyDescent="0.85">
      <c r="A108" s="806"/>
      <c r="B108" s="815"/>
      <c r="C108" s="804"/>
      <c r="D108" s="805"/>
    </row>
    <row r="109" spans="1:4" s="51" customFormat="1" ht="15.4" x14ac:dyDescent="0.85">
      <c r="A109" s="806"/>
      <c r="B109" s="815"/>
      <c r="C109" s="804"/>
      <c r="D109" s="805"/>
    </row>
    <row r="110" spans="1:4" s="51" customFormat="1" ht="15.4" x14ac:dyDescent="0.85">
      <c r="A110" s="806"/>
      <c r="B110" s="815"/>
      <c r="C110" s="804"/>
      <c r="D110" s="805"/>
    </row>
    <row r="111" spans="1:4" s="51" customFormat="1" ht="15.4" x14ac:dyDescent="0.85">
      <c r="A111" s="806"/>
      <c r="B111" s="815"/>
      <c r="C111" s="804"/>
      <c r="D111" s="805"/>
    </row>
    <row r="112" spans="1:4" s="51" customFormat="1" ht="15.4" x14ac:dyDescent="0.85">
      <c r="A112" s="806"/>
      <c r="B112" s="815"/>
      <c r="C112" s="804"/>
      <c r="D112" s="805"/>
    </row>
    <row r="113" spans="1:34" s="51" customFormat="1" ht="15.4" x14ac:dyDescent="0.85">
      <c r="A113" s="806"/>
      <c r="B113" s="815"/>
      <c r="C113" s="804"/>
      <c r="D113" s="805"/>
    </row>
    <row r="114" spans="1:34" s="51" customFormat="1" ht="15.4" x14ac:dyDescent="0.85">
      <c r="A114" s="806"/>
      <c r="B114" s="815"/>
      <c r="C114" s="804"/>
      <c r="D114" s="805"/>
    </row>
    <row r="115" spans="1:34" s="51" customFormat="1" ht="15.4" x14ac:dyDescent="0.85">
      <c r="A115" s="806"/>
      <c r="B115" s="815"/>
      <c r="C115" s="804"/>
      <c r="D115" s="805"/>
    </row>
    <row r="116" spans="1:34" s="51" customFormat="1" ht="15.4" x14ac:dyDescent="0.85">
      <c r="A116" s="806"/>
      <c r="B116" s="135"/>
      <c r="C116" s="804"/>
      <c r="D116" s="805"/>
    </row>
    <row r="117" spans="1:34" s="51" customFormat="1" ht="15.4" x14ac:dyDescent="0.85">
      <c r="A117" s="135"/>
      <c r="B117" s="804"/>
      <c r="C117" s="804"/>
      <c r="D117" s="805"/>
    </row>
    <row r="118" spans="1:34" s="51" customFormat="1" ht="15.4" x14ac:dyDescent="0.85">
      <c r="A118" s="806"/>
      <c r="B118" s="804"/>
      <c r="C118" s="804"/>
      <c r="D118" s="805"/>
    </row>
    <row r="119" spans="1:34" s="51" customFormat="1" ht="15.4" x14ac:dyDescent="0.85">
      <c r="A119" s="806"/>
      <c r="B119" s="135"/>
      <c r="C119" s="804"/>
      <c r="D119" s="805"/>
    </row>
    <row r="120" spans="1:34" s="51" customFormat="1" ht="15.4" x14ac:dyDescent="0.85">
      <c r="A120" s="806"/>
      <c r="B120" s="804"/>
      <c r="C120" s="804"/>
      <c r="D120" s="805"/>
    </row>
    <row r="121" spans="1:34" s="51" customFormat="1" ht="15.4" x14ac:dyDescent="0.85">
      <c r="A121" s="806"/>
      <c r="B121" s="804"/>
      <c r="C121" s="804"/>
      <c r="D121" s="805"/>
    </row>
    <row r="122" spans="1:34" s="51" customFormat="1" ht="15.4" x14ac:dyDescent="0.85">
      <c r="A122" s="806"/>
      <c r="B122" s="804"/>
      <c r="C122" s="804"/>
      <c r="D122" s="805"/>
    </row>
    <row r="123" spans="1:34" s="51" customFormat="1" ht="15.75" thickBot="1" x14ac:dyDescent="0.9">
      <c r="A123" s="816"/>
      <c r="B123" s="817"/>
      <c r="C123" s="817"/>
      <c r="D123" s="818"/>
    </row>
    <row r="124" spans="1:34" x14ac:dyDescent="1.1499999999999999">
      <c r="A124" s="230"/>
      <c r="B124" s="230"/>
      <c r="C124" s="230"/>
      <c r="D124" s="230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</row>
    <row r="125" spans="1:34" x14ac:dyDescent="1.1499999999999999">
      <c r="A125" s="230"/>
      <c r="B125" s="230"/>
      <c r="C125" s="230"/>
      <c r="D125" s="230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</row>
    <row r="126" spans="1:34" x14ac:dyDescent="1.1499999999999999">
      <c r="A126" s="230"/>
      <c r="B126" s="230"/>
      <c r="C126" s="230"/>
      <c r="D126" s="230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</row>
    <row r="127" spans="1:34" x14ac:dyDescent="1.1499999999999999">
      <c r="A127" s="230"/>
      <c r="B127" s="230"/>
      <c r="C127" s="230"/>
      <c r="D127" s="230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</row>
    <row r="128" spans="1:34" x14ac:dyDescent="1.1499999999999999">
      <c r="A128" s="230"/>
      <c r="B128" s="230"/>
      <c r="C128" s="230"/>
      <c r="D128" s="230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</row>
    <row r="129" spans="1:34" x14ac:dyDescent="1.1499999999999999">
      <c r="A129" s="230"/>
      <c r="B129" s="230"/>
      <c r="C129" s="230"/>
      <c r="D129" s="230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</row>
    <row r="130" spans="1:34" x14ac:dyDescent="1.1499999999999999">
      <c r="A130" s="230"/>
      <c r="B130" s="230"/>
      <c r="C130" s="230"/>
      <c r="D130" s="230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</row>
    <row r="131" spans="1:34" x14ac:dyDescent="1.1499999999999999">
      <c r="A131" s="230"/>
      <c r="B131" s="230"/>
      <c r="C131" s="230"/>
      <c r="D131" s="230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</row>
    <row r="132" spans="1:34" x14ac:dyDescent="1.1499999999999999">
      <c r="A132" s="230"/>
      <c r="B132" s="230"/>
      <c r="C132" s="230"/>
      <c r="D132" s="230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</row>
    <row r="133" spans="1:34" x14ac:dyDescent="1.1499999999999999">
      <c r="A133" s="230"/>
      <c r="B133" s="230"/>
      <c r="C133" s="230"/>
      <c r="D133" s="230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</row>
    <row r="134" spans="1:34" x14ac:dyDescent="1.1499999999999999">
      <c r="A134" s="230"/>
      <c r="B134" s="230"/>
      <c r="C134" s="230"/>
      <c r="D134" s="230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</row>
    <row r="135" spans="1:34" x14ac:dyDescent="1.1499999999999999">
      <c r="A135" s="230"/>
      <c r="B135" s="230"/>
      <c r="C135" s="230"/>
      <c r="D135" s="230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</row>
    <row r="136" spans="1:34" x14ac:dyDescent="1.1499999999999999">
      <c r="A136" s="230"/>
      <c r="B136" s="230"/>
      <c r="C136" s="230"/>
      <c r="D136" s="230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</row>
    <row r="137" spans="1:34" x14ac:dyDescent="1.1499999999999999">
      <c r="A137" s="230"/>
      <c r="B137" s="230"/>
      <c r="C137" s="230"/>
      <c r="D137" s="230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</row>
    <row r="138" spans="1:34" x14ac:dyDescent="1.1499999999999999">
      <c r="A138" s="230"/>
      <c r="B138" s="230"/>
      <c r="C138" s="230"/>
      <c r="D138" s="230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</row>
    <row r="139" spans="1:34" x14ac:dyDescent="1.1499999999999999">
      <c r="A139" s="230"/>
      <c r="B139" s="230"/>
      <c r="C139" s="230"/>
      <c r="D139" s="230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</row>
    <row r="140" spans="1:34" x14ac:dyDescent="1.1499999999999999">
      <c r="A140" s="230"/>
      <c r="B140" s="230"/>
      <c r="C140" s="230"/>
      <c r="D140" s="230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</row>
    <row r="141" spans="1:34" x14ac:dyDescent="1.1499999999999999">
      <c r="A141" s="230"/>
      <c r="B141" s="230"/>
      <c r="C141" s="230"/>
      <c r="D141" s="230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</row>
    <row r="142" spans="1:34" x14ac:dyDescent="1.1499999999999999">
      <c r="A142" s="230"/>
      <c r="B142" s="230"/>
      <c r="C142" s="230"/>
      <c r="D142" s="230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</row>
    <row r="143" spans="1:34" x14ac:dyDescent="1.1499999999999999">
      <c r="A143" s="230"/>
      <c r="B143" s="230"/>
      <c r="C143" s="230"/>
      <c r="D143" s="230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</row>
    <row r="144" spans="1:34" x14ac:dyDescent="1.1499999999999999">
      <c r="A144" s="230"/>
      <c r="B144" s="230"/>
      <c r="C144" s="230"/>
      <c r="D144" s="230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</row>
    <row r="145" spans="1:34" x14ac:dyDescent="1.1499999999999999">
      <c r="A145" s="230"/>
      <c r="B145" s="230"/>
      <c r="C145" s="230"/>
      <c r="D145" s="230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</row>
    <row r="146" spans="1:34" x14ac:dyDescent="1.1499999999999999">
      <c r="A146" s="230"/>
      <c r="B146" s="230"/>
      <c r="C146" s="230"/>
      <c r="D146" s="230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</row>
    <row r="147" spans="1:34" x14ac:dyDescent="1.1499999999999999">
      <c r="A147" s="230"/>
      <c r="B147" s="230"/>
      <c r="C147" s="230"/>
      <c r="D147" s="230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</row>
    <row r="148" spans="1:34" x14ac:dyDescent="1.1499999999999999">
      <c r="A148" s="230"/>
      <c r="B148" s="230"/>
      <c r="C148" s="230"/>
      <c r="D148" s="230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</row>
    <row r="149" spans="1:34" x14ac:dyDescent="1.1499999999999999">
      <c r="A149" s="230"/>
      <c r="B149" s="230"/>
      <c r="C149" s="230"/>
      <c r="D149" s="230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</row>
    <row r="150" spans="1:34" x14ac:dyDescent="1.1499999999999999">
      <c r="A150" s="230"/>
      <c r="B150" s="230"/>
      <c r="C150" s="230"/>
      <c r="D150" s="230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</row>
    <row r="151" spans="1:34" x14ac:dyDescent="1.1499999999999999">
      <c r="A151" s="230"/>
      <c r="B151" s="230"/>
      <c r="C151" s="230"/>
      <c r="D151" s="230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</row>
    <row r="152" spans="1:34" x14ac:dyDescent="1.1499999999999999">
      <c r="A152" s="230"/>
      <c r="B152" s="230"/>
      <c r="C152" s="230"/>
      <c r="D152" s="230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</row>
    <row r="153" spans="1:34" x14ac:dyDescent="1.1499999999999999">
      <c r="A153" s="230"/>
      <c r="B153" s="230"/>
      <c r="C153" s="230"/>
      <c r="D153" s="230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</row>
    <row r="154" spans="1:34" x14ac:dyDescent="1.1499999999999999">
      <c r="A154" s="230"/>
      <c r="B154" s="230"/>
      <c r="C154" s="230"/>
      <c r="D154" s="230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</row>
    <row r="155" spans="1:34" x14ac:dyDescent="1.1499999999999999">
      <c r="A155" s="230"/>
      <c r="B155" s="230"/>
      <c r="C155" s="230"/>
      <c r="D155" s="230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</row>
    <row r="156" spans="1:34" x14ac:dyDescent="1.1499999999999999">
      <c r="A156" s="230"/>
      <c r="B156" s="230"/>
      <c r="C156" s="230"/>
      <c r="D156" s="230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</row>
    <row r="157" spans="1:34" x14ac:dyDescent="1.1499999999999999"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</row>
    <row r="158" spans="1:34" x14ac:dyDescent="1.1499999999999999"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</row>
    <row r="159" spans="1:34" x14ac:dyDescent="1.1499999999999999"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</row>
    <row r="160" spans="1:34" x14ac:dyDescent="1.1499999999999999"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</row>
    <row r="161" spans="5:34" x14ac:dyDescent="1.1499999999999999"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</row>
    <row r="162" spans="5:34" x14ac:dyDescent="1.1499999999999999"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</row>
    <row r="163" spans="5:34" x14ac:dyDescent="1.1499999999999999"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</row>
    <row r="164" spans="5:34" x14ac:dyDescent="1.1499999999999999"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</row>
    <row r="165" spans="5:34" x14ac:dyDescent="1.1499999999999999"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</row>
    <row r="166" spans="5:34" x14ac:dyDescent="1.1499999999999999"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</row>
    <row r="167" spans="5:34" x14ac:dyDescent="1.1499999999999999"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</row>
    <row r="168" spans="5:34" x14ac:dyDescent="1.1499999999999999"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</row>
    <row r="169" spans="5:34" x14ac:dyDescent="1.1499999999999999"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</row>
    <row r="170" spans="5:34" x14ac:dyDescent="1.1499999999999999"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</row>
    <row r="171" spans="5:34" x14ac:dyDescent="1.1499999999999999"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</row>
    <row r="172" spans="5:34" x14ac:dyDescent="1.1499999999999999"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</row>
    <row r="173" spans="5:34" x14ac:dyDescent="1.1499999999999999"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</row>
    <row r="174" spans="5:34" x14ac:dyDescent="1.1499999999999999"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</row>
    <row r="175" spans="5:34" x14ac:dyDescent="1.1499999999999999"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</row>
    <row r="176" spans="5:34" x14ac:dyDescent="1.1499999999999999"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</row>
    <row r="177" spans="5:34" x14ac:dyDescent="1.1499999999999999"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</row>
    <row r="178" spans="5:34" x14ac:dyDescent="1.1499999999999999"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</row>
    <row r="179" spans="5:34" x14ac:dyDescent="1.1499999999999999"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</row>
    <row r="180" spans="5:34" x14ac:dyDescent="1.1499999999999999"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</row>
    <row r="181" spans="5:34" x14ac:dyDescent="1.1499999999999999"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</row>
    <row r="182" spans="5:34" x14ac:dyDescent="1.1499999999999999"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</row>
    <row r="183" spans="5:34" x14ac:dyDescent="1.1499999999999999"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</row>
    <row r="184" spans="5:34" x14ac:dyDescent="1.1499999999999999"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</row>
    <row r="185" spans="5:34" x14ac:dyDescent="1.1499999999999999"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</row>
    <row r="186" spans="5:34" x14ac:dyDescent="1.1499999999999999"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</row>
    <row r="187" spans="5:34" x14ac:dyDescent="1.1499999999999999"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</row>
    <row r="188" spans="5:34" x14ac:dyDescent="1.1499999999999999"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</row>
    <row r="189" spans="5:34" x14ac:dyDescent="1.1499999999999999"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</row>
    <row r="190" spans="5:34" x14ac:dyDescent="1.1499999999999999"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</row>
    <row r="191" spans="5:34" x14ac:dyDescent="1.1499999999999999"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</row>
    <row r="192" spans="5:34" x14ac:dyDescent="1.1499999999999999"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</row>
    <row r="193" spans="5:34" x14ac:dyDescent="1.1499999999999999"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</row>
    <row r="194" spans="5:34" x14ac:dyDescent="1.1499999999999999"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</row>
  </sheetData>
  <phoneticPr fontId="24" type="noConversion"/>
  <hyperlinks>
    <hyperlink ref="B1" location="Menu!A1" display="MENU" xr:uid="{00000000-0004-0000-CF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0113" r:id="rId4" name="Drop Down 1">
              <controlPr locked="0" defaultSize="0" print="0" autoLine="0" autoPict="0">
                <anchor moveWithCells="1">
                  <from>
                    <xdr:col>2</xdr:col>
                    <xdr:colOff>0</xdr:colOff>
                    <xdr:row>0</xdr:row>
                    <xdr:rowOff>147638</xdr:rowOff>
                  </from>
                  <to>
                    <xdr:col>3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Sheet88"/>
  <dimension ref="A1:AH100"/>
  <sheetViews>
    <sheetView workbookViewId="0">
      <pane ySplit="3" topLeftCell="A4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3" width="41" style="29" customWidth="1"/>
    <col min="4" max="4" width="26.53125" style="29" customWidth="1"/>
    <col min="5" max="16384" width="9.19921875" style="29"/>
  </cols>
  <sheetData>
    <row r="1" spans="1:4" s="167" customFormat="1" ht="30.75" customHeight="1" thickBot="1" x14ac:dyDescent="0.5">
      <c r="A1" s="797" t="s">
        <v>1706</v>
      </c>
      <c r="B1" s="378"/>
      <c r="C1" s="843" t="s">
        <v>35</v>
      </c>
      <c r="D1" s="111" t="s">
        <v>205</v>
      </c>
    </row>
    <row r="2" spans="1:4" s="773" customFormat="1" ht="22.5" customHeight="1" x14ac:dyDescent="0.45">
      <c r="A2" s="979" t="s">
        <v>272</v>
      </c>
      <c r="B2" s="979" t="s">
        <v>1707</v>
      </c>
      <c r="C2" s="979" t="s">
        <v>1696</v>
      </c>
      <c r="D2" s="979" t="s">
        <v>1697</v>
      </c>
    </row>
    <row r="3" spans="1:4" s="773" customFormat="1" ht="22.5" customHeight="1" thickBot="1" x14ac:dyDescent="0.5">
      <c r="A3" s="980" t="s">
        <v>1378</v>
      </c>
      <c r="B3" s="980" t="s">
        <v>1378</v>
      </c>
      <c r="C3" s="980" t="s">
        <v>1698</v>
      </c>
      <c r="D3" s="980" t="s">
        <v>1378</v>
      </c>
    </row>
    <row r="4" spans="1:4" s="51" customFormat="1" ht="15.75" customHeight="1" x14ac:dyDescent="0.85">
      <c r="A4" s="820"/>
      <c r="B4" s="790"/>
      <c r="C4" s="790"/>
      <c r="D4" s="791"/>
    </row>
    <row r="5" spans="1:4" s="51" customFormat="1" ht="15.75" customHeight="1" x14ac:dyDescent="0.85">
      <c r="A5" s="807"/>
      <c r="B5" s="792"/>
      <c r="C5" s="792"/>
      <c r="D5" s="793"/>
    </row>
    <row r="6" spans="1:4" s="51" customFormat="1" ht="15.75" customHeight="1" x14ac:dyDescent="0.85">
      <c r="A6" s="807"/>
      <c r="B6" s="792"/>
      <c r="C6" s="792"/>
      <c r="D6" s="793"/>
    </row>
    <row r="7" spans="1:4" s="51" customFormat="1" ht="15.75" customHeight="1" x14ac:dyDescent="0.85">
      <c r="A7" s="807"/>
      <c r="B7" s="792"/>
      <c r="C7" s="792"/>
      <c r="D7" s="793"/>
    </row>
    <row r="8" spans="1:4" s="51" customFormat="1" ht="15.75" customHeight="1" x14ac:dyDescent="0.85">
      <c r="A8" s="807"/>
      <c r="B8" s="792"/>
      <c r="C8" s="792"/>
      <c r="D8" s="793"/>
    </row>
    <row r="9" spans="1:4" s="51" customFormat="1" ht="15.75" customHeight="1" x14ac:dyDescent="0.85">
      <c r="A9" s="807"/>
      <c r="B9" s="792"/>
      <c r="C9" s="792"/>
      <c r="D9" s="793"/>
    </row>
    <row r="10" spans="1:4" s="51" customFormat="1" ht="15.75" customHeight="1" x14ac:dyDescent="0.85">
      <c r="A10" s="807"/>
      <c r="B10" s="792"/>
      <c r="C10" s="792"/>
      <c r="D10" s="793"/>
    </row>
    <row r="11" spans="1:4" s="51" customFormat="1" ht="15.75" customHeight="1" x14ac:dyDescent="0.85">
      <c r="A11" s="807"/>
      <c r="B11" s="792"/>
      <c r="C11" s="792"/>
      <c r="D11" s="793"/>
    </row>
    <row r="12" spans="1:4" s="51" customFormat="1" ht="15.75" customHeight="1" x14ac:dyDescent="0.85">
      <c r="A12" s="807"/>
      <c r="B12" s="792"/>
      <c r="C12" s="792"/>
      <c r="D12" s="793"/>
    </row>
    <row r="13" spans="1:4" s="51" customFormat="1" ht="15.75" customHeight="1" x14ac:dyDescent="0.85">
      <c r="A13" s="807"/>
      <c r="B13" s="792"/>
      <c r="C13" s="792"/>
      <c r="D13" s="793"/>
    </row>
    <row r="14" spans="1:4" s="51" customFormat="1" ht="15.75" customHeight="1" x14ac:dyDescent="0.85">
      <c r="A14" s="807"/>
      <c r="B14" s="792"/>
      <c r="C14" s="792"/>
      <c r="D14" s="793"/>
    </row>
    <row r="15" spans="1:4" s="51" customFormat="1" ht="15.75" customHeight="1" x14ac:dyDescent="0.85">
      <c r="A15" s="807"/>
      <c r="B15" s="792"/>
      <c r="C15" s="792"/>
      <c r="D15" s="793"/>
    </row>
    <row r="16" spans="1:4" s="51" customFormat="1" ht="15.75" customHeight="1" x14ac:dyDescent="0.85">
      <c r="A16" s="807"/>
      <c r="B16" s="792"/>
      <c r="C16" s="792"/>
      <c r="D16" s="793"/>
    </row>
    <row r="17" spans="1:34" s="51" customFormat="1" ht="15.75" customHeight="1" x14ac:dyDescent="0.85">
      <c r="A17" s="807"/>
      <c r="B17" s="792"/>
      <c r="C17" s="792"/>
      <c r="D17" s="793"/>
    </row>
    <row r="18" spans="1:34" s="51" customFormat="1" ht="15.75" customHeight="1" x14ac:dyDescent="0.85">
      <c r="A18" s="807"/>
      <c r="B18" s="792"/>
      <c r="C18" s="792"/>
      <c r="D18" s="793"/>
    </row>
    <row r="19" spans="1:34" s="51" customFormat="1" ht="15.75" customHeight="1" x14ac:dyDescent="0.85">
      <c r="A19" s="807"/>
      <c r="B19" s="792"/>
      <c r="C19" s="792"/>
      <c r="D19" s="793"/>
    </row>
    <row r="20" spans="1:34" s="51" customFormat="1" ht="15.75" customHeight="1" x14ac:dyDescent="0.85">
      <c r="A20" s="807"/>
      <c r="B20" s="792"/>
      <c r="C20" s="792"/>
      <c r="D20" s="793"/>
    </row>
    <row r="21" spans="1:34" s="51" customFormat="1" ht="15.75" customHeight="1" x14ac:dyDescent="0.85">
      <c r="A21" s="807"/>
      <c r="B21" s="792"/>
      <c r="C21" s="792"/>
      <c r="D21" s="793"/>
    </row>
    <row r="22" spans="1:34" s="51" customFormat="1" ht="15.75" customHeight="1" x14ac:dyDescent="0.85">
      <c r="A22" s="807"/>
      <c r="B22" s="792"/>
      <c r="C22" s="792"/>
      <c r="D22" s="793"/>
    </row>
    <row r="23" spans="1:34" s="51" customFormat="1" ht="15.75" customHeight="1" x14ac:dyDescent="0.85">
      <c r="A23" s="807"/>
      <c r="B23" s="792"/>
      <c r="C23" s="792"/>
      <c r="D23" s="793"/>
    </row>
    <row r="24" spans="1:34" s="51" customFormat="1" ht="15.75" customHeight="1" x14ac:dyDescent="0.85">
      <c r="A24" s="807"/>
      <c r="B24" s="792"/>
      <c r="C24" s="792"/>
      <c r="D24" s="793"/>
    </row>
    <row r="25" spans="1:34" s="51" customFormat="1" ht="15.75" customHeight="1" x14ac:dyDescent="0.85">
      <c r="A25" s="807"/>
      <c r="B25" s="792"/>
      <c r="C25" s="792"/>
      <c r="D25" s="793"/>
    </row>
    <row r="26" spans="1:34" s="51" customFormat="1" ht="15.75" customHeight="1" x14ac:dyDescent="0.85">
      <c r="A26" s="807"/>
      <c r="B26" s="792"/>
      <c r="C26" s="792"/>
      <c r="D26" s="793"/>
    </row>
    <row r="27" spans="1:34" s="51" customFormat="1" ht="15.75" customHeight="1" x14ac:dyDescent="0.85">
      <c r="A27" s="807"/>
      <c r="B27" s="792"/>
      <c r="C27" s="792"/>
      <c r="D27" s="793"/>
    </row>
    <row r="28" spans="1:34" s="51" customFormat="1" ht="15.75" customHeight="1" x14ac:dyDescent="0.85">
      <c r="A28" s="807"/>
      <c r="B28" s="792"/>
      <c r="C28" s="792"/>
      <c r="D28" s="793"/>
    </row>
    <row r="29" spans="1:34" s="51" customFormat="1" ht="15.75" customHeight="1" x14ac:dyDescent="0.85">
      <c r="A29" s="807"/>
      <c r="B29" s="792"/>
      <c r="C29" s="792"/>
      <c r="D29" s="793"/>
    </row>
    <row r="30" spans="1:34" s="51" customFormat="1" ht="15.75" customHeight="1" thickBot="1" x14ac:dyDescent="0.9">
      <c r="A30" s="809"/>
      <c r="B30" s="794"/>
      <c r="C30" s="794"/>
      <c r="D30" s="795"/>
    </row>
    <row r="31" spans="1:34" x14ac:dyDescent="1.1499999999999999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</row>
    <row r="32" spans="1:34" x14ac:dyDescent="1.1499999999999999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</row>
    <row r="33" spans="1:34" x14ac:dyDescent="1.1499999999999999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</row>
    <row r="34" spans="1:34" x14ac:dyDescent="1.1499999999999999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</row>
    <row r="35" spans="1:34" x14ac:dyDescent="1.1499999999999999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</row>
    <row r="36" spans="1:34" x14ac:dyDescent="1.1499999999999999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</row>
    <row r="37" spans="1:34" x14ac:dyDescent="1.1499999999999999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</row>
    <row r="38" spans="1:34" x14ac:dyDescent="1.1499999999999999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</row>
    <row r="39" spans="1:34" x14ac:dyDescent="1.149999999999999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</row>
    <row r="40" spans="1:34" x14ac:dyDescent="1.1499999999999999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</row>
    <row r="41" spans="1:34" x14ac:dyDescent="1.1499999999999999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</row>
    <row r="42" spans="1:34" x14ac:dyDescent="1.1499999999999999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</row>
    <row r="43" spans="1:34" x14ac:dyDescent="1.1499999999999999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</row>
    <row r="44" spans="1:34" x14ac:dyDescent="1.1499999999999999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</row>
    <row r="45" spans="1:34" x14ac:dyDescent="1.1499999999999999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</row>
    <row r="46" spans="1:34" x14ac:dyDescent="1.1499999999999999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</row>
    <row r="47" spans="1:34" x14ac:dyDescent="1.1499999999999999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</row>
    <row r="48" spans="1:34" x14ac:dyDescent="1.1499999999999999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</row>
    <row r="49" spans="1:34" x14ac:dyDescent="1.1499999999999999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</row>
    <row r="50" spans="1:34" x14ac:dyDescent="1.1499999999999999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</row>
    <row r="51" spans="1:34" x14ac:dyDescent="1.1499999999999999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</row>
    <row r="52" spans="1:34" x14ac:dyDescent="1.1499999999999999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</row>
    <row r="53" spans="1:34" x14ac:dyDescent="1.1499999999999999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</row>
    <row r="54" spans="1:34" x14ac:dyDescent="1.1499999999999999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</row>
    <row r="55" spans="1:34" x14ac:dyDescent="1.1499999999999999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</row>
    <row r="56" spans="1:34" x14ac:dyDescent="1.1499999999999999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</row>
    <row r="57" spans="1:34" x14ac:dyDescent="1.1499999999999999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</row>
    <row r="58" spans="1:34" x14ac:dyDescent="1.1499999999999999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</row>
    <row r="59" spans="1:34" x14ac:dyDescent="1.1499999999999999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</row>
    <row r="60" spans="1:34" x14ac:dyDescent="1.1499999999999999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</row>
    <row r="61" spans="1:34" x14ac:dyDescent="1.1499999999999999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</row>
    <row r="62" spans="1:34" x14ac:dyDescent="1.1499999999999999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</row>
    <row r="63" spans="1:34" x14ac:dyDescent="1.1499999999999999"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</row>
    <row r="64" spans="1:34" x14ac:dyDescent="1.1499999999999999"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</row>
    <row r="65" spans="5:34" x14ac:dyDescent="1.1499999999999999"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</row>
    <row r="66" spans="5:34" x14ac:dyDescent="1.1499999999999999"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</row>
    <row r="67" spans="5:34" x14ac:dyDescent="1.1499999999999999"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</row>
    <row r="68" spans="5:34" x14ac:dyDescent="1.1499999999999999"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</row>
    <row r="69" spans="5:34" x14ac:dyDescent="1.1499999999999999"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</row>
    <row r="70" spans="5:34" x14ac:dyDescent="1.1499999999999999"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</row>
    <row r="71" spans="5:34" x14ac:dyDescent="1.1499999999999999"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</row>
    <row r="72" spans="5:34" x14ac:dyDescent="1.1499999999999999"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</row>
    <row r="73" spans="5:34" x14ac:dyDescent="1.1499999999999999"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</row>
    <row r="74" spans="5:34" x14ac:dyDescent="1.1499999999999999"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</row>
    <row r="75" spans="5:34" x14ac:dyDescent="1.1499999999999999"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</row>
    <row r="76" spans="5:34" x14ac:dyDescent="1.1499999999999999"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</row>
    <row r="77" spans="5:34" x14ac:dyDescent="1.1499999999999999"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</row>
    <row r="78" spans="5:34" x14ac:dyDescent="1.1499999999999999"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</row>
    <row r="79" spans="5:34" x14ac:dyDescent="1.1499999999999999"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</row>
    <row r="80" spans="5:34" x14ac:dyDescent="1.1499999999999999"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</row>
    <row r="81" spans="5:34" x14ac:dyDescent="1.1499999999999999"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</row>
    <row r="82" spans="5:34" x14ac:dyDescent="1.1499999999999999"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</row>
    <row r="83" spans="5:34" x14ac:dyDescent="1.1499999999999999"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</row>
    <row r="84" spans="5:34" x14ac:dyDescent="1.1499999999999999"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</row>
    <row r="85" spans="5:34" x14ac:dyDescent="1.1499999999999999"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</row>
    <row r="86" spans="5:34" x14ac:dyDescent="1.1499999999999999"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</row>
    <row r="87" spans="5:34" x14ac:dyDescent="1.1499999999999999"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</row>
    <row r="88" spans="5:34" x14ac:dyDescent="1.1499999999999999"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</row>
    <row r="89" spans="5:34" x14ac:dyDescent="1.1499999999999999"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</row>
    <row r="90" spans="5:34" x14ac:dyDescent="1.1499999999999999"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</row>
    <row r="91" spans="5:34" x14ac:dyDescent="1.1499999999999999"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</row>
    <row r="92" spans="5:34" x14ac:dyDescent="1.1499999999999999"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</row>
    <row r="93" spans="5:34" x14ac:dyDescent="1.1499999999999999"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</row>
    <row r="94" spans="5:34" x14ac:dyDescent="1.1499999999999999"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</row>
    <row r="95" spans="5:34" x14ac:dyDescent="1.1499999999999999"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</row>
    <row r="96" spans="5:34" x14ac:dyDescent="1.1499999999999999"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</row>
    <row r="97" spans="5:34" x14ac:dyDescent="1.1499999999999999"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</row>
    <row r="98" spans="5:34" x14ac:dyDescent="1.1499999999999999"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</row>
    <row r="99" spans="5:34" x14ac:dyDescent="1.1499999999999999"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</row>
    <row r="100" spans="5:34" x14ac:dyDescent="1.1499999999999999"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</row>
  </sheetData>
  <hyperlinks>
    <hyperlink ref="C1" location="Menu!A1" display="MENU" xr:uid="{00000000-0004-0000-D000-000000000000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9569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223838</xdr:rowOff>
                  </from>
                  <to>
                    <xdr:col>3</xdr:col>
                    <xdr:colOff>1104900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7C518-74A3-491B-A968-5BBC9254AED4}">
  <sheetPr codeName="Sheet43"/>
  <dimension ref="A1:AI103"/>
  <sheetViews>
    <sheetView topLeftCell="C1" workbookViewId="0">
      <pane ySplit="3" topLeftCell="A4" activePane="bottomLeft" state="frozen"/>
      <selection activeCell="G29" sqref="G29"/>
      <selection pane="bottomLeft" activeCell="D1" sqref="D1"/>
    </sheetView>
  </sheetViews>
  <sheetFormatPr defaultColWidth="9.19921875" defaultRowHeight="21" x14ac:dyDescent="1.1499999999999999"/>
  <cols>
    <col min="1" max="3" width="41" style="29" customWidth="1"/>
    <col min="4" max="4" width="37.53125" style="29" customWidth="1"/>
    <col min="5" max="5" width="30.19921875" style="29" customWidth="1"/>
    <col min="6" max="16384" width="9.19921875" style="29"/>
  </cols>
  <sheetData>
    <row r="1" spans="1:5" s="167" customFormat="1" ht="30.75" customHeight="1" thickBot="1" x14ac:dyDescent="0.5">
      <c r="A1" s="797" t="s">
        <v>97</v>
      </c>
      <c r="B1" s="378"/>
      <c r="C1" s="378"/>
      <c r="D1" s="843" t="s">
        <v>35</v>
      </c>
      <c r="E1" s="111" t="s">
        <v>205</v>
      </c>
    </row>
    <row r="2" spans="1:5" s="773" customFormat="1" ht="22.5" customHeight="1" thickBot="1" x14ac:dyDescent="0.5">
      <c r="A2" s="947" t="s">
        <v>272</v>
      </c>
      <c r="B2" s="947" t="s">
        <v>1708</v>
      </c>
      <c r="C2" s="947" t="s">
        <v>1709</v>
      </c>
      <c r="D2" s="947" t="s">
        <v>1696</v>
      </c>
      <c r="E2" s="947" t="s">
        <v>1697</v>
      </c>
    </row>
    <row r="3" spans="1:5" s="773" customFormat="1" ht="22.5" customHeight="1" thickBot="1" x14ac:dyDescent="0.5">
      <c r="A3" s="981" t="s">
        <v>1378</v>
      </c>
      <c r="B3" s="981" t="s">
        <v>1378</v>
      </c>
      <c r="C3" s="981" t="s">
        <v>1378</v>
      </c>
      <c r="D3" s="981" t="s">
        <v>1698</v>
      </c>
      <c r="E3" s="981" t="s">
        <v>1378</v>
      </c>
    </row>
    <row r="4" spans="1:5" s="135" customFormat="1" ht="15.75" thickBot="1" x14ac:dyDescent="0.9">
      <c r="A4" s="798"/>
      <c r="B4" s="799"/>
      <c r="C4" s="800"/>
      <c r="D4" s="800"/>
      <c r="E4" s="801"/>
    </row>
    <row r="5" spans="1:5" s="135" customFormat="1" ht="15.4" x14ac:dyDescent="0.85">
      <c r="A5" s="806"/>
      <c r="B5" s="803"/>
      <c r="C5" s="804"/>
      <c r="D5" s="800"/>
      <c r="E5" s="805"/>
    </row>
    <row r="6" spans="1:5" s="51" customFormat="1" ht="15.75" customHeight="1" x14ac:dyDescent="0.85">
      <c r="A6" s="807"/>
      <c r="B6" s="808"/>
      <c r="C6" s="792"/>
      <c r="D6" s="792"/>
      <c r="E6" s="793"/>
    </row>
    <row r="7" spans="1:5" s="51" customFormat="1" ht="15.75" customHeight="1" x14ac:dyDescent="0.85">
      <c r="A7" s="807"/>
      <c r="B7" s="808"/>
      <c r="C7" s="792"/>
      <c r="D7" s="792"/>
      <c r="E7" s="793"/>
    </row>
    <row r="8" spans="1:5" s="51" customFormat="1" ht="15.75" customHeight="1" x14ac:dyDescent="0.85">
      <c r="A8" s="807"/>
      <c r="B8" s="808"/>
      <c r="C8" s="792"/>
      <c r="D8" s="792"/>
      <c r="E8" s="793"/>
    </row>
    <row r="9" spans="1:5" s="51" customFormat="1" ht="15.75" customHeight="1" x14ac:dyDescent="0.85">
      <c r="A9" s="807"/>
      <c r="B9" s="808"/>
      <c r="C9" s="792"/>
      <c r="D9" s="792"/>
      <c r="E9" s="793"/>
    </row>
    <row r="10" spans="1:5" s="51" customFormat="1" ht="15.75" customHeight="1" x14ac:dyDescent="0.85">
      <c r="A10" s="807"/>
      <c r="B10" s="808"/>
      <c r="C10" s="792"/>
      <c r="D10" s="792"/>
      <c r="E10" s="793"/>
    </row>
    <row r="11" spans="1:5" s="51" customFormat="1" ht="15.75" customHeight="1" x14ac:dyDescent="0.85">
      <c r="A11" s="807"/>
      <c r="B11" s="808"/>
      <c r="C11" s="792"/>
      <c r="D11" s="792"/>
      <c r="E11" s="793"/>
    </row>
    <row r="12" spans="1:5" s="51" customFormat="1" ht="15.75" customHeight="1" x14ac:dyDescent="0.85">
      <c r="A12" s="807"/>
      <c r="B12" s="808"/>
      <c r="C12" s="792"/>
      <c r="D12" s="792"/>
      <c r="E12" s="793"/>
    </row>
    <row r="13" spans="1:5" s="51" customFormat="1" ht="15.75" customHeight="1" x14ac:dyDescent="0.85">
      <c r="A13" s="807"/>
      <c r="B13" s="808"/>
      <c r="C13" s="792"/>
      <c r="D13" s="792"/>
      <c r="E13" s="793"/>
    </row>
    <row r="14" spans="1:5" s="51" customFormat="1" ht="15.75" customHeight="1" x14ac:dyDescent="0.85">
      <c r="A14" s="807"/>
      <c r="B14" s="808"/>
      <c r="C14" s="792"/>
      <c r="D14" s="792"/>
      <c r="E14" s="793"/>
    </row>
    <row r="15" spans="1:5" s="51" customFormat="1" ht="15.75" customHeight="1" x14ac:dyDescent="0.85">
      <c r="A15" s="807"/>
      <c r="B15" s="808"/>
      <c r="C15" s="792"/>
      <c r="D15" s="792"/>
      <c r="E15" s="793"/>
    </row>
    <row r="16" spans="1:5" s="51" customFormat="1" ht="15.75" customHeight="1" x14ac:dyDescent="0.85">
      <c r="A16" s="807"/>
      <c r="B16" s="808"/>
      <c r="C16" s="792"/>
      <c r="D16" s="792"/>
      <c r="E16" s="793"/>
    </row>
    <row r="17" spans="1:35" s="51" customFormat="1" ht="15.75" customHeight="1" x14ac:dyDescent="0.85">
      <c r="A17" s="807"/>
      <c r="B17" s="808"/>
      <c r="C17" s="792"/>
      <c r="D17" s="792"/>
      <c r="E17" s="793"/>
    </row>
    <row r="18" spans="1:35" s="51" customFormat="1" ht="15.75" customHeight="1" x14ac:dyDescent="0.85">
      <c r="A18" s="807"/>
      <c r="B18" s="808"/>
      <c r="C18" s="792"/>
      <c r="D18" s="792"/>
      <c r="E18" s="793"/>
    </row>
    <row r="19" spans="1:35" s="51" customFormat="1" ht="15.75" customHeight="1" x14ac:dyDescent="0.85">
      <c r="A19" s="807"/>
      <c r="B19" s="808"/>
      <c r="C19" s="792"/>
      <c r="D19" s="792"/>
      <c r="E19" s="793"/>
    </row>
    <row r="20" spans="1:35" s="51" customFormat="1" ht="15.75" customHeight="1" x14ac:dyDescent="0.85">
      <c r="A20" s="807"/>
      <c r="B20" s="808"/>
      <c r="C20" s="792"/>
      <c r="D20" s="792"/>
      <c r="E20" s="793"/>
    </row>
    <row r="21" spans="1:35" s="51" customFormat="1" ht="15.75" customHeight="1" x14ac:dyDescent="0.85">
      <c r="A21" s="807"/>
      <c r="B21" s="808"/>
      <c r="C21" s="792"/>
      <c r="D21" s="792"/>
      <c r="E21" s="793"/>
    </row>
    <row r="22" spans="1:35" s="51" customFormat="1" ht="15.75" customHeight="1" x14ac:dyDescent="0.85">
      <c r="A22" s="807"/>
      <c r="B22" s="808"/>
      <c r="C22" s="792"/>
      <c r="D22" s="792"/>
      <c r="E22" s="793"/>
    </row>
    <row r="23" spans="1:35" s="51" customFormat="1" ht="15.75" customHeight="1" x14ac:dyDescent="0.85">
      <c r="A23" s="807"/>
      <c r="B23" s="808"/>
      <c r="C23" s="792"/>
      <c r="D23" s="792"/>
      <c r="E23" s="793"/>
    </row>
    <row r="24" spans="1:35" s="51" customFormat="1" ht="15.75" customHeight="1" x14ac:dyDescent="0.85">
      <c r="A24" s="807"/>
      <c r="B24" s="808"/>
      <c r="C24" s="792"/>
      <c r="D24" s="792"/>
      <c r="E24" s="793"/>
    </row>
    <row r="25" spans="1:35" s="51" customFormat="1" ht="15.75" customHeight="1" x14ac:dyDescent="0.85">
      <c r="A25" s="807"/>
      <c r="B25" s="808"/>
      <c r="C25" s="792"/>
      <c r="D25" s="792"/>
      <c r="E25" s="793"/>
    </row>
    <row r="26" spans="1:35" s="51" customFormat="1" ht="15.75" customHeight="1" x14ac:dyDescent="0.85">
      <c r="A26" s="807"/>
      <c r="B26" s="808"/>
      <c r="C26" s="792"/>
      <c r="D26" s="792"/>
      <c r="E26" s="793"/>
    </row>
    <row r="27" spans="1:35" s="51" customFormat="1" ht="15.75" customHeight="1" x14ac:dyDescent="0.85">
      <c r="A27" s="807"/>
      <c r="B27" s="808"/>
      <c r="C27" s="792"/>
      <c r="D27" s="792"/>
      <c r="E27" s="793"/>
    </row>
    <row r="28" spans="1:35" s="51" customFormat="1" ht="15.75" customHeight="1" x14ac:dyDescent="0.85">
      <c r="A28" s="807"/>
      <c r="B28" s="808"/>
      <c r="C28" s="792"/>
      <c r="D28" s="792"/>
      <c r="E28" s="793"/>
    </row>
    <row r="29" spans="1:35" s="51" customFormat="1" ht="15.75" customHeight="1" x14ac:dyDescent="0.85">
      <c r="A29" s="807"/>
      <c r="B29" s="808"/>
      <c r="C29" s="792"/>
      <c r="D29" s="792"/>
      <c r="E29" s="793"/>
    </row>
    <row r="30" spans="1:35" s="51" customFormat="1" ht="15.75" customHeight="1" thickBot="1" x14ac:dyDescent="0.9">
      <c r="A30" s="809"/>
      <c r="B30" s="810"/>
      <c r="C30" s="794"/>
      <c r="D30" s="794"/>
      <c r="E30" s="795"/>
    </row>
    <row r="31" spans="1:35" x14ac:dyDescent="1.1499999999999999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</row>
    <row r="32" spans="1:35" x14ac:dyDescent="1.1499999999999999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</row>
    <row r="33" spans="1:35" x14ac:dyDescent="1.1499999999999999">
      <c r="B33" s="811"/>
      <c r="C33" s="811"/>
      <c r="D33" s="81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</row>
    <row r="34" spans="1:35" x14ac:dyDescent="1.1499999999999999">
      <c r="A34" s="41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</row>
    <row r="35" spans="1:35" x14ac:dyDescent="1.1499999999999999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</row>
    <row r="36" spans="1:35" x14ac:dyDescent="1.1499999999999999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</row>
    <row r="37" spans="1:35" x14ac:dyDescent="1.1499999999999999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</row>
    <row r="38" spans="1:35" x14ac:dyDescent="1.1499999999999999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</row>
    <row r="39" spans="1:35" x14ac:dyDescent="1.1499999999999999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</row>
    <row r="40" spans="1:35" x14ac:dyDescent="1.1499999999999999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</row>
    <row r="41" spans="1:35" x14ac:dyDescent="1.1499999999999999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</row>
    <row r="42" spans="1:35" x14ac:dyDescent="1.1499999999999999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</row>
    <row r="43" spans="1:35" x14ac:dyDescent="1.1499999999999999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</row>
    <row r="44" spans="1:35" x14ac:dyDescent="1.1499999999999999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</row>
    <row r="45" spans="1:35" x14ac:dyDescent="1.1499999999999999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</row>
    <row r="46" spans="1:35" x14ac:dyDescent="1.1499999999999999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</row>
    <row r="47" spans="1:35" x14ac:dyDescent="1.1499999999999999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</row>
    <row r="48" spans="1:35" x14ac:dyDescent="1.1499999999999999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</row>
    <row r="49" spans="1:35" x14ac:dyDescent="1.1499999999999999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</row>
    <row r="50" spans="1:35" x14ac:dyDescent="1.1499999999999999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</row>
    <row r="51" spans="1:35" x14ac:dyDescent="1.1499999999999999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</row>
    <row r="52" spans="1:35" x14ac:dyDescent="1.1499999999999999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</row>
    <row r="53" spans="1:35" x14ac:dyDescent="1.1499999999999999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</row>
    <row r="54" spans="1:35" x14ac:dyDescent="1.1499999999999999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</row>
    <row r="55" spans="1:35" x14ac:dyDescent="1.1499999999999999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</row>
    <row r="56" spans="1:35" x14ac:dyDescent="1.1499999999999999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</row>
    <row r="57" spans="1:35" x14ac:dyDescent="1.1499999999999999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</row>
    <row r="58" spans="1:35" x14ac:dyDescent="1.1499999999999999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</row>
    <row r="59" spans="1:35" x14ac:dyDescent="1.1499999999999999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</row>
    <row r="60" spans="1:35" x14ac:dyDescent="1.1499999999999999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</row>
    <row r="61" spans="1:35" x14ac:dyDescent="1.1499999999999999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</row>
    <row r="62" spans="1:35" x14ac:dyDescent="1.1499999999999999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</row>
    <row r="63" spans="1:35" x14ac:dyDescent="1.1499999999999999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</row>
    <row r="64" spans="1:35" x14ac:dyDescent="1.1499999999999999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</row>
    <row r="65" spans="1:35" x14ac:dyDescent="1.1499999999999999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</row>
    <row r="66" spans="1:35" x14ac:dyDescent="1.1499999999999999"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</row>
    <row r="67" spans="1:35" x14ac:dyDescent="1.1499999999999999"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</row>
    <row r="68" spans="1:35" x14ac:dyDescent="1.1499999999999999"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</row>
    <row r="69" spans="1:35" x14ac:dyDescent="1.1499999999999999"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</row>
    <row r="70" spans="1:35" x14ac:dyDescent="1.1499999999999999"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</row>
    <row r="71" spans="1:35" x14ac:dyDescent="1.1499999999999999"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</row>
    <row r="72" spans="1:35" x14ac:dyDescent="1.1499999999999999"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</row>
    <row r="73" spans="1:35" x14ac:dyDescent="1.1499999999999999"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</row>
    <row r="74" spans="1:35" x14ac:dyDescent="1.1499999999999999"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</row>
    <row r="75" spans="1:35" x14ac:dyDescent="1.1499999999999999"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</row>
    <row r="76" spans="1:35" x14ac:dyDescent="1.1499999999999999"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</row>
    <row r="77" spans="1:35" x14ac:dyDescent="1.1499999999999999"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</row>
    <row r="78" spans="1:35" x14ac:dyDescent="1.1499999999999999"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</row>
    <row r="79" spans="1:35" x14ac:dyDescent="1.1499999999999999"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</row>
    <row r="80" spans="1:35" x14ac:dyDescent="1.1499999999999999"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</row>
    <row r="81" spans="6:35" x14ac:dyDescent="1.1499999999999999"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</row>
    <row r="82" spans="6:35" x14ac:dyDescent="1.1499999999999999"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</row>
    <row r="83" spans="6:35" x14ac:dyDescent="1.1499999999999999"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</row>
    <row r="84" spans="6:35" x14ac:dyDescent="1.1499999999999999"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</row>
    <row r="85" spans="6:35" x14ac:dyDescent="1.1499999999999999"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</row>
    <row r="86" spans="6:35" x14ac:dyDescent="1.1499999999999999"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</row>
    <row r="87" spans="6:35" x14ac:dyDescent="1.1499999999999999"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</row>
    <row r="88" spans="6:35" x14ac:dyDescent="1.1499999999999999"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</row>
    <row r="89" spans="6:35" x14ac:dyDescent="1.1499999999999999"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</row>
    <row r="90" spans="6:35" x14ac:dyDescent="1.1499999999999999"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</row>
    <row r="91" spans="6:35" x14ac:dyDescent="1.1499999999999999"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</row>
    <row r="92" spans="6:35" x14ac:dyDescent="1.1499999999999999"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</row>
    <row r="93" spans="6:35" x14ac:dyDescent="1.1499999999999999"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</row>
    <row r="94" spans="6:35" x14ac:dyDescent="1.1499999999999999"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</row>
    <row r="95" spans="6:35" x14ac:dyDescent="1.1499999999999999"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</row>
    <row r="96" spans="6:35" x14ac:dyDescent="1.1499999999999999"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</row>
    <row r="97" spans="6:35" x14ac:dyDescent="1.1499999999999999"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</row>
    <row r="98" spans="6:35" x14ac:dyDescent="1.1499999999999999"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</row>
    <row r="99" spans="6:35" x14ac:dyDescent="1.1499999999999999"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</row>
    <row r="100" spans="6:35" x14ac:dyDescent="1.1499999999999999"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</row>
    <row r="101" spans="6:35" x14ac:dyDescent="1.1499999999999999"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</row>
    <row r="102" spans="6:35" x14ac:dyDescent="1.1499999999999999"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</row>
    <row r="103" spans="6:35" x14ac:dyDescent="1.1499999999999999"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</row>
  </sheetData>
  <hyperlinks>
    <hyperlink ref="D1" location="Menu!A1" display="MENU" xr:uid="{19F5CF00-CF03-4EF7-84F7-DDCFB550C549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98881" r:id="rId4" name="Drop Down 1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223838</xdr:rowOff>
                  </from>
                  <to>
                    <xdr:col>5</xdr:col>
                    <xdr:colOff>0</xdr:colOff>
                    <xdr:row>0</xdr:row>
                    <xdr:rowOff>381000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0C75A-71BF-4C11-B472-DA5CFFCCAF19}">
  <dimension ref="A1:AH101"/>
  <sheetViews>
    <sheetView zoomScale="85" zoomScaleNormal="85" workbookViewId="0">
      <pane ySplit="2" topLeftCell="A51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2" width="41" style="29" customWidth="1"/>
    <col min="3" max="3" width="37.53125" style="29" customWidth="1"/>
    <col min="4" max="4" width="30.19921875" style="29" customWidth="1"/>
    <col min="5" max="16384" width="9.19921875" style="29"/>
  </cols>
  <sheetData>
    <row r="1" spans="1:4" s="167" customFormat="1" ht="23.25" thickBot="1" x14ac:dyDescent="0.5">
      <c r="A1" s="797" t="s">
        <v>3104</v>
      </c>
      <c r="B1" s="378"/>
      <c r="C1" s="843" t="s">
        <v>35</v>
      </c>
      <c r="D1" s="111" t="s">
        <v>205</v>
      </c>
    </row>
    <row r="2" spans="1:4" s="773" customFormat="1" ht="37.450000000000003" customHeight="1" thickBot="1" x14ac:dyDescent="0.5">
      <c r="A2" s="947" t="s">
        <v>1710</v>
      </c>
      <c r="B2" s="947" t="s">
        <v>1711</v>
      </c>
      <c r="C2" s="947" t="s">
        <v>1712</v>
      </c>
      <c r="D2" s="947" t="s">
        <v>1697</v>
      </c>
    </row>
    <row r="3" spans="1:4" s="135" customFormat="1" ht="15.4" x14ac:dyDescent="0.85">
      <c r="A3" s="798"/>
      <c r="B3" s="800"/>
      <c r="C3" s="800"/>
      <c r="D3" s="801"/>
    </row>
    <row r="4" spans="1:4" s="135" customFormat="1" ht="15.4" x14ac:dyDescent="0.85">
      <c r="A4" s="840"/>
      <c r="B4" s="841"/>
      <c r="C4" s="804"/>
      <c r="D4" s="842"/>
    </row>
    <row r="5" spans="1:4" s="135" customFormat="1" ht="15.4" x14ac:dyDescent="0.85">
      <c r="A5" s="840"/>
      <c r="B5" s="804"/>
      <c r="C5" s="804"/>
      <c r="D5" s="842"/>
    </row>
    <row r="6" spans="1:4" s="51" customFormat="1" ht="15.4" x14ac:dyDescent="0.85">
      <c r="A6" s="806"/>
      <c r="B6" s="804"/>
      <c r="C6" s="804"/>
      <c r="D6" s="805"/>
    </row>
    <row r="7" spans="1:4" s="51" customFormat="1" ht="15.4" x14ac:dyDescent="0.85">
      <c r="A7" s="806"/>
      <c r="B7" s="804"/>
      <c r="C7" s="804"/>
      <c r="D7" s="805"/>
    </row>
    <row r="8" spans="1:4" s="51" customFormat="1" ht="15.4" x14ac:dyDescent="0.85">
      <c r="A8" s="806"/>
      <c r="B8" s="804"/>
      <c r="C8" s="804"/>
      <c r="D8" s="805"/>
    </row>
    <row r="9" spans="1:4" s="51" customFormat="1" ht="15.4" x14ac:dyDescent="0.85">
      <c r="A9" s="806"/>
      <c r="B9" s="804"/>
      <c r="C9" s="804"/>
      <c r="D9" s="805"/>
    </row>
    <row r="10" spans="1:4" s="51" customFormat="1" ht="15.4" x14ac:dyDescent="0.85">
      <c r="A10" s="806"/>
      <c r="B10" s="804"/>
      <c r="C10" s="804"/>
      <c r="D10" s="805"/>
    </row>
    <row r="11" spans="1:4" s="51" customFormat="1" ht="15.4" x14ac:dyDescent="0.85">
      <c r="A11" s="806"/>
      <c r="B11" s="804"/>
      <c r="C11" s="804"/>
      <c r="D11" s="805"/>
    </row>
    <row r="12" spans="1:4" s="51" customFormat="1" ht="15.4" x14ac:dyDescent="0.85">
      <c r="A12" s="806"/>
      <c r="B12" s="804"/>
      <c r="C12" s="804"/>
      <c r="D12" s="805"/>
    </row>
    <row r="13" spans="1:4" s="51" customFormat="1" ht="15.4" x14ac:dyDescent="0.85">
      <c r="A13" s="806"/>
      <c r="B13" s="804"/>
      <c r="C13" s="804"/>
      <c r="D13" s="805"/>
    </row>
    <row r="14" spans="1:4" s="51" customFormat="1" ht="15.4" x14ac:dyDescent="0.85">
      <c r="A14" s="806"/>
      <c r="B14" s="804"/>
      <c r="C14" s="804"/>
      <c r="D14" s="805"/>
    </row>
    <row r="15" spans="1:4" s="51" customFormat="1" ht="15.4" x14ac:dyDescent="0.85">
      <c r="A15" s="806"/>
      <c r="B15" s="804"/>
      <c r="C15" s="804"/>
      <c r="D15" s="805"/>
    </row>
    <row r="16" spans="1:4" s="51" customFormat="1" ht="15.4" x14ac:dyDescent="0.85">
      <c r="A16" s="806"/>
      <c r="B16" s="804"/>
      <c r="C16" s="804"/>
      <c r="D16" s="805"/>
    </row>
    <row r="17" spans="1:34" s="51" customFormat="1" ht="15.4" x14ac:dyDescent="0.85">
      <c r="A17" s="806"/>
      <c r="B17" s="804"/>
      <c r="C17" s="804"/>
      <c r="D17" s="805"/>
    </row>
    <row r="18" spans="1:34" s="51" customFormat="1" ht="15.4" x14ac:dyDescent="0.85">
      <c r="A18" s="806"/>
      <c r="B18" s="804"/>
      <c r="C18" s="804"/>
      <c r="D18" s="805"/>
    </row>
    <row r="19" spans="1:34" s="51" customFormat="1" ht="15.4" x14ac:dyDescent="0.85">
      <c r="A19" s="806"/>
      <c r="B19" s="804"/>
      <c r="C19" s="804"/>
      <c r="D19" s="805"/>
    </row>
    <row r="20" spans="1:34" s="51" customFormat="1" ht="15.4" x14ac:dyDescent="0.85">
      <c r="A20" s="806"/>
      <c r="B20" s="804"/>
      <c r="C20" s="804"/>
      <c r="D20" s="805"/>
    </row>
    <row r="21" spans="1:34" s="51" customFormat="1" ht="15.4" x14ac:dyDescent="0.85">
      <c r="A21" s="806"/>
      <c r="B21" s="804"/>
      <c r="C21" s="804"/>
      <c r="D21" s="805"/>
    </row>
    <row r="22" spans="1:34" s="51" customFormat="1" ht="15.4" x14ac:dyDescent="0.85">
      <c r="A22" s="806"/>
      <c r="B22" s="804"/>
      <c r="C22" s="804"/>
      <c r="D22" s="805"/>
    </row>
    <row r="23" spans="1:34" s="51" customFormat="1" ht="15.4" x14ac:dyDescent="0.85">
      <c r="A23" s="806"/>
      <c r="B23" s="804"/>
      <c r="C23" s="804"/>
      <c r="D23" s="805"/>
    </row>
    <row r="24" spans="1:34" s="51" customFormat="1" ht="15.4" x14ac:dyDescent="0.85">
      <c r="A24" s="806"/>
      <c r="B24" s="804"/>
      <c r="C24" s="804"/>
      <c r="D24" s="805"/>
    </row>
    <row r="25" spans="1:34" s="51" customFormat="1" ht="15.4" x14ac:dyDescent="0.85">
      <c r="A25" s="806"/>
      <c r="B25" s="804"/>
      <c r="C25" s="804"/>
      <c r="D25" s="805"/>
    </row>
    <row r="26" spans="1:34" s="51" customFormat="1" ht="15.4" x14ac:dyDescent="0.85">
      <c r="A26" s="806"/>
      <c r="B26" s="804"/>
      <c r="C26" s="804"/>
      <c r="D26" s="805"/>
    </row>
    <row r="27" spans="1:34" s="51" customFormat="1" ht="15.4" x14ac:dyDescent="0.85">
      <c r="A27" s="806"/>
      <c r="B27" s="804"/>
      <c r="C27" s="804"/>
      <c r="D27" s="805"/>
    </row>
    <row r="28" spans="1:34" s="51" customFormat="1" ht="15.4" x14ac:dyDescent="0.85">
      <c r="A28" s="806"/>
      <c r="B28" s="804"/>
      <c r="C28" s="804"/>
      <c r="D28" s="805"/>
    </row>
    <row r="29" spans="1:34" x14ac:dyDescent="1.1499999999999999">
      <c r="A29" s="806"/>
      <c r="B29" s="804"/>
      <c r="C29" s="804"/>
      <c r="D29" s="805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</row>
    <row r="30" spans="1:34" x14ac:dyDescent="1.1499999999999999">
      <c r="A30" s="806"/>
      <c r="B30" s="804"/>
      <c r="C30" s="804"/>
      <c r="D30" s="805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</row>
    <row r="31" spans="1:34" x14ac:dyDescent="1.1499999999999999">
      <c r="A31" s="806"/>
      <c r="B31" s="804"/>
      <c r="C31" s="804"/>
      <c r="D31" s="805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</row>
    <row r="32" spans="1:34" x14ac:dyDescent="1.1499999999999999">
      <c r="A32" s="806"/>
      <c r="B32" s="804"/>
      <c r="C32" s="804"/>
      <c r="D32" s="805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</row>
    <row r="33" spans="1:34" x14ac:dyDescent="1.1499999999999999">
      <c r="A33" s="806"/>
      <c r="B33" s="804"/>
      <c r="C33" s="804"/>
      <c r="D33" s="805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</row>
    <row r="34" spans="1:34" x14ac:dyDescent="1.1499999999999999">
      <c r="A34" s="806"/>
      <c r="B34" s="804"/>
      <c r="C34" s="804"/>
      <c r="D34" s="805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</row>
    <row r="35" spans="1:34" x14ac:dyDescent="1.1499999999999999">
      <c r="A35" s="806"/>
      <c r="B35" s="804"/>
      <c r="C35" s="804"/>
      <c r="D35" s="805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</row>
    <row r="36" spans="1:34" x14ac:dyDescent="1.1499999999999999">
      <c r="A36" s="806"/>
      <c r="B36" s="804"/>
      <c r="C36" s="804"/>
      <c r="D36" s="805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</row>
    <row r="37" spans="1:34" x14ac:dyDescent="1.1499999999999999">
      <c r="A37" s="806"/>
      <c r="B37" s="804"/>
      <c r="C37" s="804"/>
      <c r="D37" s="805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</row>
    <row r="38" spans="1:34" x14ac:dyDescent="1.1499999999999999">
      <c r="A38" s="806"/>
      <c r="B38" s="804"/>
      <c r="C38" s="804"/>
      <c r="D38" s="805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</row>
    <row r="39" spans="1:34" x14ac:dyDescent="1.1499999999999999">
      <c r="A39" s="806"/>
      <c r="B39" s="804"/>
      <c r="C39" s="804"/>
      <c r="D39" s="805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</row>
    <row r="40" spans="1:34" x14ac:dyDescent="1.1499999999999999">
      <c r="A40" s="806"/>
      <c r="B40" s="804"/>
      <c r="C40" s="804"/>
      <c r="D40" s="805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</row>
    <row r="41" spans="1:34" x14ac:dyDescent="1.1499999999999999">
      <c r="A41" s="806"/>
      <c r="B41" s="804"/>
      <c r="C41" s="804"/>
      <c r="D41" s="805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</row>
    <row r="42" spans="1:34" x14ac:dyDescent="1.1499999999999999">
      <c r="A42" s="806"/>
      <c r="B42" s="804"/>
      <c r="C42" s="804"/>
      <c r="D42" s="805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</row>
    <row r="43" spans="1:34" x14ac:dyDescent="1.1499999999999999">
      <c r="A43" s="806"/>
      <c r="B43" s="804"/>
      <c r="C43" s="804"/>
      <c r="D43" s="805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</row>
    <row r="44" spans="1:34" x14ac:dyDescent="1.1499999999999999">
      <c r="A44" s="806"/>
      <c r="B44" s="804"/>
      <c r="C44" s="804"/>
      <c r="D44" s="805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</row>
    <row r="45" spans="1:34" x14ac:dyDescent="1.1499999999999999">
      <c r="A45" s="806"/>
      <c r="B45" s="804"/>
      <c r="C45" s="804"/>
      <c r="D45" s="805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</row>
    <row r="46" spans="1:34" x14ac:dyDescent="1.1499999999999999">
      <c r="A46" s="806"/>
      <c r="B46" s="804"/>
      <c r="C46" s="804"/>
      <c r="D46" s="805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</row>
    <row r="47" spans="1:34" x14ac:dyDescent="1.1499999999999999">
      <c r="A47" s="806"/>
      <c r="B47" s="804"/>
      <c r="C47" s="804"/>
      <c r="D47" s="805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</row>
    <row r="48" spans="1:34" x14ac:dyDescent="1.1499999999999999">
      <c r="A48" s="806"/>
      <c r="B48" s="804"/>
      <c r="C48" s="804"/>
      <c r="D48" s="805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</row>
    <row r="49" spans="1:34" x14ac:dyDescent="1.1499999999999999">
      <c r="A49" s="806"/>
      <c r="B49" s="804"/>
      <c r="C49" s="804"/>
      <c r="D49" s="805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</row>
    <row r="50" spans="1:34" x14ac:dyDescent="1.1499999999999999">
      <c r="A50" s="806"/>
      <c r="B50" s="804"/>
      <c r="C50" s="804"/>
      <c r="D50" s="805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</row>
    <row r="51" spans="1:34" x14ac:dyDescent="1.1499999999999999">
      <c r="A51" s="806"/>
      <c r="B51" s="804"/>
      <c r="C51" s="804"/>
      <c r="D51" s="805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</row>
    <row r="52" spans="1:34" x14ac:dyDescent="1.1499999999999999">
      <c r="A52" s="806"/>
      <c r="B52" s="804"/>
      <c r="C52" s="804"/>
      <c r="D52" s="805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</row>
    <row r="53" spans="1:34" x14ac:dyDescent="1.1499999999999999">
      <c r="A53" s="806"/>
      <c r="B53" s="804"/>
      <c r="C53" s="804"/>
      <c r="D53" s="805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</row>
    <row r="54" spans="1:34" x14ac:dyDescent="1.1499999999999999">
      <c r="A54" s="806"/>
      <c r="B54" s="804"/>
      <c r="C54" s="804"/>
      <c r="D54" s="805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</row>
    <row r="55" spans="1:34" x14ac:dyDescent="1.1499999999999999">
      <c r="A55" s="806"/>
      <c r="B55" s="804"/>
      <c r="C55" s="804"/>
      <c r="D55" s="805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</row>
    <row r="56" spans="1:34" x14ac:dyDescent="1.1499999999999999">
      <c r="A56" s="806"/>
      <c r="B56" s="804"/>
      <c r="C56" s="804"/>
      <c r="D56" s="805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</row>
    <row r="57" spans="1:34" x14ac:dyDescent="1.1499999999999999">
      <c r="A57" s="806"/>
      <c r="B57" s="804"/>
      <c r="C57" s="804"/>
      <c r="D57" s="805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</row>
    <row r="58" spans="1:34" x14ac:dyDescent="1.1499999999999999">
      <c r="A58" s="806"/>
      <c r="B58" s="804"/>
      <c r="C58" s="804"/>
      <c r="D58" s="80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</row>
    <row r="59" spans="1:34" x14ac:dyDescent="1.1499999999999999">
      <c r="A59" s="806"/>
      <c r="B59" s="804"/>
      <c r="C59" s="804"/>
      <c r="D59" s="805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</row>
    <row r="60" spans="1:34" x14ac:dyDescent="1.1499999999999999">
      <c r="A60" s="806"/>
      <c r="B60" s="804"/>
      <c r="C60" s="804"/>
      <c r="D60" s="805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</row>
    <row r="61" spans="1:34" x14ac:dyDescent="1.1499999999999999">
      <c r="A61" s="806"/>
      <c r="B61" s="804"/>
      <c r="C61" s="804"/>
      <c r="D61" s="805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</row>
    <row r="62" spans="1:34" x14ac:dyDescent="1.1499999999999999">
      <c r="A62" s="806"/>
      <c r="B62" s="804"/>
      <c r="C62" s="804"/>
      <c r="D62" s="805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</row>
    <row r="63" spans="1:34" x14ac:dyDescent="1.1499999999999999">
      <c r="A63" s="806"/>
      <c r="B63" s="804"/>
      <c r="C63" s="804"/>
      <c r="D63" s="805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</row>
    <row r="64" spans="1:34" x14ac:dyDescent="1.1499999999999999">
      <c r="A64" s="806"/>
      <c r="B64" s="804"/>
      <c r="C64" s="804"/>
      <c r="D64" s="805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</row>
    <row r="65" spans="1:34" x14ac:dyDescent="1.1499999999999999">
      <c r="A65" s="806"/>
      <c r="B65" s="804"/>
      <c r="C65" s="804"/>
      <c r="D65" s="805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</row>
    <row r="66" spans="1:34" x14ac:dyDescent="1.1499999999999999">
      <c r="A66" s="806"/>
      <c r="B66" s="804"/>
      <c r="C66" s="804"/>
      <c r="D66" s="805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</row>
    <row r="67" spans="1:34" x14ac:dyDescent="1.1499999999999999">
      <c r="A67" s="806"/>
      <c r="B67" s="804"/>
      <c r="C67" s="804"/>
      <c r="D67" s="805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</row>
    <row r="68" spans="1:34" x14ac:dyDescent="1.1499999999999999">
      <c r="A68" s="806"/>
      <c r="B68" s="804"/>
      <c r="C68" s="804"/>
      <c r="D68" s="805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</row>
    <row r="69" spans="1:34" x14ac:dyDescent="1.1499999999999999">
      <c r="A69" s="806"/>
      <c r="B69" s="804"/>
      <c r="C69" s="804"/>
      <c r="D69" s="805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</row>
    <row r="70" spans="1:34" x14ac:dyDescent="1.1499999999999999">
      <c r="A70" s="806"/>
      <c r="B70" s="804"/>
      <c r="C70" s="804"/>
      <c r="D70" s="805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</row>
    <row r="71" spans="1:34" x14ac:dyDescent="1.1499999999999999">
      <c r="A71" s="806"/>
      <c r="B71" s="804"/>
      <c r="C71" s="804"/>
      <c r="D71" s="805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</row>
    <row r="72" spans="1:34" x14ac:dyDescent="1.1499999999999999">
      <c r="A72" s="806"/>
      <c r="B72" s="804"/>
      <c r="C72" s="804"/>
      <c r="D72" s="805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</row>
    <row r="73" spans="1:34" x14ac:dyDescent="1.1499999999999999">
      <c r="A73" s="806"/>
      <c r="B73" s="804"/>
      <c r="C73" s="804"/>
      <c r="D73" s="805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</row>
    <row r="74" spans="1:34" x14ac:dyDescent="1.1499999999999999">
      <c r="A74" s="806"/>
      <c r="B74" s="804"/>
      <c r="C74" s="804"/>
      <c r="D74" s="805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</row>
    <row r="75" spans="1:34" x14ac:dyDescent="1.1499999999999999">
      <c r="A75" s="806"/>
      <c r="B75" s="804"/>
      <c r="C75" s="804"/>
      <c r="D75" s="805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</row>
    <row r="76" spans="1:34" x14ac:dyDescent="1.1499999999999999">
      <c r="A76" s="806"/>
      <c r="B76" s="804"/>
      <c r="C76" s="804"/>
      <c r="D76" s="805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</row>
    <row r="77" spans="1:34" x14ac:dyDescent="1.1499999999999999">
      <c r="A77" s="806"/>
      <c r="B77" s="804"/>
      <c r="C77" s="804"/>
      <c r="D77" s="805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</row>
    <row r="78" spans="1:34" x14ac:dyDescent="1.1499999999999999">
      <c r="A78" s="806"/>
      <c r="B78" s="804"/>
      <c r="C78" s="804"/>
      <c r="D78" s="805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</row>
    <row r="79" spans="1:34" x14ac:dyDescent="1.1499999999999999">
      <c r="A79" s="806"/>
      <c r="B79" s="804"/>
      <c r="C79" s="804"/>
      <c r="D79" s="805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</row>
    <row r="80" spans="1:34" x14ac:dyDescent="1.1499999999999999">
      <c r="A80" s="806"/>
      <c r="B80" s="804"/>
      <c r="C80" s="804"/>
      <c r="D80" s="805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</row>
    <row r="81" spans="1:34" x14ac:dyDescent="1.1499999999999999">
      <c r="A81" s="806"/>
      <c r="B81" s="804"/>
      <c r="C81" s="804"/>
      <c r="D81" s="805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</row>
    <row r="82" spans="1:34" x14ac:dyDescent="1.1499999999999999">
      <c r="A82" s="806"/>
      <c r="B82" s="804"/>
      <c r="C82" s="804"/>
      <c r="D82" s="805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</row>
    <row r="83" spans="1:34" x14ac:dyDescent="1.1499999999999999">
      <c r="A83" s="806"/>
      <c r="B83" s="804"/>
      <c r="C83" s="804"/>
      <c r="D83" s="805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</row>
    <row r="84" spans="1:34" x14ac:dyDescent="1.1499999999999999">
      <c r="A84" s="806"/>
      <c r="B84" s="804"/>
      <c r="C84" s="804"/>
      <c r="D84" s="805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</row>
    <row r="85" spans="1:34" x14ac:dyDescent="1.1499999999999999">
      <c r="A85" s="806"/>
      <c r="B85" s="804"/>
      <c r="C85" s="804"/>
      <c r="D85" s="805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</row>
    <row r="86" spans="1:34" x14ac:dyDescent="1.1499999999999999">
      <c r="A86" s="806"/>
      <c r="B86" s="804"/>
      <c r="C86" s="804"/>
      <c r="D86" s="805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</row>
    <row r="87" spans="1:34" x14ac:dyDescent="1.1499999999999999">
      <c r="A87" s="806"/>
      <c r="B87" s="804"/>
      <c r="C87" s="804"/>
      <c r="D87" s="805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</row>
    <row r="88" spans="1:34" x14ac:dyDescent="1.1499999999999999">
      <c r="A88" s="806"/>
      <c r="B88" s="804"/>
      <c r="C88" s="804"/>
      <c r="D88" s="805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</row>
    <row r="89" spans="1:34" x14ac:dyDescent="1.1499999999999999">
      <c r="A89" s="806"/>
      <c r="B89" s="804"/>
      <c r="C89" s="804"/>
      <c r="D89" s="805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</row>
    <row r="90" spans="1:34" x14ac:dyDescent="1.1499999999999999">
      <c r="A90" s="806"/>
      <c r="B90" s="804"/>
      <c r="C90" s="804"/>
      <c r="D90" s="805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</row>
    <row r="91" spans="1:34" x14ac:dyDescent="1.1499999999999999">
      <c r="A91" s="806"/>
      <c r="B91" s="804"/>
      <c r="C91" s="804"/>
      <c r="D91" s="805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</row>
    <row r="92" spans="1:34" x14ac:dyDescent="1.1499999999999999">
      <c r="A92" s="806"/>
      <c r="B92" s="804"/>
      <c r="C92" s="804"/>
      <c r="D92" s="805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</row>
    <row r="93" spans="1:34" x14ac:dyDescent="1.1499999999999999">
      <c r="A93" s="806"/>
      <c r="B93" s="804"/>
      <c r="C93" s="804"/>
      <c r="D93" s="805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</row>
    <row r="94" spans="1:34" x14ac:dyDescent="1.1499999999999999">
      <c r="A94" s="806"/>
      <c r="B94" s="804"/>
      <c r="C94" s="804"/>
      <c r="D94" s="805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</row>
    <row r="95" spans="1:34" x14ac:dyDescent="1.1499999999999999">
      <c r="A95" s="806"/>
      <c r="B95" s="804"/>
      <c r="C95" s="804"/>
      <c r="D95" s="805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</row>
    <row r="96" spans="1:34" x14ac:dyDescent="1.1499999999999999">
      <c r="A96" s="806"/>
      <c r="B96" s="804"/>
      <c r="C96" s="804"/>
      <c r="D96" s="805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</row>
    <row r="97" spans="1:34" x14ac:dyDescent="1.1499999999999999">
      <c r="A97" s="806"/>
      <c r="B97" s="804"/>
      <c r="C97" s="804"/>
      <c r="D97" s="805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</row>
    <row r="98" spans="1:34" x14ac:dyDescent="1.1499999999999999">
      <c r="A98" s="806"/>
      <c r="B98" s="804"/>
      <c r="C98" s="804"/>
      <c r="D98" s="805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</row>
    <row r="99" spans="1:34" x14ac:dyDescent="1.1499999999999999">
      <c r="A99" s="806"/>
      <c r="B99" s="804"/>
      <c r="C99" s="804"/>
      <c r="D99" s="805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</row>
    <row r="100" spans="1:34" x14ac:dyDescent="1.1499999999999999">
      <c r="A100" s="806"/>
      <c r="B100" s="804"/>
      <c r="C100" s="804"/>
      <c r="D100" s="805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</row>
    <row r="101" spans="1:34" ht="21.4" thickBot="1" x14ac:dyDescent="1.2">
      <c r="A101" s="809"/>
      <c r="B101" s="794"/>
      <c r="C101" s="794"/>
      <c r="D101" s="795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</row>
  </sheetData>
  <hyperlinks>
    <hyperlink ref="C1" location="Menu!A1" display="MENU" xr:uid="{C520049B-EC78-4B07-B097-F7F5F961E9A3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26529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223838</xdr:rowOff>
                  </from>
                  <to>
                    <xdr:col>4</xdr:col>
                    <xdr:colOff>0</xdr:colOff>
                    <xdr:row>1</xdr:row>
                    <xdr:rowOff>71438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BF0A6-F822-48BF-9A5F-2CD9C706E608}">
  <dimension ref="A1:AH101"/>
  <sheetViews>
    <sheetView zoomScale="90" zoomScaleNormal="90" workbookViewId="0">
      <pane ySplit="2" topLeftCell="A3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2" width="41" style="29" customWidth="1"/>
    <col min="3" max="3" width="37.53125" style="29" customWidth="1"/>
    <col min="4" max="4" width="30.19921875" style="29" customWidth="1"/>
    <col min="5" max="16384" width="9.19921875" style="29"/>
  </cols>
  <sheetData>
    <row r="1" spans="1:4" s="167" customFormat="1" ht="23.25" thickBot="1" x14ac:dyDescent="0.5">
      <c r="A1" s="797" t="s">
        <v>117</v>
      </c>
      <c r="B1" s="378"/>
      <c r="C1" s="843" t="s">
        <v>35</v>
      </c>
      <c r="D1" s="111" t="s">
        <v>205</v>
      </c>
    </row>
    <row r="2" spans="1:4" s="773" customFormat="1" ht="37.450000000000003" customHeight="1" thickBot="1" x14ac:dyDescent="0.5">
      <c r="A2" s="947" t="s">
        <v>1710</v>
      </c>
      <c r="B2" s="947" t="s">
        <v>1711</v>
      </c>
      <c r="C2" s="947" t="s">
        <v>1712</v>
      </c>
      <c r="D2" s="947" t="s">
        <v>1697</v>
      </c>
    </row>
    <row r="3" spans="1:4" s="135" customFormat="1" ht="20.55" customHeight="1" x14ac:dyDescent="0.85">
      <c r="A3" s="1371" t="s">
        <v>1713</v>
      </c>
      <c r="B3" s="1371"/>
      <c r="C3" s="1371"/>
      <c r="D3" s="1372"/>
    </row>
    <row r="4" spans="1:4" s="135" customFormat="1" ht="20.55" customHeight="1" x14ac:dyDescent="0.85">
      <c r="A4" s="840"/>
      <c r="B4" s="841"/>
      <c r="C4" s="804"/>
      <c r="D4" s="842"/>
    </row>
    <row r="5" spans="1:4" s="135" customFormat="1" ht="20.55" customHeight="1" x14ac:dyDescent="0.85">
      <c r="A5" s="840"/>
      <c r="B5" s="804"/>
      <c r="C5" s="804"/>
      <c r="D5" s="842"/>
    </row>
    <row r="6" spans="1:4" s="51" customFormat="1" ht="20.55" customHeight="1" x14ac:dyDescent="0.85">
      <c r="A6" s="806"/>
      <c r="B6" s="804"/>
      <c r="C6" s="804"/>
      <c r="D6" s="805"/>
    </row>
    <row r="7" spans="1:4" s="51" customFormat="1" ht="20.55" customHeight="1" x14ac:dyDescent="0.85">
      <c r="A7" s="806"/>
      <c r="B7" s="804"/>
      <c r="C7" s="804"/>
      <c r="D7" s="805"/>
    </row>
    <row r="8" spans="1:4" s="51" customFormat="1" ht="20.55" customHeight="1" x14ac:dyDescent="0.85">
      <c r="A8" s="806"/>
      <c r="B8" s="804"/>
      <c r="C8" s="804"/>
      <c r="D8" s="805"/>
    </row>
    <row r="9" spans="1:4" s="51" customFormat="1" ht="20.55" customHeight="1" thickBot="1" x14ac:dyDescent="0.9">
      <c r="A9" s="806"/>
      <c r="B9" s="804"/>
      <c r="C9" s="804"/>
      <c r="D9" s="805"/>
    </row>
    <row r="10" spans="1:4" s="51" customFormat="1" ht="20.55" customHeight="1" x14ac:dyDescent="0.85">
      <c r="A10" s="1371" t="s">
        <v>1714</v>
      </c>
      <c r="B10" s="1371"/>
      <c r="C10" s="1371"/>
      <c r="D10" s="1372"/>
    </row>
    <row r="11" spans="1:4" s="51" customFormat="1" ht="20.55" customHeight="1" x14ac:dyDescent="0.85">
      <c r="A11" s="806"/>
      <c r="B11" s="804"/>
      <c r="C11" s="804"/>
      <c r="D11" s="805"/>
    </row>
    <row r="12" spans="1:4" s="51" customFormat="1" ht="20.55" customHeight="1" x14ac:dyDescent="0.85">
      <c r="A12" s="806"/>
      <c r="B12" s="804"/>
      <c r="C12" s="804"/>
      <c r="D12" s="805"/>
    </row>
    <row r="13" spans="1:4" s="51" customFormat="1" ht="20.55" customHeight="1" x14ac:dyDescent="0.85">
      <c r="A13" s="806"/>
      <c r="B13" s="804"/>
      <c r="C13" s="804"/>
      <c r="D13" s="805"/>
    </row>
    <row r="14" spans="1:4" s="51" customFormat="1" ht="20.55" customHeight="1" x14ac:dyDescent="0.85">
      <c r="A14" s="806"/>
      <c r="B14" s="804"/>
      <c r="C14" s="804"/>
      <c r="D14" s="805"/>
    </row>
    <row r="15" spans="1:4" s="51" customFormat="1" ht="20.55" customHeight="1" x14ac:dyDescent="0.85">
      <c r="A15" s="806"/>
      <c r="B15" s="804"/>
      <c r="C15" s="804"/>
      <c r="D15" s="805"/>
    </row>
    <row r="16" spans="1:4" s="51" customFormat="1" ht="20.55" customHeight="1" thickBot="1" x14ac:dyDescent="0.9">
      <c r="A16" s="806"/>
      <c r="B16" s="804"/>
      <c r="C16" s="804"/>
      <c r="D16" s="805"/>
    </row>
    <row r="17" spans="1:34" s="51" customFormat="1" ht="20.55" customHeight="1" x14ac:dyDescent="0.85">
      <c r="A17" s="1371" t="s">
        <v>1715</v>
      </c>
      <c r="B17" s="1371"/>
      <c r="C17" s="1371"/>
      <c r="D17" s="1372"/>
    </row>
    <row r="18" spans="1:34" s="51" customFormat="1" ht="20.55" customHeight="1" x14ac:dyDescent="0.85">
      <c r="A18" s="806"/>
      <c r="B18" s="804"/>
      <c r="C18" s="804"/>
      <c r="D18" s="805"/>
    </row>
    <row r="19" spans="1:34" s="51" customFormat="1" ht="20.55" customHeight="1" x14ac:dyDescent="0.85">
      <c r="A19" s="806"/>
      <c r="B19" s="804"/>
      <c r="C19" s="804"/>
      <c r="D19" s="805"/>
    </row>
    <row r="20" spans="1:34" s="51" customFormat="1" ht="20.55" customHeight="1" x14ac:dyDescent="0.85">
      <c r="A20" s="806"/>
      <c r="B20" s="804"/>
      <c r="C20" s="804"/>
      <c r="D20" s="805"/>
    </row>
    <row r="21" spans="1:34" s="51" customFormat="1" ht="20.55" customHeight="1" x14ac:dyDescent="0.85">
      <c r="A21" s="806"/>
      <c r="B21" s="804"/>
      <c r="C21" s="804"/>
      <c r="D21" s="805"/>
    </row>
    <row r="22" spans="1:34" s="51" customFormat="1" ht="20.55" customHeight="1" x14ac:dyDescent="0.85">
      <c r="A22" s="806"/>
      <c r="B22" s="804"/>
      <c r="C22" s="804"/>
      <c r="D22" s="805"/>
    </row>
    <row r="23" spans="1:34" s="51" customFormat="1" ht="20.55" customHeight="1" thickBot="1" x14ac:dyDescent="0.9">
      <c r="A23" s="806"/>
      <c r="B23" s="804"/>
      <c r="C23" s="804"/>
      <c r="D23" s="805"/>
    </row>
    <row r="24" spans="1:34" s="51" customFormat="1" ht="20.55" customHeight="1" x14ac:dyDescent="0.85">
      <c r="A24" s="1371" t="s">
        <v>1716</v>
      </c>
      <c r="B24" s="1371"/>
      <c r="C24" s="1371"/>
      <c r="D24" s="1372"/>
    </row>
    <row r="25" spans="1:34" s="51" customFormat="1" ht="20.55" customHeight="1" x14ac:dyDescent="0.85">
      <c r="A25" s="806"/>
      <c r="B25" s="804"/>
      <c r="C25" s="804"/>
      <c r="D25" s="805"/>
    </row>
    <row r="26" spans="1:34" s="51" customFormat="1" ht="20.55" customHeight="1" x14ac:dyDescent="0.85">
      <c r="A26" s="806"/>
      <c r="B26" s="804"/>
      <c r="C26" s="804"/>
      <c r="D26" s="805"/>
    </row>
    <row r="27" spans="1:34" s="51" customFormat="1" ht="20.55" customHeight="1" x14ac:dyDescent="0.85">
      <c r="A27" s="806"/>
      <c r="B27" s="804"/>
      <c r="C27" s="804"/>
      <c r="D27" s="805"/>
    </row>
    <row r="28" spans="1:34" s="51" customFormat="1" ht="20.55" customHeight="1" x14ac:dyDescent="0.85">
      <c r="A28" s="806"/>
      <c r="B28" s="804"/>
      <c r="C28" s="804"/>
      <c r="D28" s="805"/>
    </row>
    <row r="29" spans="1:34" ht="20.55" customHeight="1" x14ac:dyDescent="1.1499999999999999">
      <c r="A29" s="806"/>
      <c r="B29" s="804"/>
      <c r="C29" s="804"/>
      <c r="D29" s="805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</row>
    <row r="30" spans="1:34" ht="20.55" customHeight="1" thickBot="1" x14ac:dyDescent="1.2">
      <c r="A30" s="806"/>
      <c r="B30" s="804"/>
      <c r="C30" s="804"/>
      <c r="D30" s="805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</row>
    <row r="31" spans="1:34" ht="20.55" customHeight="1" x14ac:dyDescent="1.1499999999999999">
      <c r="A31" s="1371" t="s">
        <v>1717</v>
      </c>
      <c r="B31" s="1371"/>
      <c r="C31" s="1371"/>
      <c r="D31" s="1372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</row>
    <row r="32" spans="1:34" ht="20.55" customHeight="1" x14ac:dyDescent="1.1499999999999999">
      <c r="A32" s="806"/>
      <c r="B32" s="804"/>
      <c r="C32" s="804"/>
      <c r="D32" s="805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</row>
    <row r="33" spans="1:34" ht="20.55" customHeight="1" x14ac:dyDescent="1.1499999999999999">
      <c r="A33" s="806"/>
      <c r="B33" s="804"/>
      <c r="C33" s="804"/>
      <c r="D33" s="805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</row>
    <row r="34" spans="1:34" ht="20.55" customHeight="1" x14ac:dyDescent="1.1499999999999999">
      <c r="A34" s="806"/>
      <c r="B34" s="804"/>
      <c r="C34" s="804"/>
      <c r="D34" s="805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</row>
    <row r="35" spans="1:34" ht="20.55" customHeight="1" x14ac:dyDescent="1.1499999999999999">
      <c r="A35" s="806"/>
      <c r="B35" s="804"/>
      <c r="C35" s="804"/>
      <c r="D35" s="805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</row>
    <row r="36" spans="1:34" ht="20.55" customHeight="1" x14ac:dyDescent="1.1499999999999999">
      <c r="A36" s="806"/>
      <c r="B36" s="804"/>
      <c r="C36" s="804"/>
      <c r="D36" s="805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</row>
    <row r="37" spans="1:34" ht="20.55" customHeight="1" thickBot="1" x14ac:dyDescent="1.2">
      <c r="A37" s="806"/>
      <c r="B37" s="804"/>
      <c r="C37" s="804"/>
      <c r="D37" s="805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</row>
    <row r="38" spans="1:34" ht="20.55" customHeight="1" x14ac:dyDescent="1.1499999999999999">
      <c r="A38" s="1371" t="s">
        <v>1718</v>
      </c>
      <c r="B38" s="1371"/>
      <c r="C38" s="1371"/>
      <c r="D38" s="1372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</row>
    <row r="39" spans="1:34" ht="20.55" customHeight="1" x14ac:dyDescent="1.1499999999999999">
      <c r="A39" s="806"/>
      <c r="B39" s="804"/>
      <c r="C39" s="804"/>
      <c r="D39" s="805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</row>
    <row r="40" spans="1:34" ht="20.55" customHeight="1" x14ac:dyDescent="1.1499999999999999">
      <c r="A40" s="806"/>
      <c r="B40" s="804"/>
      <c r="C40" s="804"/>
      <c r="D40" s="805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</row>
    <row r="41" spans="1:34" ht="20.55" customHeight="1" x14ac:dyDescent="1.1499999999999999">
      <c r="A41" s="806"/>
      <c r="B41" s="804"/>
      <c r="C41" s="804"/>
      <c r="D41" s="805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</row>
    <row r="42" spans="1:34" ht="20.55" customHeight="1" x14ac:dyDescent="1.1499999999999999">
      <c r="A42" s="806"/>
      <c r="B42" s="804"/>
      <c r="C42" s="804"/>
      <c r="D42" s="805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</row>
    <row r="43" spans="1:34" ht="20.55" customHeight="1" x14ac:dyDescent="1.1499999999999999">
      <c r="A43" s="806"/>
      <c r="B43" s="804"/>
      <c r="C43" s="804"/>
      <c r="D43" s="805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</row>
    <row r="44" spans="1:34" ht="20.55" customHeight="1" x14ac:dyDescent="1.1499999999999999">
      <c r="A44" s="806"/>
      <c r="B44" s="804"/>
      <c r="C44" s="804"/>
      <c r="D44" s="805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</row>
    <row r="45" spans="1:34" ht="20.55" customHeight="1" x14ac:dyDescent="1.1499999999999999">
      <c r="A45" s="806"/>
      <c r="B45" s="804"/>
      <c r="C45" s="804"/>
      <c r="D45" s="805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</row>
    <row r="46" spans="1:34" ht="20.55" customHeight="1" x14ac:dyDescent="1.1499999999999999">
      <c r="A46" s="806"/>
      <c r="B46" s="804"/>
      <c r="C46" s="804"/>
      <c r="D46" s="805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</row>
    <row r="47" spans="1:34" ht="20.55" customHeight="1" x14ac:dyDescent="1.1499999999999999">
      <c r="A47" s="806"/>
      <c r="B47" s="804"/>
      <c r="C47" s="804"/>
      <c r="D47" s="805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</row>
    <row r="48" spans="1:34" ht="20.55" customHeight="1" x14ac:dyDescent="1.1499999999999999">
      <c r="A48" s="806"/>
      <c r="B48" s="804"/>
      <c r="C48" s="804"/>
      <c r="D48" s="805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</row>
    <row r="49" spans="1:34" ht="20.55" customHeight="1" x14ac:dyDescent="1.1499999999999999">
      <c r="A49" s="806"/>
      <c r="B49" s="804"/>
      <c r="C49" s="804"/>
      <c r="D49" s="805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</row>
    <row r="50" spans="1:34" ht="20.55" customHeight="1" x14ac:dyDescent="1.1499999999999999">
      <c r="A50" s="806"/>
      <c r="B50" s="804"/>
      <c r="C50" s="804"/>
      <c r="D50" s="805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</row>
    <row r="51" spans="1:34" ht="20.55" customHeight="1" x14ac:dyDescent="1.1499999999999999">
      <c r="A51" s="806"/>
      <c r="B51" s="804"/>
      <c r="C51" s="804"/>
      <c r="D51" s="805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</row>
    <row r="52" spans="1:34" ht="20.55" customHeight="1" x14ac:dyDescent="1.1499999999999999">
      <c r="A52" s="806"/>
      <c r="B52" s="804"/>
      <c r="C52" s="804"/>
      <c r="D52" s="805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</row>
    <row r="53" spans="1:34" ht="20.55" customHeight="1" x14ac:dyDescent="1.1499999999999999">
      <c r="A53" s="806"/>
      <c r="B53" s="804"/>
      <c r="C53" s="804"/>
      <c r="D53" s="805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</row>
    <row r="54" spans="1:34" ht="20.55" customHeight="1" x14ac:dyDescent="1.1499999999999999">
      <c r="A54" s="806"/>
      <c r="B54" s="804"/>
      <c r="C54" s="804"/>
      <c r="D54" s="805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</row>
    <row r="55" spans="1:34" ht="20.55" customHeight="1" x14ac:dyDescent="1.1499999999999999">
      <c r="A55" s="806"/>
      <c r="B55" s="804"/>
      <c r="C55" s="804"/>
      <c r="D55" s="805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</row>
    <row r="56" spans="1:34" ht="20.55" customHeight="1" x14ac:dyDescent="1.1499999999999999">
      <c r="A56" s="806"/>
      <c r="B56" s="804"/>
      <c r="C56" s="804"/>
      <c r="D56" s="805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</row>
    <row r="57" spans="1:34" ht="20.55" customHeight="1" x14ac:dyDescent="1.1499999999999999">
      <c r="A57" s="806"/>
      <c r="B57" s="804"/>
      <c r="C57" s="804"/>
      <c r="D57" s="805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</row>
    <row r="58" spans="1:34" ht="20.55" customHeight="1" x14ac:dyDescent="1.1499999999999999">
      <c r="A58" s="806"/>
      <c r="B58" s="804"/>
      <c r="C58" s="804"/>
      <c r="D58" s="80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</row>
    <row r="59" spans="1:34" ht="20.55" customHeight="1" x14ac:dyDescent="1.1499999999999999">
      <c r="A59" s="806"/>
      <c r="B59" s="804"/>
      <c r="C59" s="804"/>
      <c r="D59" s="805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</row>
    <row r="60" spans="1:34" ht="20.55" customHeight="1" x14ac:dyDescent="1.1499999999999999">
      <c r="A60" s="806"/>
      <c r="B60" s="804"/>
      <c r="C60" s="804"/>
      <c r="D60" s="805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</row>
    <row r="61" spans="1:34" ht="20.55" customHeight="1" x14ac:dyDescent="1.1499999999999999">
      <c r="A61" s="806"/>
      <c r="B61" s="804"/>
      <c r="C61" s="804"/>
      <c r="D61" s="805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</row>
    <row r="62" spans="1:34" ht="20.55" customHeight="1" x14ac:dyDescent="1.1499999999999999">
      <c r="A62" s="806"/>
      <c r="B62" s="804"/>
      <c r="C62" s="804"/>
      <c r="D62" s="805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</row>
    <row r="63" spans="1:34" ht="20.55" customHeight="1" x14ac:dyDescent="1.1499999999999999">
      <c r="A63" s="806"/>
      <c r="B63" s="804"/>
      <c r="C63" s="804"/>
      <c r="D63" s="805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</row>
    <row r="64" spans="1:34" ht="20.55" customHeight="1" x14ac:dyDescent="1.1499999999999999">
      <c r="A64" s="806"/>
      <c r="B64" s="804"/>
      <c r="C64" s="804"/>
      <c r="D64" s="805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</row>
    <row r="65" spans="1:34" ht="20.55" customHeight="1" x14ac:dyDescent="1.1499999999999999">
      <c r="A65" s="806"/>
      <c r="B65" s="804"/>
      <c r="C65" s="804"/>
      <c r="D65" s="805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</row>
    <row r="66" spans="1:34" ht="20.55" customHeight="1" x14ac:dyDescent="1.1499999999999999">
      <c r="A66" s="806"/>
      <c r="B66" s="804"/>
      <c r="C66" s="804"/>
      <c r="D66" s="805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</row>
    <row r="67" spans="1:34" ht="20.55" customHeight="1" x14ac:dyDescent="1.1499999999999999">
      <c r="A67" s="806"/>
      <c r="B67" s="804"/>
      <c r="C67" s="804"/>
      <c r="D67" s="805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</row>
    <row r="68" spans="1:34" ht="20.55" customHeight="1" x14ac:dyDescent="1.1499999999999999">
      <c r="A68" s="806"/>
      <c r="B68" s="804"/>
      <c r="C68" s="804"/>
      <c r="D68" s="805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</row>
    <row r="69" spans="1:34" ht="20.55" customHeight="1" x14ac:dyDescent="1.1499999999999999">
      <c r="A69" s="806"/>
      <c r="B69" s="804"/>
      <c r="C69" s="804"/>
      <c r="D69" s="805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</row>
    <row r="70" spans="1:34" ht="20.55" customHeight="1" x14ac:dyDescent="1.1499999999999999">
      <c r="A70" s="806"/>
      <c r="B70" s="804"/>
      <c r="C70" s="804"/>
      <c r="D70" s="805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</row>
    <row r="71" spans="1:34" ht="20.55" customHeight="1" x14ac:dyDescent="1.1499999999999999">
      <c r="A71" s="806"/>
      <c r="B71" s="804"/>
      <c r="C71" s="804"/>
      <c r="D71" s="805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</row>
    <row r="72" spans="1:34" ht="20.55" customHeight="1" x14ac:dyDescent="1.1499999999999999">
      <c r="A72" s="806"/>
      <c r="B72" s="804"/>
      <c r="C72" s="804"/>
      <c r="D72" s="805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</row>
    <row r="73" spans="1:34" ht="20.55" customHeight="1" x14ac:dyDescent="1.1499999999999999">
      <c r="A73" s="806"/>
      <c r="B73" s="804"/>
      <c r="C73" s="804"/>
      <c r="D73" s="805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</row>
    <row r="74" spans="1:34" ht="20.55" customHeight="1" x14ac:dyDescent="1.1499999999999999">
      <c r="A74" s="806"/>
      <c r="B74" s="804"/>
      <c r="C74" s="804"/>
      <c r="D74" s="805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</row>
    <row r="75" spans="1:34" ht="20.55" customHeight="1" x14ac:dyDescent="1.1499999999999999">
      <c r="A75" s="806"/>
      <c r="B75" s="804"/>
      <c r="C75" s="804"/>
      <c r="D75" s="805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</row>
    <row r="76" spans="1:34" ht="20.55" customHeight="1" x14ac:dyDescent="1.1499999999999999">
      <c r="A76" s="806"/>
      <c r="B76" s="804"/>
      <c r="C76" s="804"/>
      <c r="D76" s="805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</row>
    <row r="77" spans="1:34" ht="20.55" customHeight="1" x14ac:dyDescent="1.1499999999999999">
      <c r="A77" s="806"/>
      <c r="B77" s="804"/>
      <c r="C77" s="804"/>
      <c r="D77" s="805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</row>
    <row r="78" spans="1:34" ht="20.55" customHeight="1" x14ac:dyDescent="1.1499999999999999">
      <c r="A78" s="806"/>
      <c r="B78" s="804"/>
      <c r="C78" s="804"/>
      <c r="D78" s="805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</row>
    <row r="79" spans="1:34" ht="20.55" customHeight="1" x14ac:dyDescent="1.1499999999999999">
      <c r="A79" s="806"/>
      <c r="B79" s="804"/>
      <c r="C79" s="804"/>
      <c r="D79" s="805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</row>
    <row r="80" spans="1:34" ht="20.55" customHeight="1" x14ac:dyDescent="1.1499999999999999">
      <c r="A80" s="806"/>
      <c r="B80" s="804"/>
      <c r="C80" s="804"/>
      <c r="D80" s="805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</row>
    <row r="81" spans="1:34" ht="20.55" customHeight="1" x14ac:dyDescent="1.1499999999999999">
      <c r="A81" s="806"/>
      <c r="B81" s="804"/>
      <c r="C81" s="804"/>
      <c r="D81" s="805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</row>
    <row r="82" spans="1:34" ht="20.55" customHeight="1" x14ac:dyDescent="1.1499999999999999">
      <c r="A82" s="806"/>
      <c r="B82" s="804"/>
      <c r="C82" s="804"/>
      <c r="D82" s="805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</row>
    <row r="83" spans="1:34" ht="20.55" customHeight="1" x14ac:dyDescent="1.1499999999999999">
      <c r="A83" s="806"/>
      <c r="B83" s="804"/>
      <c r="C83" s="804"/>
      <c r="D83" s="805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</row>
    <row r="84" spans="1:34" ht="20.55" customHeight="1" x14ac:dyDescent="1.1499999999999999">
      <c r="A84" s="806"/>
      <c r="B84" s="804"/>
      <c r="C84" s="804"/>
      <c r="D84" s="805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</row>
    <row r="85" spans="1:34" ht="20.55" customHeight="1" x14ac:dyDescent="1.1499999999999999">
      <c r="A85" s="806"/>
      <c r="B85" s="804"/>
      <c r="C85" s="804"/>
      <c r="D85" s="805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</row>
    <row r="86" spans="1:34" ht="20.55" customHeight="1" x14ac:dyDescent="1.1499999999999999">
      <c r="A86" s="806"/>
      <c r="B86" s="804"/>
      <c r="C86" s="804"/>
      <c r="D86" s="805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</row>
    <row r="87" spans="1:34" ht="20.55" customHeight="1" x14ac:dyDescent="1.1499999999999999">
      <c r="A87" s="806"/>
      <c r="B87" s="804"/>
      <c r="C87" s="804"/>
      <c r="D87" s="805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</row>
    <row r="88" spans="1:34" ht="20.55" customHeight="1" x14ac:dyDescent="1.1499999999999999">
      <c r="A88" s="806"/>
      <c r="B88" s="804"/>
      <c r="C88" s="804"/>
      <c r="D88" s="805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</row>
    <row r="89" spans="1:34" ht="20.55" customHeight="1" x14ac:dyDescent="1.1499999999999999">
      <c r="A89" s="806"/>
      <c r="B89" s="804"/>
      <c r="C89" s="804"/>
      <c r="D89" s="805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</row>
    <row r="90" spans="1:34" ht="20.55" customHeight="1" x14ac:dyDescent="1.1499999999999999">
      <c r="A90" s="806"/>
      <c r="B90" s="804"/>
      <c r="C90" s="804"/>
      <c r="D90" s="805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</row>
    <row r="91" spans="1:34" ht="20.55" customHeight="1" x14ac:dyDescent="1.1499999999999999">
      <c r="A91" s="806"/>
      <c r="B91" s="804"/>
      <c r="C91" s="804"/>
      <c r="D91" s="805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</row>
    <row r="92" spans="1:34" ht="20.55" customHeight="1" x14ac:dyDescent="1.1499999999999999">
      <c r="A92" s="806"/>
      <c r="B92" s="804"/>
      <c r="C92" s="804"/>
      <c r="D92" s="805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</row>
    <row r="93" spans="1:34" ht="20.55" customHeight="1" x14ac:dyDescent="1.1499999999999999">
      <c r="A93" s="806"/>
      <c r="B93" s="804"/>
      <c r="C93" s="804"/>
      <c r="D93" s="805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</row>
    <row r="94" spans="1:34" ht="20.55" customHeight="1" x14ac:dyDescent="1.1499999999999999">
      <c r="A94" s="806"/>
      <c r="B94" s="804"/>
      <c r="C94" s="804"/>
      <c r="D94" s="805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</row>
    <row r="95" spans="1:34" ht="20.55" customHeight="1" x14ac:dyDescent="1.1499999999999999">
      <c r="A95" s="806"/>
      <c r="B95" s="804"/>
      <c r="C95" s="804"/>
      <c r="D95" s="805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</row>
    <row r="96" spans="1:34" ht="20.55" customHeight="1" x14ac:dyDescent="1.1499999999999999">
      <c r="A96" s="806"/>
      <c r="B96" s="804"/>
      <c r="C96" s="804"/>
      <c r="D96" s="805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</row>
    <row r="97" spans="1:34" ht="20.55" customHeight="1" x14ac:dyDescent="1.1499999999999999">
      <c r="A97" s="806"/>
      <c r="B97" s="804"/>
      <c r="C97" s="804"/>
      <c r="D97" s="805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</row>
    <row r="98" spans="1:34" ht="20.55" customHeight="1" x14ac:dyDescent="1.1499999999999999">
      <c r="A98" s="806"/>
      <c r="B98" s="804"/>
      <c r="C98" s="804"/>
      <c r="D98" s="805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</row>
    <row r="99" spans="1:34" ht="20.55" customHeight="1" x14ac:dyDescent="1.1499999999999999">
      <c r="A99" s="806"/>
      <c r="B99" s="804"/>
      <c r="C99" s="804"/>
      <c r="D99" s="805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</row>
    <row r="100" spans="1:34" ht="20.55" customHeight="1" x14ac:dyDescent="1.1499999999999999">
      <c r="A100" s="806"/>
      <c r="B100" s="804"/>
      <c r="C100" s="804"/>
      <c r="D100" s="805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</row>
    <row r="101" spans="1:34" ht="20.55" customHeight="1" thickBot="1" x14ac:dyDescent="1.2">
      <c r="A101" s="809"/>
      <c r="B101" s="794"/>
      <c r="C101" s="794"/>
      <c r="D101" s="795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</row>
  </sheetData>
  <mergeCells count="6">
    <mergeCell ref="A38:D38"/>
    <mergeCell ref="A3:D3"/>
    <mergeCell ref="A10:D10"/>
    <mergeCell ref="A17:D17"/>
    <mergeCell ref="A24:D24"/>
    <mergeCell ref="A31:D31"/>
  </mergeCells>
  <hyperlinks>
    <hyperlink ref="C1" location="Menu!A1" display="MENU" xr:uid="{D0BAF14B-9891-4771-AD02-AEBF88A66601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64769" r:id="rId4" name="Drop Down 1">
              <controlPr locked="0" defaultSize="0" print="0" autoLine="0" autoPict="0">
                <anchor moveWithCells="1">
                  <from>
                    <xdr:col>3</xdr:col>
                    <xdr:colOff>14288</xdr:colOff>
                    <xdr:row>0</xdr:row>
                    <xdr:rowOff>147638</xdr:rowOff>
                  </from>
                  <to>
                    <xdr:col>4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0C5BD-B70C-4DCF-BAD6-5EF922C018E9}">
  <dimension ref="A1:AH101"/>
  <sheetViews>
    <sheetView zoomScale="85" zoomScaleNormal="85" workbookViewId="0">
      <pane ySplit="2" topLeftCell="A3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2" width="41" style="29" customWidth="1"/>
    <col min="3" max="3" width="37.53125" style="29" customWidth="1"/>
    <col min="4" max="4" width="30.19921875" style="29" customWidth="1"/>
    <col min="5" max="16384" width="9.19921875" style="29"/>
  </cols>
  <sheetData>
    <row r="1" spans="1:4" s="167" customFormat="1" ht="23.25" thickBot="1" x14ac:dyDescent="0.5">
      <c r="A1" s="797" t="s">
        <v>126</v>
      </c>
      <c r="B1" s="378"/>
      <c r="C1" s="843" t="s">
        <v>35</v>
      </c>
      <c r="D1" s="111" t="s">
        <v>205</v>
      </c>
    </row>
    <row r="2" spans="1:4" s="773" customFormat="1" ht="37.450000000000003" customHeight="1" thickBot="1" x14ac:dyDescent="0.5">
      <c r="A2" s="947" t="s">
        <v>1710</v>
      </c>
      <c r="B2" s="947" t="s">
        <v>1711</v>
      </c>
      <c r="C2" s="947" t="s">
        <v>1712</v>
      </c>
      <c r="D2" s="947" t="s">
        <v>1697</v>
      </c>
    </row>
    <row r="3" spans="1:4" s="135" customFormat="1" ht="20.55" customHeight="1" x14ac:dyDescent="0.85">
      <c r="A3" s="798"/>
      <c r="B3" s="800"/>
      <c r="C3" s="800"/>
      <c r="D3" s="801"/>
    </row>
    <row r="4" spans="1:4" s="135" customFormat="1" ht="20.55" customHeight="1" x14ac:dyDescent="0.85">
      <c r="A4" s="840"/>
      <c r="B4" s="841"/>
      <c r="C4" s="804"/>
      <c r="D4" s="842"/>
    </row>
    <row r="5" spans="1:4" s="135" customFormat="1" ht="20.55" customHeight="1" x14ac:dyDescent="0.85">
      <c r="A5" s="840"/>
      <c r="B5" s="804"/>
      <c r="C5" s="804"/>
      <c r="D5" s="842"/>
    </row>
    <row r="6" spans="1:4" s="51" customFormat="1" ht="20.55" customHeight="1" x14ac:dyDescent="0.85">
      <c r="A6" s="806"/>
      <c r="B6" s="804"/>
      <c r="C6" s="804"/>
      <c r="D6" s="805"/>
    </row>
    <row r="7" spans="1:4" s="51" customFormat="1" ht="20.55" customHeight="1" x14ac:dyDescent="0.85">
      <c r="A7" s="806"/>
      <c r="B7" s="804"/>
      <c r="C7" s="804"/>
      <c r="D7" s="805"/>
    </row>
    <row r="8" spans="1:4" s="51" customFormat="1" ht="20.55" customHeight="1" x14ac:dyDescent="0.85">
      <c r="A8" s="806"/>
      <c r="B8" s="804"/>
      <c r="C8" s="804"/>
      <c r="D8" s="805"/>
    </row>
    <row r="9" spans="1:4" s="51" customFormat="1" ht="20.55" customHeight="1" x14ac:dyDescent="0.85">
      <c r="A9" s="806"/>
      <c r="B9" s="804"/>
      <c r="C9" s="804"/>
      <c r="D9" s="805"/>
    </row>
    <row r="10" spans="1:4" s="51" customFormat="1" ht="20.55" customHeight="1" x14ac:dyDescent="0.85">
      <c r="A10" s="806"/>
      <c r="B10" s="804"/>
      <c r="C10" s="804"/>
      <c r="D10" s="805"/>
    </row>
    <row r="11" spans="1:4" s="51" customFormat="1" ht="20.55" customHeight="1" x14ac:dyDescent="0.85">
      <c r="A11" s="806"/>
      <c r="B11" s="804"/>
      <c r="C11" s="804"/>
      <c r="D11" s="805"/>
    </row>
    <row r="12" spans="1:4" s="51" customFormat="1" ht="20.55" customHeight="1" x14ac:dyDescent="0.85">
      <c r="A12" s="806"/>
      <c r="B12" s="804"/>
      <c r="C12" s="804"/>
      <c r="D12" s="805"/>
    </row>
    <row r="13" spans="1:4" s="51" customFormat="1" ht="20.55" customHeight="1" x14ac:dyDescent="0.85">
      <c r="A13" s="806"/>
      <c r="B13" s="804"/>
      <c r="C13" s="804"/>
      <c r="D13" s="805"/>
    </row>
    <row r="14" spans="1:4" s="51" customFormat="1" ht="20.55" customHeight="1" x14ac:dyDescent="0.85">
      <c r="A14" s="806"/>
      <c r="B14" s="804"/>
      <c r="C14" s="804"/>
      <c r="D14" s="805"/>
    </row>
    <row r="15" spans="1:4" s="51" customFormat="1" ht="20.55" customHeight="1" x14ac:dyDescent="0.85">
      <c r="A15" s="806"/>
      <c r="B15" s="804"/>
      <c r="C15" s="804"/>
      <c r="D15" s="805"/>
    </row>
    <row r="16" spans="1:4" s="51" customFormat="1" ht="20.55" customHeight="1" x14ac:dyDescent="0.85">
      <c r="A16" s="806"/>
      <c r="B16" s="804"/>
      <c r="C16" s="804"/>
      <c r="D16" s="805"/>
    </row>
    <row r="17" spans="1:34" s="51" customFormat="1" ht="20.55" customHeight="1" x14ac:dyDescent="0.85">
      <c r="A17" s="806"/>
      <c r="B17" s="804"/>
      <c r="C17" s="804"/>
      <c r="D17" s="805"/>
    </row>
    <row r="18" spans="1:34" s="51" customFormat="1" ht="20.55" customHeight="1" x14ac:dyDescent="0.85">
      <c r="A18" s="806"/>
      <c r="B18" s="804"/>
      <c r="C18" s="804"/>
      <c r="D18" s="805"/>
    </row>
    <row r="19" spans="1:34" s="51" customFormat="1" ht="20.55" customHeight="1" x14ac:dyDescent="0.85">
      <c r="A19" s="806"/>
      <c r="B19" s="804"/>
      <c r="C19" s="804"/>
      <c r="D19" s="805"/>
    </row>
    <row r="20" spans="1:34" s="51" customFormat="1" ht="20.55" customHeight="1" x14ac:dyDescent="0.85">
      <c r="A20" s="806"/>
      <c r="B20" s="804"/>
      <c r="C20" s="804"/>
      <c r="D20" s="805"/>
    </row>
    <row r="21" spans="1:34" s="51" customFormat="1" ht="20.55" customHeight="1" x14ac:dyDescent="0.85">
      <c r="A21" s="806"/>
      <c r="B21" s="804"/>
      <c r="C21" s="804"/>
      <c r="D21" s="805"/>
    </row>
    <row r="22" spans="1:34" s="51" customFormat="1" ht="20.55" customHeight="1" x14ac:dyDescent="0.85">
      <c r="A22" s="806"/>
      <c r="B22" s="804"/>
      <c r="C22" s="804"/>
      <c r="D22" s="805"/>
    </row>
    <row r="23" spans="1:34" s="51" customFormat="1" ht="20.55" customHeight="1" x14ac:dyDescent="0.85">
      <c r="A23" s="806"/>
      <c r="B23" s="804"/>
      <c r="C23" s="804"/>
      <c r="D23" s="805"/>
    </row>
    <row r="24" spans="1:34" s="51" customFormat="1" ht="20.55" customHeight="1" x14ac:dyDescent="0.85">
      <c r="A24" s="806"/>
      <c r="B24" s="804"/>
      <c r="C24" s="804"/>
      <c r="D24" s="805"/>
    </row>
    <row r="25" spans="1:34" s="51" customFormat="1" ht="20.55" customHeight="1" x14ac:dyDescent="0.85">
      <c r="A25" s="806"/>
      <c r="B25" s="804"/>
      <c r="C25" s="804"/>
      <c r="D25" s="805"/>
    </row>
    <row r="26" spans="1:34" s="51" customFormat="1" ht="20.55" customHeight="1" x14ac:dyDescent="0.85">
      <c r="A26" s="806"/>
      <c r="B26" s="804"/>
      <c r="C26" s="804"/>
      <c r="D26" s="805"/>
    </row>
    <row r="27" spans="1:34" s="51" customFormat="1" ht="20.55" customHeight="1" x14ac:dyDescent="0.85">
      <c r="A27" s="806"/>
      <c r="B27" s="804"/>
      <c r="C27" s="804"/>
      <c r="D27" s="805"/>
    </row>
    <row r="28" spans="1:34" s="51" customFormat="1" ht="20.55" customHeight="1" x14ac:dyDescent="0.85">
      <c r="A28" s="806"/>
      <c r="B28" s="804"/>
      <c r="C28" s="804"/>
      <c r="D28" s="805"/>
    </row>
    <row r="29" spans="1:34" ht="20.55" customHeight="1" x14ac:dyDescent="1.1499999999999999">
      <c r="A29" s="806"/>
      <c r="B29" s="804"/>
      <c r="C29" s="804"/>
      <c r="D29" s="805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</row>
    <row r="30" spans="1:34" ht="20.55" customHeight="1" x14ac:dyDescent="1.1499999999999999">
      <c r="A30" s="806"/>
      <c r="B30" s="804"/>
      <c r="C30" s="804"/>
      <c r="D30" s="805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</row>
    <row r="31" spans="1:34" ht="20.55" customHeight="1" x14ac:dyDescent="1.1499999999999999">
      <c r="A31" s="806"/>
      <c r="B31" s="804"/>
      <c r="C31" s="804"/>
      <c r="D31" s="805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</row>
    <row r="32" spans="1:34" ht="20.55" customHeight="1" x14ac:dyDescent="1.1499999999999999">
      <c r="A32" s="806"/>
      <c r="B32" s="804"/>
      <c r="C32" s="804"/>
      <c r="D32" s="805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</row>
    <row r="33" spans="1:34" ht="20.55" customHeight="1" x14ac:dyDescent="1.1499999999999999">
      <c r="A33" s="806"/>
      <c r="B33" s="804"/>
      <c r="C33" s="804"/>
      <c r="D33" s="805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</row>
    <row r="34" spans="1:34" ht="20.55" customHeight="1" x14ac:dyDescent="1.1499999999999999">
      <c r="A34" s="806"/>
      <c r="B34" s="804"/>
      <c r="C34" s="804"/>
      <c r="D34" s="805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</row>
    <row r="35" spans="1:34" ht="20.55" customHeight="1" x14ac:dyDescent="1.1499999999999999">
      <c r="A35" s="806"/>
      <c r="B35" s="804"/>
      <c r="C35" s="804"/>
      <c r="D35" s="805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</row>
    <row r="36" spans="1:34" ht="20.55" customHeight="1" x14ac:dyDescent="1.1499999999999999">
      <c r="A36" s="806"/>
      <c r="B36" s="804"/>
      <c r="C36" s="804"/>
      <c r="D36" s="805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</row>
    <row r="37" spans="1:34" ht="20.55" customHeight="1" x14ac:dyDescent="1.1499999999999999">
      <c r="A37" s="806"/>
      <c r="B37" s="804"/>
      <c r="C37" s="804"/>
      <c r="D37" s="805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</row>
    <row r="38" spans="1:34" ht="20.55" customHeight="1" x14ac:dyDescent="1.1499999999999999">
      <c r="A38" s="806"/>
      <c r="B38" s="804"/>
      <c r="C38" s="804"/>
      <c r="D38" s="805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</row>
    <row r="39" spans="1:34" ht="20.55" customHeight="1" x14ac:dyDescent="1.1499999999999999">
      <c r="A39" s="806"/>
      <c r="B39" s="804"/>
      <c r="C39" s="804"/>
      <c r="D39" s="805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</row>
    <row r="40" spans="1:34" ht="20.55" customHeight="1" x14ac:dyDescent="1.1499999999999999">
      <c r="A40" s="806"/>
      <c r="B40" s="804"/>
      <c r="C40" s="804"/>
      <c r="D40" s="805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</row>
    <row r="41" spans="1:34" ht="20.55" customHeight="1" x14ac:dyDescent="1.1499999999999999">
      <c r="A41" s="806"/>
      <c r="B41" s="804"/>
      <c r="C41" s="804"/>
      <c r="D41" s="805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</row>
    <row r="42" spans="1:34" ht="20.55" customHeight="1" x14ac:dyDescent="1.1499999999999999">
      <c r="A42" s="806"/>
      <c r="B42" s="804"/>
      <c r="C42" s="804"/>
      <c r="D42" s="805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</row>
    <row r="43" spans="1:34" ht="20.55" customHeight="1" x14ac:dyDescent="1.1499999999999999">
      <c r="A43" s="806"/>
      <c r="B43" s="804"/>
      <c r="C43" s="804"/>
      <c r="D43" s="805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</row>
    <row r="44" spans="1:34" ht="20.55" customHeight="1" x14ac:dyDescent="1.1499999999999999">
      <c r="A44" s="806"/>
      <c r="B44" s="804"/>
      <c r="C44" s="804"/>
      <c r="D44" s="805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</row>
    <row r="45" spans="1:34" ht="20.55" customHeight="1" x14ac:dyDescent="1.1499999999999999">
      <c r="A45" s="806"/>
      <c r="B45" s="804"/>
      <c r="C45" s="804"/>
      <c r="D45" s="805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</row>
    <row r="46" spans="1:34" ht="20.55" customHeight="1" x14ac:dyDescent="1.1499999999999999">
      <c r="A46" s="806"/>
      <c r="B46" s="804"/>
      <c r="C46" s="804"/>
      <c r="D46" s="805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</row>
    <row r="47" spans="1:34" ht="20.55" customHeight="1" x14ac:dyDescent="1.1499999999999999">
      <c r="A47" s="806"/>
      <c r="B47" s="804"/>
      <c r="C47" s="804"/>
      <c r="D47" s="805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</row>
    <row r="48" spans="1:34" ht="20.55" customHeight="1" x14ac:dyDescent="1.1499999999999999">
      <c r="A48" s="806"/>
      <c r="B48" s="804"/>
      <c r="C48" s="804"/>
      <c r="D48" s="805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</row>
    <row r="49" spans="1:34" ht="20.55" customHeight="1" x14ac:dyDescent="1.1499999999999999">
      <c r="A49" s="806"/>
      <c r="B49" s="804"/>
      <c r="C49" s="804"/>
      <c r="D49" s="805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</row>
    <row r="50" spans="1:34" ht="20.55" customHeight="1" x14ac:dyDescent="1.1499999999999999">
      <c r="A50" s="806"/>
      <c r="B50" s="804"/>
      <c r="C50" s="804"/>
      <c r="D50" s="805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</row>
    <row r="51" spans="1:34" ht="20.55" customHeight="1" x14ac:dyDescent="1.1499999999999999">
      <c r="A51" s="806"/>
      <c r="B51" s="804"/>
      <c r="C51" s="804"/>
      <c r="D51" s="805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</row>
    <row r="52" spans="1:34" ht="20.55" customHeight="1" x14ac:dyDescent="1.1499999999999999">
      <c r="A52" s="806"/>
      <c r="B52" s="804"/>
      <c r="C52" s="804"/>
      <c r="D52" s="805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</row>
    <row r="53" spans="1:34" ht="20.55" customHeight="1" x14ac:dyDescent="1.1499999999999999">
      <c r="A53" s="806"/>
      <c r="B53" s="804"/>
      <c r="C53" s="804"/>
      <c r="D53" s="805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</row>
    <row r="54" spans="1:34" ht="20.55" customHeight="1" x14ac:dyDescent="1.1499999999999999">
      <c r="A54" s="806"/>
      <c r="B54" s="804"/>
      <c r="C54" s="804"/>
      <c r="D54" s="805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</row>
    <row r="55" spans="1:34" ht="20.55" customHeight="1" x14ac:dyDescent="1.1499999999999999">
      <c r="A55" s="806"/>
      <c r="B55" s="804"/>
      <c r="C55" s="804"/>
      <c r="D55" s="805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</row>
    <row r="56" spans="1:34" ht="20.55" customHeight="1" x14ac:dyDescent="1.1499999999999999">
      <c r="A56" s="806"/>
      <c r="B56" s="804"/>
      <c r="C56" s="804"/>
      <c r="D56" s="805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</row>
    <row r="57" spans="1:34" ht="20.55" customHeight="1" x14ac:dyDescent="1.1499999999999999">
      <c r="A57" s="806"/>
      <c r="B57" s="804"/>
      <c r="C57" s="804"/>
      <c r="D57" s="805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</row>
    <row r="58" spans="1:34" ht="20.55" customHeight="1" x14ac:dyDescent="1.1499999999999999">
      <c r="A58" s="806"/>
      <c r="B58" s="804"/>
      <c r="C58" s="804"/>
      <c r="D58" s="80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</row>
    <row r="59" spans="1:34" ht="20.55" customHeight="1" x14ac:dyDescent="1.1499999999999999">
      <c r="A59" s="806"/>
      <c r="B59" s="804"/>
      <c r="C59" s="804"/>
      <c r="D59" s="805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</row>
    <row r="60" spans="1:34" ht="20.55" customHeight="1" x14ac:dyDescent="1.1499999999999999">
      <c r="A60" s="806"/>
      <c r="B60" s="804"/>
      <c r="C60" s="804"/>
      <c r="D60" s="805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</row>
    <row r="61" spans="1:34" ht="20.55" customHeight="1" x14ac:dyDescent="1.1499999999999999">
      <c r="A61" s="806"/>
      <c r="B61" s="804"/>
      <c r="C61" s="804"/>
      <c r="D61" s="805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</row>
    <row r="62" spans="1:34" ht="20.55" customHeight="1" x14ac:dyDescent="1.1499999999999999">
      <c r="A62" s="806"/>
      <c r="B62" s="804"/>
      <c r="C62" s="804"/>
      <c r="D62" s="805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</row>
    <row r="63" spans="1:34" ht="20.55" customHeight="1" x14ac:dyDescent="1.1499999999999999">
      <c r="A63" s="806"/>
      <c r="B63" s="804"/>
      <c r="C63" s="804"/>
      <c r="D63" s="805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</row>
    <row r="64" spans="1:34" ht="20.55" customHeight="1" x14ac:dyDescent="1.1499999999999999">
      <c r="A64" s="806"/>
      <c r="B64" s="804"/>
      <c r="C64" s="804"/>
      <c r="D64" s="805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</row>
    <row r="65" spans="1:34" ht="20.55" customHeight="1" x14ac:dyDescent="1.1499999999999999">
      <c r="A65" s="806"/>
      <c r="B65" s="804"/>
      <c r="C65" s="804"/>
      <c r="D65" s="805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</row>
    <row r="66" spans="1:34" ht="20.55" customHeight="1" x14ac:dyDescent="1.1499999999999999">
      <c r="A66" s="806"/>
      <c r="B66" s="804"/>
      <c r="C66" s="804"/>
      <c r="D66" s="805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</row>
    <row r="67" spans="1:34" ht="20.55" customHeight="1" x14ac:dyDescent="1.1499999999999999">
      <c r="A67" s="806"/>
      <c r="B67" s="804"/>
      <c r="C67" s="804"/>
      <c r="D67" s="805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</row>
    <row r="68" spans="1:34" ht="20.55" customHeight="1" x14ac:dyDescent="1.1499999999999999">
      <c r="A68" s="806"/>
      <c r="B68" s="804"/>
      <c r="C68" s="804"/>
      <c r="D68" s="805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</row>
    <row r="69" spans="1:34" ht="20.55" customHeight="1" x14ac:dyDescent="1.1499999999999999">
      <c r="A69" s="806"/>
      <c r="B69" s="804"/>
      <c r="C69" s="804"/>
      <c r="D69" s="805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</row>
    <row r="70" spans="1:34" ht="20.55" customHeight="1" x14ac:dyDescent="1.1499999999999999">
      <c r="A70" s="806"/>
      <c r="B70" s="804"/>
      <c r="C70" s="804"/>
      <c r="D70" s="805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</row>
    <row r="71" spans="1:34" ht="20.55" customHeight="1" x14ac:dyDescent="1.1499999999999999">
      <c r="A71" s="806"/>
      <c r="B71" s="804"/>
      <c r="C71" s="804"/>
      <c r="D71" s="805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</row>
    <row r="72" spans="1:34" ht="20.55" customHeight="1" x14ac:dyDescent="1.1499999999999999">
      <c r="A72" s="806"/>
      <c r="B72" s="804"/>
      <c r="C72" s="804"/>
      <c r="D72" s="805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</row>
    <row r="73" spans="1:34" ht="20.55" customHeight="1" x14ac:dyDescent="1.1499999999999999">
      <c r="A73" s="806"/>
      <c r="B73" s="804"/>
      <c r="C73" s="804"/>
      <c r="D73" s="805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</row>
    <row r="74" spans="1:34" ht="20.55" customHeight="1" x14ac:dyDescent="1.1499999999999999">
      <c r="A74" s="806"/>
      <c r="B74" s="804"/>
      <c r="C74" s="804"/>
      <c r="D74" s="805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</row>
    <row r="75" spans="1:34" ht="20.55" customHeight="1" x14ac:dyDescent="1.1499999999999999">
      <c r="A75" s="806"/>
      <c r="B75" s="804"/>
      <c r="C75" s="804"/>
      <c r="D75" s="805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</row>
    <row r="76" spans="1:34" ht="20.55" customHeight="1" x14ac:dyDescent="1.1499999999999999">
      <c r="A76" s="806"/>
      <c r="B76" s="804"/>
      <c r="C76" s="804"/>
      <c r="D76" s="805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</row>
    <row r="77" spans="1:34" ht="20.55" customHeight="1" x14ac:dyDescent="1.1499999999999999">
      <c r="A77" s="806"/>
      <c r="B77" s="804"/>
      <c r="C77" s="804"/>
      <c r="D77" s="805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</row>
    <row r="78" spans="1:34" ht="20.55" customHeight="1" x14ac:dyDescent="1.1499999999999999">
      <c r="A78" s="806"/>
      <c r="B78" s="804"/>
      <c r="C78" s="804"/>
      <c r="D78" s="805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</row>
    <row r="79" spans="1:34" ht="20.55" customHeight="1" x14ac:dyDescent="1.1499999999999999">
      <c r="A79" s="806"/>
      <c r="B79" s="804"/>
      <c r="C79" s="804"/>
      <c r="D79" s="805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</row>
    <row r="80" spans="1:34" ht="20.55" customHeight="1" x14ac:dyDescent="1.1499999999999999">
      <c r="A80" s="806"/>
      <c r="B80" s="804"/>
      <c r="C80" s="804"/>
      <c r="D80" s="805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</row>
    <row r="81" spans="1:34" ht="20.55" customHeight="1" x14ac:dyDescent="1.1499999999999999">
      <c r="A81" s="806"/>
      <c r="B81" s="804"/>
      <c r="C81" s="804"/>
      <c r="D81" s="805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</row>
    <row r="82" spans="1:34" ht="20.55" customHeight="1" x14ac:dyDescent="1.1499999999999999">
      <c r="A82" s="806"/>
      <c r="B82" s="804"/>
      <c r="C82" s="804"/>
      <c r="D82" s="805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</row>
    <row r="83" spans="1:34" ht="20.55" customHeight="1" x14ac:dyDescent="1.1499999999999999">
      <c r="A83" s="806"/>
      <c r="B83" s="804"/>
      <c r="C83" s="804"/>
      <c r="D83" s="805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</row>
    <row r="84" spans="1:34" ht="20.55" customHeight="1" x14ac:dyDescent="1.1499999999999999">
      <c r="A84" s="806"/>
      <c r="B84" s="804"/>
      <c r="C84" s="804"/>
      <c r="D84" s="805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</row>
    <row r="85" spans="1:34" ht="20.55" customHeight="1" x14ac:dyDescent="1.1499999999999999">
      <c r="A85" s="806"/>
      <c r="B85" s="804"/>
      <c r="C85" s="804"/>
      <c r="D85" s="805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</row>
    <row r="86" spans="1:34" ht="20.55" customHeight="1" x14ac:dyDescent="1.1499999999999999">
      <c r="A86" s="806"/>
      <c r="B86" s="804"/>
      <c r="C86" s="804"/>
      <c r="D86" s="805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</row>
    <row r="87" spans="1:34" ht="20.55" customHeight="1" x14ac:dyDescent="1.1499999999999999">
      <c r="A87" s="806"/>
      <c r="B87" s="804"/>
      <c r="C87" s="804"/>
      <c r="D87" s="805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</row>
    <row r="88" spans="1:34" ht="20.55" customHeight="1" x14ac:dyDescent="1.1499999999999999">
      <c r="A88" s="806"/>
      <c r="B88" s="804"/>
      <c r="C88" s="804"/>
      <c r="D88" s="805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</row>
    <row r="89" spans="1:34" ht="20.55" customHeight="1" x14ac:dyDescent="1.1499999999999999">
      <c r="A89" s="806"/>
      <c r="B89" s="804"/>
      <c r="C89" s="804"/>
      <c r="D89" s="805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</row>
    <row r="90" spans="1:34" ht="20.55" customHeight="1" x14ac:dyDescent="1.1499999999999999">
      <c r="A90" s="806"/>
      <c r="B90" s="804"/>
      <c r="C90" s="804"/>
      <c r="D90" s="805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</row>
    <row r="91" spans="1:34" ht="20.55" customHeight="1" x14ac:dyDescent="1.1499999999999999">
      <c r="A91" s="806"/>
      <c r="B91" s="804"/>
      <c r="C91" s="804"/>
      <c r="D91" s="805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</row>
    <row r="92" spans="1:34" ht="20.55" customHeight="1" x14ac:dyDescent="1.1499999999999999">
      <c r="A92" s="806"/>
      <c r="B92" s="804"/>
      <c r="C92" s="804"/>
      <c r="D92" s="805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</row>
    <row r="93" spans="1:34" ht="20.55" customHeight="1" x14ac:dyDescent="1.1499999999999999">
      <c r="A93" s="806"/>
      <c r="B93" s="804"/>
      <c r="C93" s="804"/>
      <c r="D93" s="805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</row>
    <row r="94" spans="1:34" ht="20.55" customHeight="1" x14ac:dyDescent="1.1499999999999999">
      <c r="A94" s="806"/>
      <c r="B94" s="804"/>
      <c r="C94" s="804"/>
      <c r="D94" s="805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</row>
    <row r="95" spans="1:34" ht="20.55" customHeight="1" x14ac:dyDescent="1.1499999999999999">
      <c r="A95" s="806"/>
      <c r="B95" s="804"/>
      <c r="C95" s="804"/>
      <c r="D95" s="805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</row>
    <row r="96" spans="1:34" ht="20.55" customHeight="1" x14ac:dyDescent="1.1499999999999999">
      <c r="A96" s="806"/>
      <c r="B96" s="804"/>
      <c r="C96" s="804"/>
      <c r="D96" s="805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</row>
    <row r="97" spans="1:34" ht="20.55" customHeight="1" x14ac:dyDescent="1.1499999999999999">
      <c r="A97" s="806"/>
      <c r="B97" s="804"/>
      <c r="C97" s="804"/>
      <c r="D97" s="805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</row>
    <row r="98" spans="1:34" ht="20.55" customHeight="1" x14ac:dyDescent="1.1499999999999999">
      <c r="A98" s="806"/>
      <c r="B98" s="804"/>
      <c r="C98" s="804"/>
      <c r="D98" s="805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</row>
    <row r="99" spans="1:34" ht="20.55" customHeight="1" x14ac:dyDescent="1.1499999999999999">
      <c r="A99" s="806"/>
      <c r="B99" s="804"/>
      <c r="C99" s="804"/>
      <c r="D99" s="805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</row>
    <row r="100" spans="1:34" ht="20.55" customHeight="1" x14ac:dyDescent="1.1499999999999999">
      <c r="A100" s="806"/>
      <c r="B100" s="804"/>
      <c r="C100" s="804"/>
      <c r="D100" s="805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</row>
    <row r="101" spans="1:34" ht="20.55" customHeight="1" thickBot="1" x14ac:dyDescent="1.2">
      <c r="A101" s="809"/>
      <c r="B101" s="794"/>
      <c r="C101" s="794"/>
      <c r="D101" s="795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</row>
  </sheetData>
  <hyperlinks>
    <hyperlink ref="C1" location="Menu!A1" display="MENU" xr:uid="{BE52D361-8234-47D7-A221-B1F74015667D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65793" r:id="rId4" name="Drop Down 1">
              <controlPr locked="0" defaultSize="0" print="0" autoLine="0" autoPict="0">
                <anchor moveWithCells="1">
                  <from>
                    <xdr:col>3</xdr:col>
                    <xdr:colOff>0</xdr:colOff>
                    <xdr:row>0</xdr:row>
                    <xdr:rowOff>223838</xdr:rowOff>
                  </from>
                  <to>
                    <xdr:col>4</xdr:col>
                    <xdr:colOff>0</xdr:colOff>
                    <xdr:row>1</xdr:row>
                    <xdr:rowOff>71438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7A5E20-193F-4622-A0B1-5C43ED0E2007}">
          <x14:formula1>
            <xm:f>Values!$D$3:$D$4</xm:f>
          </x14:formula1>
          <xm:sqref>C3:C22</xm:sqref>
        </x14:dataValidation>
      </x14:dataValidations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D23AC-4F22-4258-8D22-8D20B4AA47F2}">
  <dimension ref="A1:AH95"/>
  <sheetViews>
    <sheetView zoomScale="70" zoomScaleNormal="70" workbookViewId="0">
      <pane ySplit="2" topLeftCell="A3" activePane="bottomLeft" state="frozen"/>
      <selection activeCell="G29" sqref="G29"/>
      <selection pane="bottomLeft" activeCell="C1" sqref="C1"/>
    </sheetView>
  </sheetViews>
  <sheetFormatPr defaultColWidth="9.19921875" defaultRowHeight="21" x14ac:dyDescent="1.1499999999999999"/>
  <cols>
    <col min="1" max="2" width="41" style="29" customWidth="1"/>
    <col min="3" max="3" width="37.53125" style="29" customWidth="1"/>
    <col min="4" max="4" width="30.19921875" style="29" customWidth="1"/>
    <col min="5" max="16384" width="9.19921875" style="29"/>
  </cols>
  <sheetData>
    <row r="1" spans="1:4" s="167" customFormat="1" ht="37.450000000000003" customHeight="1" thickBot="1" x14ac:dyDescent="0.5">
      <c r="A1" s="797" t="s">
        <v>1719</v>
      </c>
      <c r="B1" s="378"/>
      <c r="C1" s="843" t="s">
        <v>35</v>
      </c>
      <c r="D1" s="111" t="s">
        <v>205</v>
      </c>
    </row>
    <row r="2" spans="1:4" s="773" customFormat="1" ht="37.450000000000003" customHeight="1" thickBot="1" x14ac:dyDescent="0.5">
      <c r="A2" s="947" t="s">
        <v>1710</v>
      </c>
      <c r="B2" s="947" t="s">
        <v>1711</v>
      </c>
      <c r="C2" s="947" t="s">
        <v>1712</v>
      </c>
      <c r="D2" s="947" t="s">
        <v>1697</v>
      </c>
    </row>
    <row r="3" spans="1:4" s="135" customFormat="1" ht="20.55" customHeight="1" x14ac:dyDescent="0.85">
      <c r="A3" s="1371"/>
      <c r="B3" s="1371"/>
      <c r="C3" s="1371"/>
      <c r="D3" s="1372"/>
    </row>
    <row r="4" spans="1:4" s="135" customFormat="1" ht="20.55" customHeight="1" x14ac:dyDescent="0.85">
      <c r="A4" s="840"/>
      <c r="B4" s="841"/>
      <c r="C4" s="804"/>
      <c r="D4" s="842"/>
    </row>
    <row r="5" spans="1:4" s="135" customFormat="1" ht="20.55" customHeight="1" x14ac:dyDescent="0.85">
      <c r="A5" s="840"/>
      <c r="B5" s="804"/>
      <c r="C5" s="804"/>
      <c r="D5" s="842"/>
    </row>
    <row r="6" spans="1:4" s="51" customFormat="1" ht="20.55" customHeight="1" x14ac:dyDescent="0.85">
      <c r="A6" s="806"/>
      <c r="B6" s="804"/>
      <c r="C6" s="804"/>
      <c r="D6" s="805"/>
    </row>
    <row r="7" spans="1:4" s="51" customFormat="1" ht="20.55" customHeight="1" x14ac:dyDescent="0.85">
      <c r="A7" s="806"/>
      <c r="B7" s="804"/>
      <c r="C7" s="804"/>
      <c r="D7" s="805"/>
    </row>
    <row r="8" spans="1:4" s="51" customFormat="1" ht="20.55" customHeight="1" x14ac:dyDescent="0.85">
      <c r="A8" s="806"/>
      <c r="B8" s="804"/>
      <c r="C8" s="804"/>
      <c r="D8" s="805"/>
    </row>
    <row r="9" spans="1:4" s="51" customFormat="1" ht="20.55" customHeight="1" x14ac:dyDescent="0.85">
      <c r="A9" s="806"/>
      <c r="B9" s="804"/>
      <c r="C9" s="804"/>
      <c r="D9" s="805"/>
    </row>
    <row r="10" spans="1:4" s="51" customFormat="1" ht="20.55" customHeight="1" thickBot="1" x14ac:dyDescent="0.9">
      <c r="A10" s="806"/>
      <c r="B10" s="804"/>
      <c r="C10" s="804"/>
      <c r="D10" s="805"/>
    </row>
    <row r="11" spans="1:4" s="51" customFormat="1" ht="20.55" customHeight="1" x14ac:dyDescent="0.85">
      <c r="A11" s="1371"/>
      <c r="B11" s="1371"/>
      <c r="C11" s="1371"/>
      <c r="D11" s="1372"/>
    </row>
    <row r="12" spans="1:4" s="51" customFormat="1" ht="20.55" customHeight="1" x14ac:dyDescent="0.85">
      <c r="A12" s="840"/>
      <c r="B12" s="841"/>
      <c r="C12" s="804"/>
      <c r="D12" s="805"/>
    </row>
    <row r="13" spans="1:4" s="51" customFormat="1" ht="20.55" customHeight="1" x14ac:dyDescent="0.85">
      <c r="A13" s="840"/>
      <c r="B13" s="804"/>
      <c r="C13" s="804"/>
      <c r="D13" s="805"/>
    </row>
    <row r="14" spans="1:4" s="51" customFormat="1" ht="20.55" customHeight="1" x14ac:dyDescent="0.85">
      <c r="A14" s="806"/>
      <c r="B14" s="804"/>
      <c r="C14" s="804"/>
      <c r="D14" s="805"/>
    </row>
    <row r="15" spans="1:4" s="51" customFormat="1" ht="20.55" customHeight="1" x14ac:dyDescent="0.85">
      <c r="A15" s="806"/>
      <c r="B15" s="804"/>
      <c r="C15" s="804"/>
      <c r="D15" s="805"/>
    </row>
    <row r="16" spans="1:4" s="51" customFormat="1" ht="20.55" customHeight="1" x14ac:dyDescent="0.85">
      <c r="A16" s="806"/>
      <c r="B16" s="804"/>
      <c r="C16" s="804"/>
      <c r="D16" s="805"/>
    </row>
    <row r="17" spans="1:34" s="51" customFormat="1" ht="20.55" customHeight="1" thickBot="1" x14ac:dyDescent="0.9">
      <c r="A17" s="806"/>
      <c r="B17" s="804"/>
      <c r="C17" s="804"/>
      <c r="D17" s="805"/>
    </row>
    <row r="18" spans="1:34" s="51" customFormat="1" ht="20.55" customHeight="1" x14ac:dyDescent="0.85">
      <c r="A18" s="1371"/>
      <c r="B18" s="1371"/>
      <c r="C18" s="1371"/>
      <c r="D18" s="1372"/>
    </row>
    <row r="19" spans="1:34" s="51" customFormat="1" ht="20.55" customHeight="1" x14ac:dyDescent="0.85">
      <c r="A19" s="840"/>
      <c r="B19" s="841"/>
      <c r="C19" s="804"/>
      <c r="D19" s="805"/>
    </row>
    <row r="20" spans="1:34" s="51" customFormat="1" ht="20.55" customHeight="1" x14ac:dyDescent="0.85">
      <c r="A20" s="840"/>
      <c r="B20" s="804"/>
      <c r="C20" s="804"/>
      <c r="D20" s="805"/>
    </row>
    <row r="21" spans="1:34" s="51" customFormat="1" ht="20.55" customHeight="1" x14ac:dyDescent="0.85">
      <c r="A21" s="806"/>
      <c r="B21" s="804"/>
      <c r="C21" s="804"/>
      <c r="D21" s="805"/>
    </row>
    <row r="22" spans="1:34" s="51" customFormat="1" ht="20.55" customHeight="1" x14ac:dyDescent="0.85">
      <c r="A22" s="806"/>
      <c r="B22" s="804"/>
      <c r="C22" s="804"/>
      <c r="D22" s="805"/>
    </row>
    <row r="23" spans="1:34" s="51" customFormat="1" ht="20.55" customHeight="1" x14ac:dyDescent="0.85">
      <c r="A23" s="806"/>
      <c r="B23" s="804"/>
      <c r="C23" s="804"/>
      <c r="D23" s="805"/>
    </row>
    <row r="24" spans="1:34" s="51" customFormat="1" ht="20.55" customHeight="1" thickBot="1" x14ac:dyDescent="0.9">
      <c r="A24" s="806"/>
      <c r="B24" s="804"/>
      <c r="C24" s="804"/>
      <c r="D24" s="805"/>
    </row>
    <row r="25" spans="1:34" s="51" customFormat="1" ht="20.55" customHeight="1" x14ac:dyDescent="0.85">
      <c r="A25" s="1371"/>
      <c r="B25" s="1371"/>
      <c r="C25" s="1371"/>
      <c r="D25" s="1372"/>
    </row>
    <row r="26" spans="1:34" s="51" customFormat="1" ht="20.55" customHeight="1" x14ac:dyDescent="0.85">
      <c r="A26" s="840"/>
      <c r="B26" s="841"/>
      <c r="C26" s="804"/>
      <c r="D26" s="805"/>
    </row>
    <row r="27" spans="1:34" s="51" customFormat="1" ht="20.55" customHeight="1" x14ac:dyDescent="0.85">
      <c r="A27" s="840"/>
      <c r="B27" s="804"/>
      <c r="C27" s="804"/>
      <c r="D27" s="805"/>
    </row>
    <row r="28" spans="1:34" s="51" customFormat="1" ht="20.55" customHeight="1" x14ac:dyDescent="0.85">
      <c r="A28" s="806"/>
      <c r="B28" s="804"/>
      <c r="C28" s="804"/>
      <c r="D28" s="805"/>
    </row>
    <row r="29" spans="1:34" s="51" customFormat="1" ht="20.55" customHeight="1" x14ac:dyDescent="0.85">
      <c r="A29" s="806"/>
      <c r="B29" s="804"/>
      <c r="C29" s="804"/>
      <c r="D29" s="805"/>
    </row>
    <row r="30" spans="1:34" ht="20.55" customHeight="1" x14ac:dyDescent="1.1499999999999999">
      <c r="A30" s="806"/>
      <c r="B30" s="804"/>
      <c r="C30" s="804"/>
      <c r="D30" s="805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</row>
    <row r="31" spans="1:34" ht="20.55" customHeight="1" thickBot="1" x14ac:dyDescent="1.2">
      <c r="A31" s="806"/>
      <c r="B31" s="804"/>
      <c r="C31" s="804"/>
      <c r="D31" s="805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</row>
    <row r="32" spans="1:34" ht="20.55" customHeight="1" x14ac:dyDescent="1.1499999999999999">
      <c r="A32" s="1371"/>
      <c r="B32" s="1371"/>
      <c r="C32" s="1371"/>
      <c r="D32" s="1372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</row>
    <row r="33" spans="1:34" ht="20.55" customHeight="1" x14ac:dyDescent="1.1499999999999999">
      <c r="A33" s="840"/>
      <c r="B33" s="841"/>
      <c r="C33" s="804"/>
      <c r="D33" s="805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</row>
    <row r="34" spans="1:34" ht="20.55" customHeight="1" x14ac:dyDescent="1.1499999999999999">
      <c r="A34" s="840"/>
      <c r="B34" s="804"/>
      <c r="C34" s="804"/>
      <c r="D34" s="805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</row>
    <row r="35" spans="1:34" ht="20.55" customHeight="1" x14ac:dyDescent="1.1499999999999999">
      <c r="A35" s="806"/>
      <c r="B35" s="804"/>
      <c r="C35" s="804"/>
      <c r="D35" s="805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</row>
    <row r="36" spans="1:34" ht="20.55" customHeight="1" x14ac:dyDescent="1.1499999999999999">
      <c r="A36" s="806"/>
      <c r="B36" s="804"/>
      <c r="C36" s="804"/>
      <c r="D36" s="805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</row>
    <row r="37" spans="1:34" ht="20.55" customHeight="1" x14ac:dyDescent="1.1499999999999999">
      <c r="A37" s="806"/>
      <c r="B37" s="804"/>
      <c r="C37" s="804"/>
      <c r="D37" s="805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</row>
    <row r="38" spans="1:34" ht="20.55" customHeight="1" thickBot="1" x14ac:dyDescent="1.2">
      <c r="A38" s="806"/>
      <c r="B38" s="804"/>
      <c r="C38" s="804"/>
      <c r="D38" s="805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</row>
    <row r="39" spans="1:34" ht="20.55" customHeight="1" x14ac:dyDescent="1.1499999999999999">
      <c r="A39" s="1371"/>
      <c r="B39" s="1371"/>
      <c r="C39" s="1371"/>
      <c r="D39" s="1372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</row>
    <row r="40" spans="1:34" ht="20.55" customHeight="1" x14ac:dyDescent="1.1499999999999999">
      <c r="A40" s="840"/>
      <c r="B40" s="841"/>
      <c r="C40" s="804"/>
      <c r="D40" s="805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</row>
    <row r="41" spans="1:34" ht="20.55" customHeight="1" x14ac:dyDescent="1.1499999999999999">
      <c r="A41" s="840"/>
      <c r="B41" s="804"/>
      <c r="C41" s="804"/>
      <c r="D41" s="805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</row>
    <row r="42" spans="1:34" ht="20.55" customHeight="1" x14ac:dyDescent="1.1499999999999999">
      <c r="A42" s="806"/>
      <c r="B42" s="804"/>
      <c r="C42" s="804"/>
      <c r="D42" s="805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</row>
    <row r="43" spans="1:34" ht="20.55" customHeight="1" x14ac:dyDescent="1.1499999999999999">
      <c r="A43" s="806"/>
      <c r="B43" s="804"/>
      <c r="C43" s="804"/>
      <c r="D43" s="805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</row>
    <row r="44" spans="1:34" ht="20.55" customHeight="1" x14ac:dyDescent="1.1499999999999999">
      <c r="A44" s="806"/>
      <c r="B44" s="804"/>
      <c r="C44" s="804"/>
      <c r="D44" s="805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</row>
    <row r="45" spans="1:34" ht="20.55" customHeight="1" x14ac:dyDescent="1.1499999999999999">
      <c r="A45" s="806"/>
      <c r="B45" s="804"/>
      <c r="C45" s="804"/>
      <c r="D45" s="805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</row>
    <row r="46" spans="1:34" x14ac:dyDescent="1.1499999999999999">
      <c r="A46" s="806"/>
      <c r="B46" s="804"/>
      <c r="C46" s="804"/>
      <c r="D46" s="805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</row>
    <row r="47" spans="1:34" ht="20.55" customHeight="1" x14ac:dyDescent="1.1499999999999999">
      <c r="A47" s="806"/>
      <c r="B47" s="804"/>
      <c r="C47" s="804"/>
      <c r="D47" s="805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</row>
    <row r="48" spans="1:34" ht="20.55" customHeight="1" x14ac:dyDescent="1.1499999999999999">
      <c r="A48" s="806"/>
      <c r="B48" s="804"/>
      <c r="C48" s="804"/>
      <c r="D48" s="805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</row>
    <row r="49" spans="1:34" ht="20.55" customHeight="1" x14ac:dyDescent="1.1499999999999999">
      <c r="A49" s="806"/>
      <c r="B49" s="804"/>
      <c r="C49" s="804"/>
      <c r="D49" s="805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</row>
    <row r="50" spans="1:34" ht="20.55" customHeight="1" x14ac:dyDescent="1.1499999999999999">
      <c r="A50" s="806"/>
      <c r="B50" s="804"/>
      <c r="C50" s="804"/>
      <c r="D50" s="805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</row>
    <row r="51" spans="1:34" ht="20.55" customHeight="1" x14ac:dyDescent="1.1499999999999999">
      <c r="A51" s="806"/>
      <c r="B51" s="804"/>
      <c r="C51" s="804"/>
      <c r="D51" s="805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</row>
    <row r="52" spans="1:34" ht="20.55" customHeight="1" x14ac:dyDescent="1.1499999999999999">
      <c r="A52" s="806"/>
      <c r="B52" s="804"/>
      <c r="C52" s="804"/>
      <c r="D52" s="805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</row>
    <row r="53" spans="1:34" ht="20.55" customHeight="1" x14ac:dyDescent="1.1499999999999999">
      <c r="A53" s="806"/>
      <c r="B53" s="804"/>
      <c r="C53" s="804"/>
      <c r="D53" s="805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</row>
    <row r="54" spans="1:34" ht="20.55" customHeight="1" x14ac:dyDescent="1.1499999999999999">
      <c r="A54" s="806"/>
      <c r="B54" s="804"/>
      <c r="C54" s="804"/>
      <c r="D54" s="805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</row>
    <row r="55" spans="1:34" ht="20.55" customHeight="1" x14ac:dyDescent="1.1499999999999999">
      <c r="A55" s="806"/>
      <c r="B55" s="804"/>
      <c r="C55" s="804"/>
      <c r="D55" s="805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</row>
    <row r="56" spans="1:34" ht="20.55" customHeight="1" x14ac:dyDescent="1.1499999999999999">
      <c r="A56" s="806"/>
      <c r="B56" s="804"/>
      <c r="C56" s="804"/>
      <c r="D56" s="805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</row>
    <row r="57" spans="1:34" ht="20.55" customHeight="1" x14ac:dyDescent="1.1499999999999999">
      <c r="A57" s="806"/>
      <c r="B57" s="804"/>
      <c r="C57" s="804"/>
      <c r="D57" s="805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</row>
    <row r="58" spans="1:34" ht="20.55" customHeight="1" x14ac:dyDescent="1.1499999999999999">
      <c r="A58" s="806"/>
      <c r="B58" s="804"/>
      <c r="C58" s="804"/>
      <c r="D58" s="805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</row>
    <row r="59" spans="1:34" ht="20.55" customHeight="1" x14ac:dyDescent="1.1499999999999999">
      <c r="A59" s="806"/>
      <c r="B59" s="804"/>
      <c r="C59" s="804"/>
      <c r="D59" s="805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</row>
    <row r="60" spans="1:34" ht="20.55" customHeight="1" x14ac:dyDescent="1.1499999999999999">
      <c r="A60" s="806"/>
      <c r="B60" s="804"/>
      <c r="C60" s="804"/>
      <c r="D60" s="805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</row>
    <row r="61" spans="1:34" ht="20.55" customHeight="1" x14ac:dyDescent="1.1499999999999999">
      <c r="A61" s="806"/>
      <c r="B61" s="804"/>
      <c r="C61" s="804"/>
      <c r="D61" s="805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</row>
    <row r="62" spans="1:34" ht="20.55" customHeight="1" x14ac:dyDescent="1.1499999999999999">
      <c r="A62" s="806"/>
      <c r="B62" s="804"/>
      <c r="C62" s="804"/>
      <c r="D62" s="805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</row>
    <row r="63" spans="1:34" ht="20.55" customHeight="1" x14ac:dyDescent="1.1499999999999999">
      <c r="A63" s="806"/>
      <c r="B63" s="804"/>
      <c r="C63" s="804"/>
      <c r="D63" s="805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</row>
    <row r="64" spans="1:34" ht="20.55" customHeight="1" x14ac:dyDescent="1.1499999999999999">
      <c r="A64" s="806"/>
      <c r="B64" s="804"/>
      <c r="C64" s="804"/>
      <c r="D64" s="805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</row>
    <row r="65" spans="1:34" ht="20.55" customHeight="1" x14ac:dyDescent="1.1499999999999999">
      <c r="A65" s="806"/>
      <c r="B65" s="804"/>
      <c r="C65" s="804"/>
      <c r="D65" s="805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</row>
    <row r="66" spans="1:34" ht="20.55" customHeight="1" x14ac:dyDescent="1.1499999999999999">
      <c r="A66" s="806"/>
      <c r="B66" s="804"/>
      <c r="C66" s="804"/>
      <c r="D66" s="805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</row>
    <row r="67" spans="1:34" ht="20.55" customHeight="1" x14ac:dyDescent="1.1499999999999999">
      <c r="A67" s="806"/>
      <c r="B67" s="804"/>
      <c r="C67" s="804"/>
      <c r="D67" s="805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</row>
    <row r="68" spans="1:34" ht="20.55" customHeight="1" x14ac:dyDescent="1.1499999999999999">
      <c r="A68" s="806"/>
      <c r="B68" s="804"/>
      <c r="C68" s="804"/>
      <c r="D68" s="805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</row>
    <row r="69" spans="1:34" ht="20.55" customHeight="1" x14ac:dyDescent="1.1499999999999999">
      <c r="A69" s="806"/>
      <c r="B69" s="804"/>
      <c r="C69" s="804"/>
      <c r="D69" s="805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</row>
    <row r="70" spans="1:34" ht="20.55" customHeight="1" x14ac:dyDescent="1.1499999999999999">
      <c r="A70" s="806"/>
      <c r="B70" s="804"/>
      <c r="C70" s="804"/>
      <c r="D70" s="805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</row>
    <row r="71" spans="1:34" ht="20.55" customHeight="1" x14ac:dyDescent="1.1499999999999999">
      <c r="A71" s="806"/>
      <c r="B71" s="804"/>
      <c r="C71" s="804"/>
      <c r="D71" s="805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</row>
    <row r="72" spans="1:34" ht="20.55" customHeight="1" x14ac:dyDescent="1.1499999999999999">
      <c r="A72" s="806"/>
      <c r="B72" s="804"/>
      <c r="C72" s="804"/>
      <c r="D72" s="805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</row>
    <row r="73" spans="1:34" ht="20.55" customHeight="1" x14ac:dyDescent="1.1499999999999999">
      <c r="A73" s="806"/>
      <c r="B73" s="804"/>
      <c r="C73" s="804"/>
      <c r="D73" s="805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</row>
    <row r="74" spans="1:34" ht="20.55" customHeight="1" x14ac:dyDescent="1.1499999999999999">
      <c r="A74" s="806"/>
      <c r="B74" s="804"/>
      <c r="C74" s="804"/>
      <c r="D74" s="805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</row>
    <row r="75" spans="1:34" ht="20.55" customHeight="1" x14ac:dyDescent="1.1499999999999999">
      <c r="A75" s="806"/>
      <c r="B75" s="804"/>
      <c r="C75" s="804"/>
      <c r="D75" s="805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</row>
    <row r="76" spans="1:34" ht="20.55" customHeight="1" x14ac:dyDescent="1.1499999999999999">
      <c r="A76" s="806"/>
      <c r="B76" s="804"/>
      <c r="C76" s="804"/>
      <c r="D76" s="805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</row>
    <row r="77" spans="1:34" ht="20.55" customHeight="1" x14ac:dyDescent="1.1499999999999999">
      <c r="A77" s="806"/>
      <c r="B77" s="804"/>
      <c r="C77" s="804"/>
      <c r="D77" s="805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</row>
    <row r="78" spans="1:34" ht="20.55" customHeight="1" x14ac:dyDescent="1.1499999999999999">
      <c r="A78" s="806"/>
      <c r="B78" s="804"/>
      <c r="C78" s="804"/>
      <c r="D78" s="805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</row>
    <row r="79" spans="1:34" ht="20.55" customHeight="1" x14ac:dyDescent="1.1499999999999999">
      <c r="A79" s="806"/>
      <c r="B79" s="804"/>
      <c r="C79" s="804"/>
      <c r="D79" s="805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</row>
    <row r="80" spans="1:34" ht="20.55" customHeight="1" x14ac:dyDescent="1.1499999999999999">
      <c r="A80" s="806"/>
      <c r="B80" s="804"/>
      <c r="C80" s="804"/>
      <c r="D80" s="805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</row>
    <row r="81" spans="1:34" ht="20.55" customHeight="1" x14ac:dyDescent="1.1499999999999999">
      <c r="A81" s="806"/>
      <c r="B81" s="804"/>
      <c r="C81" s="804"/>
      <c r="D81" s="805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</row>
    <row r="82" spans="1:34" ht="20.55" customHeight="1" x14ac:dyDescent="1.1499999999999999">
      <c r="A82" s="806"/>
      <c r="B82" s="804"/>
      <c r="C82" s="804"/>
      <c r="D82" s="805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</row>
    <row r="83" spans="1:34" ht="20.55" customHeight="1" x14ac:dyDescent="1.1499999999999999">
      <c r="A83" s="806"/>
      <c r="B83" s="804"/>
      <c r="C83" s="804"/>
      <c r="D83" s="805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</row>
    <row r="84" spans="1:34" ht="20.55" customHeight="1" x14ac:dyDescent="1.1499999999999999">
      <c r="A84" s="806"/>
      <c r="B84" s="804"/>
      <c r="C84" s="804"/>
      <c r="D84" s="805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</row>
    <row r="85" spans="1:34" ht="20.55" customHeight="1" x14ac:dyDescent="1.1499999999999999">
      <c r="A85" s="806"/>
      <c r="B85" s="804"/>
      <c r="C85" s="804"/>
      <c r="D85" s="805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</row>
    <row r="86" spans="1:34" ht="20.55" customHeight="1" x14ac:dyDescent="1.1499999999999999">
      <c r="A86" s="806"/>
      <c r="B86" s="804"/>
      <c r="C86" s="804"/>
      <c r="D86" s="805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</row>
    <row r="87" spans="1:34" ht="20.55" customHeight="1" x14ac:dyDescent="1.1499999999999999">
      <c r="A87" s="806"/>
      <c r="B87" s="804"/>
      <c r="C87" s="804"/>
      <c r="D87" s="805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</row>
    <row r="88" spans="1:34" ht="20.55" customHeight="1" x14ac:dyDescent="1.1499999999999999">
      <c r="A88" s="806"/>
      <c r="B88" s="804"/>
      <c r="C88" s="804"/>
      <c r="D88" s="805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</row>
    <row r="89" spans="1:34" ht="20.55" customHeight="1" x14ac:dyDescent="1.1499999999999999">
      <c r="A89" s="806"/>
      <c r="B89" s="804"/>
      <c r="C89" s="804"/>
      <c r="D89" s="805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</row>
    <row r="90" spans="1:34" ht="20.55" customHeight="1" x14ac:dyDescent="1.1499999999999999">
      <c r="A90" s="806"/>
      <c r="B90" s="804"/>
      <c r="C90" s="804"/>
      <c r="D90" s="805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</row>
    <row r="91" spans="1:34" ht="20.55" customHeight="1" x14ac:dyDescent="1.1499999999999999">
      <c r="A91" s="806"/>
      <c r="B91" s="804"/>
      <c r="C91" s="804"/>
      <c r="D91" s="805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</row>
    <row r="92" spans="1:34" ht="20.55" customHeight="1" x14ac:dyDescent="1.1499999999999999">
      <c r="A92" s="806"/>
      <c r="B92" s="804"/>
      <c r="C92" s="804"/>
      <c r="D92" s="805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</row>
    <row r="93" spans="1:34" ht="20.55" customHeight="1" x14ac:dyDescent="1.1499999999999999">
      <c r="A93" s="806"/>
      <c r="B93" s="804"/>
      <c r="C93" s="804"/>
      <c r="D93" s="805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</row>
    <row r="94" spans="1:34" ht="20.55" customHeight="1" x14ac:dyDescent="1.1499999999999999">
      <c r="A94" s="806"/>
      <c r="B94" s="804"/>
      <c r="C94" s="804"/>
      <c r="D94" s="805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</row>
    <row r="95" spans="1:34" ht="20.55" customHeight="1" thickBot="1" x14ac:dyDescent="1.2">
      <c r="A95" s="809"/>
      <c r="B95" s="794"/>
      <c r="C95" s="794"/>
      <c r="D95" s="795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</row>
  </sheetData>
  <mergeCells count="6">
    <mergeCell ref="A39:D39"/>
    <mergeCell ref="A3:D3"/>
    <mergeCell ref="A11:D11"/>
    <mergeCell ref="A18:D18"/>
    <mergeCell ref="A25:D25"/>
    <mergeCell ref="A32:D32"/>
  </mergeCells>
  <hyperlinks>
    <hyperlink ref="C1" location="Menu!A1" display="MENU" xr:uid="{C745EC07-62B2-4CA1-B728-1D31C05903C3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72961" r:id="rId4" name="Drop Down 1">
              <controlPr locked="0" defaultSize="0" print="0" autoLine="0" autoPict="0">
                <anchor moveWithCells="1">
                  <from>
                    <xdr:col>2</xdr:col>
                    <xdr:colOff>2586038</xdr:colOff>
                    <xdr:row>0</xdr:row>
                    <xdr:rowOff>304800</xdr:rowOff>
                  </from>
                  <to>
                    <xdr:col>4</xdr:col>
                    <xdr:colOff>14288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Sheet571"/>
  <dimension ref="A1:AS1000"/>
  <sheetViews>
    <sheetView zoomScaleNormal="100" workbookViewId="0">
      <selection sqref="A1:B1"/>
    </sheetView>
  </sheetViews>
  <sheetFormatPr defaultColWidth="9.19921875" defaultRowHeight="17.25" x14ac:dyDescent="0.95"/>
  <cols>
    <col min="1" max="1" width="6.46484375" style="104" bestFit="1" customWidth="1"/>
    <col min="2" max="2" width="14.796875" style="104" customWidth="1"/>
    <col min="3" max="3" width="4" style="104" customWidth="1"/>
    <col min="4" max="4" width="23.46484375" style="104" customWidth="1"/>
    <col min="5" max="5" width="3" style="104" customWidth="1"/>
    <col min="6" max="6" width="30" style="104" bestFit="1" customWidth="1"/>
    <col min="7" max="7" width="3" style="104" customWidth="1"/>
    <col min="8" max="8" width="35.53125" style="104" bestFit="1" customWidth="1"/>
    <col min="9" max="9" width="3.19921875" style="104" customWidth="1"/>
    <col min="10" max="10" width="40.46484375" style="242" bestFit="1" customWidth="1"/>
    <col min="11" max="11" width="2.46484375" style="104" customWidth="1"/>
    <col min="12" max="12" width="55.53125" style="242" bestFit="1" customWidth="1"/>
    <col min="13" max="13" width="9.19921875" style="104"/>
    <col min="14" max="14" width="20.53125" style="242" customWidth="1"/>
    <col min="15" max="15" width="9.19921875" style="104"/>
    <col min="16" max="16" width="25.53125" style="104" bestFit="1" customWidth="1"/>
    <col min="17" max="17" width="9.19921875" style="104"/>
    <col min="18" max="18" width="28.53125" style="104" bestFit="1" customWidth="1"/>
    <col min="19" max="19" width="9.19921875" style="104"/>
    <col min="20" max="20" width="33.53125" style="104" bestFit="1" customWidth="1"/>
    <col min="21" max="21" width="15.796875" style="104" bestFit="1" customWidth="1"/>
    <col min="22" max="22" width="32.46484375" style="104" customWidth="1"/>
    <col min="23" max="23" width="9.19921875" style="104"/>
    <col min="24" max="24" width="26.46484375" style="104" bestFit="1" customWidth="1"/>
    <col min="25" max="25" width="30.46484375" style="822" bestFit="1" customWidth="1"/>
    <col min="26" max="26" width="9.19921875" style="104"/>
    <col min="27" max="27" width="32.53125" style="104" bestFit="1" customWidth="1"/>
    <col min="28" max="28" width="25.46484375" style="104" bestFit="1" customWidth="1"/>
    <col min="29" max="29" width="20.46484375" style="104" bestFit="1" customWidth="1"/>
    <col min="30" max="31" width="9.19921875" style="104"/>
    <col min="32" max="32" width="29.19921875" style="104" bestFit="1" customWidth="1"/>
    <col min="33" max="33" width="25.19921875" style="104" bestFit="1" customWidth="1"/>
    <col min="34" max="34" width="20.19921875" style="104" bestFit="1" customWidth="1"/>
    <col min="35" max="35" width="5.53125" style="104" bestFit="1" customWidth="1"/>
    <col min="36" max="37" width="9.19921875" style="104"/>
    <col min="38" max="38" width="31.46484375" style="104" customWidth="1"/>
    <col min="39" max="39" width="59.53125" style="104" bestFit="1" customWidth="1"/>
    <col min="40" max="40" width="14.19921875" style="365" bestFit="1" customWidth="1"/>
    <col min="41" max="41" width="41.19921875" style="104" bestFit="1" customWidth="1"/>
    <col min="42" max="45" width="9.19921875" style="104"/>
    <col min="46" max="16384" width="9.19921875" style="242"/>
  </cols>
  <sheetData>
    <row r="1" spans="1:41" s="104" customFormat="1" x14ac:dyDescent="0.95">
      <c r="A1" s="1375" t="s">
        <v>35</v>
      </c>
      <c r="B1" s="1376"/>
      <c r="R1" s="821" t="s">
        <v>1724</v>
      </c>
      <c r="Y1" s="822"/>
      <c r="AA1" s="821" t="s">
        <v>1725</v>
      </c>
      <c r="AF1" s="1373" t="s">
        <v>1726</v>
      </c>
      <c r="AG1" s="1373"/>
      <c r="AH1" s="1373"/>
      <c r="AI1" s="1373"/>
      <c r="AL1" s="104" t="e">
        <f>IF(IF('Project Details'!$B$6="US",#REF!,#REF!)&lt;&gt;"",IF('Project Details'!$B$6="US",#REF!,#REF!),"")</f>
        <v>#REF!</v>
      </c>
      <c r="AM1" s="104" t="e">
        <f>IF(AL1&lt;&gt;"",_xlfn.CONCAT(AN1," - ",AL1),"")</f>
        <v>#REF!</v>
      </c>
      <c r="AN1" s="365" t="e">
        <f>IF(IF('Project Details'!$B$6="US",#REF!,#REF!)&lt;&gt;"",IF('Project Details'!$B$6="US",#REF!,#REF!),"")</f>
        <v>#REF!</v>
      </c>
      <c r="AO1" s="104" t="e">
        <f>IF(IF('Project Details'!$B$6="US",#REF!,#REF!)&lt;&gt;"",IF('Project Details'!$B$6="US",#REF!,#REF!),"")</f>
        <v>#REF!</v>
      </c>
    </row>
    <row r="2" spans="1:41" x14ac:dyDescent="0.95">
      <c r="B2" s="242"/>
      <c r="D2" s="823" t="s">
        <v>1712</v>
      </c>
      <c r="F2" s="823" t="s">
        <v>1727</v>
      </c>
      <c r="H2" s="823" t="s">
        <v>1728</v>
      </c>
      <c r="J2" s="823" t="s">
        <v>1729</v>
      </c>
      <c r="L2" s="823" t="s">
        <v>1730</v>
      </c>
      <c r="N2" s="823" t="s">
        <v>262</v>
      </c>
      <c r="P2" s="823" t="s">
        <v>1568</v>
      </c>
      <c r="R2" s="823" t="s">
        <v>1731</v>
      </c>
      <c r="T2" s="823" t="s">
        <v>1732</v>
      </c>
      <c r="V2" s="823" t="s">
        <v>1733</v>
      </c>
      <c r="X2" s="823" t="s">
        <v>1734</v>
      </c>
      <c r="Y2" s="824" t="s">
        <v>1735</v>
      </c>
      <c r="Z2" s="825" t="s">
        <v>517</v>
      </c>
      <c r="AA2" s="823" t="s">
        <v>1736</v>
      </c>
      <c r="AF2" s="823" t="s">
        <v>1571</v>
      </c>
      <c r="AG2" s="823" t="s">
        <v>1737</v>
      </c>
      <c r="AH2" s="823" t="s">
        <v>1738</v>
      </c>
      <c r="AI2" s="823" t="s">
        <v>1739</v>
      </c>
      <c r="AL2" s="104" t="e">
        <f>IF(IF('Project Details'!$B$6="US",#REF!,#REF!)&lt;&gt;"",IF('Project Details'!$B$6="US",#REF!,#REF!),"")</f>
        <v>#REF!</v>
      </c>
      <c r="AM2" s="104" t="e">
        <f t="shared" ref="AM2:AM65" si="0">IF(AL2&lt;&gt;"",_xlfn.CONCAT(AN2," - ",AL2),"")</f>
        <v>#REF!</v>
      </c>
      <c r="AN2" s="365" t="e">
        <f>IF(IF('Project Details'!$B$6="US",#REF!,#REF!)&lt;&gt;"",IF('Project Details'!$B$6="US",#REF!,#REF!),"")</f>
        <v>#REF!</v>
      </c>
      <c r="AO2" s="104" t="e">
        <f>IF(IF('Project Details'!$B$6="US",#REF!,#REF!)&lt;&gt;"",IF('Project Details'!$B$6="US",#REF!,#REF!),"")</f>
        <v>#REF!</v>
      </c>
    </row>
    <row r="3" spans="1:41" s="104" customFormat="1" x14ac:dyDescent="0.95">
      <c r="D3" s="104" t="s">
        <v>1740</v>
      </c>
      <c r="F3" s="104" t="s">
        <v>1741</v>
      </c>
      <c r="H3" s="104" t="s">
        <v>1742</v>
      </c>
      <c r="J3" s="104" t="s">
        <v>1743</v>
      </c>
      <c r="L3" s="104" t="s">
        <v>1744</v>
      </c>
      <c r="N3" s="104" t="s">
        <v>15</v>
      </c>
      <c r="P3" s="104" t="s">
        <v>1723</v>
      </c>
      <c r="R3" s="104" t="s">
        <v>1745</v>
      </c>
      <c r="T3" s="104" t="s">
        <v>1746</v>
      </c>
      <c r="V3" s="104" t="s">
        <v>1747</v>
      </c>
      <c r="X3" s="826" t="s">
        <v>468</v>
      </c>
      <c r="Y3" s="827">
        <v>13</v>
      </c>
      <c r="Z3" s="104">
        <v>59</v>
      </c>
      <c r="AA3" s="104" t="s">
        <v>1748</v>
      </c>
      <c r="AF3" s="104" t="s">
        <v>1602</v>
      </c>
      <c r="AG3" s="104" t="s">
        <v>1749</v>
      </c>
      <c r="AH3" s="104" t="s">
        <v>1750</v>
      </c>
      <c r="AL3" s="104" t="e">
        <f>IF(IF('Project Details'!$B$6="US",#REF!,#REF!)&lt;&gt;"",IF('Project Details'!$B$6="US",#REF!,#REF!),"")</f>
        <v>#REF!</v>
      </c>
      <c r="AM3" s="104" t="e">
        <f t="shared" si="0"/>
        <v>#REF!</v>
      </c>
      <c r="AN3" s="365" t="e">
        <f>IF(IF('Project Details'!$B$6="US",#REF!,#REF!)&lt;&gt;"",IF('Project Details'!$B$6="US",#REF!,#REF!),"")</f>
        <v>#REF!</v>
      </c>
      <c r="AO3" s="104" t="e">
        <f>IF(IF('Project Details'!$B$6="US",#REF!,#REF!)&lt;&gt;"",IF('Project Details'!$B$6="US",#REF!,#REF!),"")</f>
        <v>#REF!</v>
      </c>
    </row>
    <row r="4" spans="1:41" s="104" customFormat="1" x14ac:dyDescent="0.95">
      <c r="D4" s="104" t="s">
        <v>1751</v>
      </c>
      <c r="F4" s="104" t="s">
        <v>1752</v>
      </c>
      <c r="H4" s="104" t="s">
        <v>513</v>
      </c>
      <c r="J4" s="104" t="s">
        <v>1753</v>
      </c>
      <c r="L4" s="104" t="s">
        <v>1754</v>
      </c>
      <c r="N4" s="104" t="s">
        <v>7</v>
      </c>
      <c r="P4" s="104" t="s">
        <v>1755</v>
      </c>
      <c r="R4" s="104" t="s">
        <v>1756</v>
      </c>
      <c r="T4" s="104" t="s">
        <v>1757</v>
      </c>
      <c r="V4" s="104" t="s">
        <v>1758</v>
      </c>
      <c r="X4" s="828" t="s">
        <v>471</v>
      </c>
      <c r="Y4" s="827" t="s">
        <v>1759</v>
      </c>
      <c r="Z4" s="104">
        <v>60</v>
      </c>
      <c r="AA4" s="104" t="s">
        <v>1760</v>
      </c>
      <c r="AF4" s="104" t="s">
        <v>1601</v>
      </c>
      <c r="AG4" s="104" t="s">
        <v>1761</v>
      </c>
      <c r="AH4" s="104" t="s">
        <v>1762</v>
      </c>
      <c r="AL4" s="104" t="e">
        <f>IF(IF('Project Details'!$B$6="US",#REF!,#REF!)&lt;&gt;"",IF('Project Details'!$B$6="US",#REF!,#REF!),"")</f>
        <v>#REF!</v>
      </c>
      <c r="AM4" s="104" t="e">
        <f t="shared" si="0"/>
        <v>#REF!</v>
      </c>
      <c r="AN4" s="365" t="e">
        <f>IF(IF('Project Details'!$B$6="US",#REF!,#REF!)&lt;&gt;"",IF('Project Details'!$B$6="US",#REF!,#REF!),"")</f>
        <v>#REF!</v>
      </c>
      <c r="AO4" s="104" t="e">
        <f>IF(IF('Project Details'!$B$6="US",#REF!,#REF!)&lt;&gt;"",IF('Project Details'!$B$6="US",#REF!,#REF!),"")</f>
        <v>#REF!</v>
      </c>
    </row>
    <row r="5" spans="1:41" s="104" customFormat="1" x14ac:dyDescent="0.95">
      <c r="F5" s="104" t="s">
        <v>1763</v>
      </c>
      <c r="J5" s="104" t="s">
        <v>1764</v>
      </c>
      <c r="L5" s="104" t="s">
        <v>1765</v>
      </c>
      <c r="P5" s="104" t="s">
        <v>1739</v>
      </c>
      <c r="R5" s="104" t="s">
        <v>1766</v>
      </c>
      <c r="T5" s="104" t="s">
        <v>1767</v>
      </c>
      <c r="X5" s="828" t="s">
        <v>472</v>
      </c>
      <c r="Y5" s="827">
        <v>15</v>
      </c>
      <c r="AF5" s="104" t="s">
        <v>1600</v>
      </c>
      <c r="AG5" s="104" t="s">
        <v>1768</v>
      </c>
      <c r="AH5" s="104" t="s">
        <v>1769</v>
      </c>
      <c r="AL5" s="104" t="e">
        <f>IF(IF('Project Details'!$B$6="US",#REF!,#REF!)&lt;&gt;"",IF('Project Details'!$B$6="US",#REF!,#REF!),"")</f>
        <v>#REF!</v>
      </c>
      <c r="AM5" s="104" t="e">
        <f t="shared" si="0"/>
        <v>#REF!</v>
      </c>
      <c r="AN5" s="365" t="e">
        <f>IF(IF('Project Details'!$B$6="US",#REF!,#REF!)&lt;&gt;"",IF('Project Details'!$B$6="US",#REF!,#REF!),"")</f>
        <v>#REF!</v>
      </c>
      <c r="AO5" s="104" t="e">
        <f>IF(IF('Project Details'!$B$6="US",#REF!,#REF!)&lt;&gt;"",IF('Project Details'!$B$6="US",#REF!,#REF!),"")</f>
        <v>#REF!</v>
      </c>
    </row>
    <row r="6" spans="1:41" s="104" customFormat="1" x14ac:dyDescent="0.95">
      <c r="L6" s="104" t="s">
        <v>1207</v>
      </c>
      <c r="R6" s="104" t="s">
        <v>1770</v>
      </c>
      <c r="T6" s="104" t="s">
        <v>1771</v>
      </c>
      <c r="V6" s="823" t="s">
        <v>1772</v>
      </c>
      <c r="X6" s="828" t="s">
        <v>474</v>
      </c>
      <c r="Y6" s="827">
        <v>16</v>
      </c>
      <c r="AA6" s="823" t="s">
        <v>1773</v>
      </c>
      <c r="AF6" s="104" t="s">
        <v>1599</v>
      </c>
      <c r="AG6" s="104" t="s">
        <v>1774</v>
      </c>
      <c r="AH6" s="104" t="s">
        <v>1775</v>
      </c>
      <c r="AL6" s="104" t="e">
        <f>IF(IF('Project Details'!$B$6="US",#REF!,#REF!)&lt;&gt;"",IF('Project Details'!$B$6="US",#REF!,#REF!),"")</f>
        <v>#REF!</v>
      </c>
      <c r="AM6" s="104" t="e">
        <f t="shared" si="0"/>
        <v>#REF!</v>
      </c>
      <c r="AN6" s="365" t="e">
        <f>IF(IF('Project Details'!$B$6="US",#REF!,#REF!)&lt;&gt;"",IF('Project Details'!$B$6="US",#REF!,#REF!),"")</f>
        <v>#REF!</v>
      </c>
      <c r="AO6" s="104" t="e">
        <f>IF(IF('Project Details'!$B$6="US",#REF!,#REF!)&lt;&gt;"",IF('Project Details'!$B$6="US",#REF!,#REF!),"")</f>
        <v>#REF!</v>
      </c>
    </row>
    <row r="7" spans="1:41" s="104" customFormat="1" x14ac:dyDescent="0.95">
      <c r="F7" s="823" t="s">
        <v>1776</v>
      </c>
      <c r="L7" s="104" t="s">
        <v>1206</v>
      </c>
      <c r="N7" s="823" t="s">
        <v>1777</v>
      </c>
      <c r="R7" s="104" t="s">
        <v>1778</v>
      </c>
      <c r="T7" s="104" t="s">
        <v>1779</v>
      </c>
      <c r="V7" s="104" t="s">
        <v>1744</v>
      </c>
      <c r="X7" s="828" t="s">
        <v>475</v>
      </c>
      <c r="Y7" s="827">
        <v>17</v>
      </c>
      <c r="AA7" s="104" t="s">
        <v>1780</v>
      </c>
      <c r="AF7" s="104" t="s">
        <v>1598</v>
      </c>
      <c r="AG7" s="104" t="s">
        <v>1781</v>
      </c>
      <c r="AH7" s="104" t="s">
        <v>25</v>
      </c>
      <c r="AL7" s="104" t="e">
        <f>IF(IF('Project Details'!$B$6="US",#REF!,#REF!)&lt;&gt;"",IF('Project Details'!$B$6="US",#REF!,#REF!),"")</f>
        <v>#REF!</v>
      </c>
      <c r="AM7" s="104" t="e">
        <f t="shared" si="0"/>
        <v>#REF!</v>
      </c>
      <c r="AN7" s="365" t="e">
        <f>IF(IF('Project Details'!$B$6="US",#REF!,#REF!)&lt;&gt;"",IF('Project Details'!$B$6="US",#REF!,#REF!),"")</f>
        <v>#REF!</v>
      </c>
      <c r="AO7" s="104" t="e">
        <f>IF(IF('Project Details'!$B$6="US",#REF!,#REF!)&lt;&gt;"",IF('Project Details'!$B$6="US",#REF!,#REF!),"")</f>
        <v>#REF!</v>
      </c>
    </row>
    <row r="8" spans="1:41" x14ac:dyDescent="0.95">
      <c r="B8" s="823" t="s">
        <v>1782</v>
      </c>
      <c r="D8" s="823" t="s">
        <v>1783</v>
      </c>
      <c r="F8" s="104" t="s">
        <v>1784</v>
      </c>
      <c r="H8" s="823" t="s">
        <v>1785</v>
      </c>
      <c r="J8" s="823" t="s">
        <v>1786</v>
      </c>
      <c r="L8" s="104" t="s">
        <v>1787</v>
      </c>
      <c r="N8" s="242" t="s">
        <v>514</v>
      </c>
      <c r="T8" s="104" t="s">
        <v>1788</v>
      </c>
      <c r="V8" s="104" t="s">
        <v>1789</v>
      </c>
      <c r="X8" s="829" t="s">
        <v>476</v>
      </c>
      <c r="Y8" s="827">
        <v>18</v>
      </c>
      <c r="AA8" s="104" t="s">
        <v>1790</v>
      </c>
      <c r="AF8" s="104" t="s">
        <v>1597</v>
      </c>
      <c r="AG8" s="104" t="s">
        <v>1791</v>
      </c>
      <c r="AH8" s="104" t="s">
        <v>1792</v>
      </c>
      <c r="AL8" s="104" t="e">
        <f>IF(IF('Project Details'!$B$6="US",#REF!,#REF!)&lt;&gt;"",IF('Project Details'!$B$6="US",#REF!,#REF!),"")</f>
        <v>#REF!</v>
      </c>
      <c r="AM8" s="104" t="e">
        <f t="shared" si="0"/>
        <v>#REF!</v>
      </c>
      <c r="AN8" s="365" t="e">
        <f>IF(IF('Project Details'!$B$6="US",#REF!,#REF!)&lt;&gt;"",IF('Project Details'!$B$6="US",#REF!,#REF!),"")</f>
        <v>#REF!</v>
      </c>
      <c r="AO8" s="104" t="e">
        <f>IF(IF('Project Details'!$B$6="US",#REF!,#REF!)&lt;&gt;"",IF('Project Details'!$B$6="US",#REF!,#REF!),"")</f>
        <v>#REF!</v>
      </c>
    </row>
    <row r="9" spans="1:41" s="104" customFormat="1" x14ac:dyDescent="0.95">
      <c r="B9" s="104" t="s">
        <v>1793</v>
      </c>
      <c r="D9" s="104" t="s">
        <v>1794</v>
      </c>
      <c r="F9" s="104" t="s">
        <v>1795</v>
      </c>
      <c r="H9" s="104" t="s">
        <v>1796</v>
      </c>
      <c r="J9" s="104" t="s">
        <v>1797</v>
      </c>
      <c r="L9" s="823" t="s">
        <v>1798</v>
      </c>
      <c r="N9" s="104" t="s">
        <v>1799</v>
      </c>
      <c r="P9" s="823" t="s">
        <v>1800</v>
      </c>
      <c r="R9" s="823" t="s">
        <v>1801</v>
      </c>
      <c r="T9" s="104" t="s">
        <v>1802</v>
      </c>
      <c r="V9" s="104" t="s">
        <v>1803</v>
      </c>
      <c r="X9" s="828" t="s">
        <v>478</v>
      </c>
      <c r="Y9" s="827">
        <v>19</v>
      </c>
      <c r="AA9" s="104" t="s">
        <v>1804</v>
      </c>
      <c r="AF9" s="104" t="s">
        <v>1596</v>
      </c>
      <c r="AG9" s="104" t="s">
        <v>1805</v>
      </c>
      <c r="AH9" s="104" t="s">
        <v>1806</v>
      </c>
      <c r="AL9" s="104" t="e">
        <f>IF(IF('Project Details'!$B$6="US",#REF!,#REF!)&lt;&gt;"",IF('Project Details'!$B$6="US",#REF!,#REF!),"")</f>
        <v>#REF!</v>
      </c>
      <c r="AM9" s="104" t="e">
        <f t="shared" si="0"/>
        <v>#REF!</v>
      </c>
      <c r="AN9" s="365" t="e">
        <f>IF(IF('Project Details'!$B$6="US",#REF!,#REF!)&lt;&gt;"",IF('Project Details'!$B$6="US",#REF!,#REF!),"")</f>
        <v>#REF!</v>
      </c>
      <c r="AO9" s="104" t="e">
        <f>IF(IF('Project Details'!$B$6="US",#REF!,#REF!)&lt;&gt;"",IF('Project Details'!$B$6="US",#REF!,#REF!),"")</f>
        <v>#REF!</v>
      </c>
    </row>
    <row r="10" spans="1:41" s="104" customFormat="1" x14ac:dyDescent="0.95">
      <c r="B10" s="104" t="s">
        <v>1721</v>
      </c>
      <c r="D10" s="104" t="s">
        <v>1496</v>
      </c>
      <c r="H10" s="104" t="s">
        <v>1807</v>
      </c>
      <c r="J10" s="104" t="s">
        <v>1808</v>
      </c>
      <c r="L10" s="104" t="s">
        <v>1809</v>
      </c>
      <c r="P10" s="104" t="s">
        <v>1810</v>
      </c>
      <c r="R10" s="104" t="s">
        <v>1811</v>
      </c>
      <c r="T10" s="104" t="s">
        <v>1812</v>
      </c>
      <c r="V10" s="104" t="s">
        <v>1813</v>
      </c>
      <c r="X10" s="828" t="s">
        <v>480</v>
      </c>
      <c r="Y10" s="827">
        <v>20</v>
      </c>
      <c r="AA10" s="104" t="s">
        <v>1814</v>
      </c>
      <c r="AF10" s="104" t="s">
        <v>1595</v>
      </c>
      <c r="AG10" s="104" t="s">
        <v>1815</v>
      </c>
      <c r="AH10" s="104" t="s">
        <v>1816</v>
      </c>
      <c r="AL10" s="104" t="e">
        <f>IF(IF('Project Details'!$B$6="US",#REF!,#REF!)&lt;&gt;"",IF('Project Details'!$B$6="US",#REF!,#REF!),"")</f>
        <v>#REF!</v>
      </c>
      <c r="AM10" s="104" t="e">
        <f t="shared" si="0"/>
        <v>#REF!</v>
      </c>
      <c r="AN10" s="365" t="e">
        <f>IF(IF('Project Details'!$B$6="US",#REF!,#REF!)&lt;&gt;"",IF('Project Details'!$B$6="US",#REF!,#REF!),"")</f>
        <v>#REF!</v>
      </c>
      <c r="AO10" s="104" t="e">
        <f>IF(IF('Project Details'!$B$6="US",#REF!,#REF!)&lt;&gt;"",IF('Project Details'!$B$6="US",#REF!,#REF!),"")</f>
        <v>#REF!</v>
      </c>
    </row>
    <row r="11" spans="1:41" s="104" customFormat="1" x14ac:dyDescent="0.95">
      <c r="B11" s="104" t="s">
        <v>1720</v>
      </c>
      <c r="D11" s="104" t="s">
        <v>1817</v>
      </c>
      <c r="F11" s="823" t="s">
        <v>1818</v>
      </c>
      <c r="L11" s="104" t="s">
        <v>1819</v>
      </c>
      <c r="N11" s="823" t="s">
        <v>1316</v>
      </c>
      <c r="P11" s="104" t="s">
        <v>1820</v>
      </c>
      <c r="R11" s="104" t="s">
        <v>1401</v>
      </c>
      <c r="T11" s="104" t="s">
        <v>1821</v>
      </c>
      <c r="V11" s="104" t="s">
        <v>1822</v>
      </c>
      <c r="X11" s="828" t="s">
        <v>482</v>
      </c>
      <c r="Y11" s="827" t="s">
        <v>1823</v>
      </c>
      <c r="AA11" s="104" t="s">
        <v>1824</v>
      </c>
      <c r="AF11" s="104" t="s">
        <v>1594</v>
      </c>
      <c r="AG11" s="104" t="s">
        <v>1825</v>
      </c>
      <c r="AH11" s="104" t="s">
        <v>1826</v>
      </c>
      <c r="AL11" s="104" t="e">
        <f>IF(IF('Project Details'!$B$6="US",#REF!,#REF!)&lt;&gt;"",IF('Project Details'!$B$6="US",#REF!,#REF!),"")</f>
        <v>#REF!</v>
      </c>
      <c r="AM11" s="104" t="e">
        <f t="shared" si="0"/>
        <v>#REF!</v>
      </c>
      <c r="AN11" s="365" t="e">
        <f>IF(IF('Project Details'!$B$6="US",#REF!,#REF!)&lt;&gt;"",IF('Project Details'!$B$6="US",#REF!,#REF!),"")</f>
        <v>#REF!</v>
      </c>
      <c r="AO11" s="104" t="e">
        <f>IF(IF('Project Details'!$B$6="US",#REF!,#REF!)&lt;&gt;"",IF('Project Details'!$B$6="US",#REF!,#REF!),"")</f>
        <v>#REF!</v>
      </c>
    </row>
    <row r="12" spans="1:41" x14ac:dyDescent="0.95">
      <c r="B12" s="242"/>
      <c r="D12" s="823" t="s">
        <v>1827</v>
      </c>
      <c r="F12" s="104" t="s">
        <v>708</v>
      </c>
      <c r="H12" s="823" t="s">
        <v>429</v>
      </c>
      <c r="J12" s="823" t="s">
        <v>1828</v>
      </c>
      <c r="L12" s="104" t="s">
        <v>1829</v>
      </c>
      <c r="N12" s="242" t="s">
        <v>531</v>
      </c>
      <c r="P12" s="104" t="s">
        <v>1830</v>
      </c>
      <c r="R12" s="104" t="s">
        <v>1831</v>
      </c>
      <c r="V12" s="242"/>
      <c r="X12" s="828" t="s">
        <v>481</v>
      </c>
      <c r="Y12" s="827">
        <v>21</v>
      </c>
      <c r="AA12" s="104" t="s">
        <v>1832</v>
      </c>
      <c r="AF12" s="104" t="s">
        <v>1593</v>
      </c>
      <c r="AG12" s="104" t="s">
        <v>1833</v>
      </c>
      <c r="AH12" s="104" t="s">
        <v>1834</v>
      </c>
      <c r="AL12" s="104" t="e">
        <f>IF(IF('Project Details'!$B$6="US",#REF!,#REF!)&lt;&gt;"",IF('Project Details'!$B$6="US",#REF!,#REF!),"")</f>
        <v>#REF!</v>
      </c>
      <c r="AM12" s="104" t="e">
        <f t="shared" si="0"/>
        <v>#REF!</v>
      </c>
      <c r="AN12" s="365" t="e">
        <f>IF(IF('Project Details'!$B$6="US",#REF!,#REF!)&lt;&gt;"",IF('Project Details'!$B$6="US",#REF!,#REF!),"")</f>
        <v>#REF!</v>
      </c>
      <c r="AO12" s="104" t="e">
        <f>IF(IF('Project Details'!$B$6="US",#REF!,#REF!)&lt;&gt;"",IF('Project Details'!$B$6="US",#REF!,#REF!),"")</f>
        <v>#REF!</v>
      </c>
    </row>
    <row r="13" spans="1:41" s="104" customFormat="1" x14ac:dyDescent="0.95">
      <c r="B13" s="823" t="s">
        <v>1835</v>
      </c>
      <c r="D13" s="104" t="s">
        <v>1764</v>
      </c>
      <c r="F13" s="104" t="s">
        <v>702</v>
      </c>
      <c r="H13" s="104" t="s">
        <v>1836</v>
      </c>
      <c r="J13" s="104" t="s">
        <v>1837</v>
      </c>
      <c r="L13" s="823" t="s">
        <v>1838</v>
      </c>
      <c r="N13" s="104" t="s">
        <v>1839</v>
      </c>
      <c r="P13" s="104" t="s">
        <v>993</v>
      </c>
      <c r="R13" s="104" t="s">
        <v>1840</v>
      </c>
      <c r="T13" s="823" t="s">
        <v>1841</v>
      </c>
      <c r="V13" s="823" t="s">
        <v>1842</v>
      </c>
      <c r="X13" s="828" t="s">
        <v>483</v>
      </c>
      <c r="Y13" s="827">
        <v>22</v>
      </c>
      <c r="AA13" s="104" t="s">
        <v>1843</v>
      </c>
      <c r="AF13" s="104" t="s">
        <v>1592</v>
      </c>
      <c r="AG13" s="104" t="s">
        <v>1844</v>
      </c>
      <c r="AL13" s="104" t="e">
        <f>IF(IF('Project Details'!$B$6="US",#REF!,#REF!)&lt;&gt;"",IF('Project Details'!$B$6="US",#REF!,#REF!),"")</f>
        <v>#REF!</v>
      </c>
      <c r="AM13" s="104" t="e">
        <f t="shared" si="0"/>
        <v>#REF!</v>
      </c>
      <c r="AN13" s="365" t="e">
        <f>IF(IF('Project Details'!$B$6="US",#REF!,#REF!)&lt;&gt;"",IF('Project Details'!$B$6="US",#REF!,#REF!),"")</f>
        <v>#REF!</v>
      </c>
      <c r="AO13" s="104" t="e">
        <f>IF(IF('Project Details'!$B$6="US",#REF!,#REF!)&lt;&gt;"",IF('Project Details'!$B$6="US",#REF!,#REF!),"")</f>
        <v>#REF!</v>
      </c>
    </row>
    <row r="14" spans="1:41" s="104" customFormat="1" x14ac:dyDescent="0.95">
      <c r="B14" s="104" t="s">
        <v>1845</v>
      </c>
      <c r="C14" s="104">
        <v>2</v>
      </c>
      <c r="D14" s="104" t="s">
        <v>849</v>
      </c>
      <c r="H14" s="104" t="s">
        <v>1846</v>
      </c>
      <c r="J14" s="104" t="s">
        <v>175</v>
      </c>
      <c r="L14" s="104" t="s">
        <v>1744</v>
      </c>
      <c r="N14" s="104" t="s">
        <v>1847</v>
      </c>
      <c r="P14" s="104" t="s">
        <v>1848</v>
      </c>
      <c r="R14" s="104" t="s">
        <v>1849</v>
      </c>
      <c r="T14" s="104" t="s">
        <v>1850</v>
      </c>
      <c r="V14" s="104" t="s">
        <v>1851</v>
      </c>
      <c r="X14" s="828" t="s">
        <v>484</v>
      </c>
      <c r="Y14" s="827">
        <v>23</v>
      </c>
      <c r="AA14" s="104" t="s">
        <v>1852</v>
      </c>
      <c r="AF14" s="104" t="s">
        <v>1591</v>
      </c>
      <c r="AG14" s="104" t="s">
        <v>1853</v>
      </c>
      <c r="AL14" s="104" t="e">
        <f>IF(IF('Project Details'!$B$6="US",#REF!,#REF!)&lt;&gt;"",IF('Project Details'!$B$6="US",#REF!,#REF!),"")</f>
        <v>#REF!</v>
      </c>
      <c r="AM14" s="104" t="e">
        <f t="shared" si="0"/>
        <v>#REF!</v>
      </c>
      <c r="AN14" s="365" t="e">
        <f>IF(IF('Project Details'!$B$6="US",#REF!,#REF!)&lt;&gt;"",IF('Project Details'!$B$6="US",#REF!,#REF!),"")</f>
        <v>#REF!</v>
      </c>
      <c r="AO14" s="104" t="e">
        <f>IF(IF('Project Details'!$B$6="US",#REF!,#REF!)&lt;&gt;"",IF('Project Details'!$B$6="US",#REF!,#REF!),"")</f>
        <v>#REF!</v>
      </c>
    </row>
    <row r="15" spans="1:41" s="104" customFormat="1" x14ac:dyDescent="0.95">
      <c r="B15" s="104" t="s">
        <v>1319</v>
      </c>
      <c r="C15" s="104">
        <v>1</v>
      </c>
      <c r="F15" s="823" t="s">
        <v>1854</v>
      </c>
      <c r="L15" s="104" t="s">
        <v>1855</v>
      </c>
      <c r="N15" s="104" t="s">
        <v>1856</v>
      </c>
      <c r="P15" s="104" t="s">
        <v>694</v>
      </c>
      <c r="R15" s="104" t="s">
        <v>1857</v>
      </c>
      <c r="T15" s="104" t="s">
        <v>1858</v>
      </c>
      <c r="V15" s="104" t="s">
        <v>1859</v>
      </c>
      <c r="X15" s="829" t="s">
        <v>485</v>
      </c>
      <c r="Y15" s="827">
        <v>24</v>
      </c>
      <c r="AF15" s="104" t="s">
        <v>1590</v>
      </c>
      <c r="AG15" s="104" t="s">
        <v>1860</v>
      </c>
      <c r="AL15" s="104" t="e">
        <f>IF(IF('Project Details'!$B$6="US",#REF!,#REF!)&lt;&gt;"",IF('Project Details'!$B$6="US",#REF!,#REF!),"")</f>
        <v>#REF!</v>
      </c>
      <c r="AM15" s="104" t="e">
        <f t="shared" si="0"/>
        <v>#REF!</v>
      </c>
      <c r="AN15" s="365" t="e">
        <f>IF(IF('Project Details'!$B$6="US",#REF!,#REF!)&lt;&gt;"",IF('Project Details'!$B$6="US",#REF!,#REF!),"")</f>
        <v>#REF!</v>
      </c>
      <c r="AO15" s="104" t="e">
        <f>IF(IF('Project Details'!$B$6="US",#REF!,#REF!)&lt;&gt;"",IF('Project Details'!$B$6="US",#REF!,#REF!),"")</f>
        <v>#REF!</v>
      </c>
    </row>
    <row r="16" spans="1:41" s="104" customFormat="1" ht="17.649999999999999" thickBot="1" x14ac:dyDescent="1">
      <c r="B16" s="104" t="s">
        <v>1861</v>
      </c>
      <c r="C16" s="104">
        <v>-1</v>
      </c>
      <c r="D16" s="823" t="s">
        <v>1862</v>
      </c>
      <c r="F16" s="104" t="s">
        <v>1342</v>
      </c>
      <c r="L16" s="104" t="s">
        <v>1863</v>
      </c>
      <c r="N16" s="104" t="s">
        <v>1864</v>
      </c>
      <c r="P16" s="104" t="s">
        <v>1865</v>
      </c>
      <c r="T16" s="104" t="s">
        <v>1866</v>
      </c>
      <c r="V16" s="104" t="s">
        <v>1867</v>
      </c>
      <c r="X16" s="830" t="s">
        <v>486</v>
      </c>
      <c r="Y16" s="827">
        <v>25</v>
      </c>
      <c r="AA16" s="823" t="s">
        <v>1868</v>
      </c>
      <c r="AF16" s="104" t="s">
        <v>1589</v>
      </c>
      <c r="AG16" s="104" t="s">
        <v>1869</v>
      </c>
      <c r="AL16" s="104" t="e">
        <f>IF(IF('Project Details'!$B$6="US",#REF!,#REF!)&lt;&gt;"",IF('Project Details'!$B$6="US",#REF!,#REF!),"")</f>
        <v>#REF!</v>
      </c>
      <c r="AM16" s="104" t="e">
        <f t="shared" si="0"/>
        <v>#REF!</v>
      </c>
      <c r="AN16" s="365" t="e">
        <f>IF(IF('Project Details'!$B$6="US",#REF!,#REF!)&lt;&gt;"",IF('Project Details'!$B$6="US",#REF!,#REF!),"")</f>
        <v>#REF!</v>
      </c>
      <c r="AO16" s="104" t="e">
        <f>IF(IF('Project Details'!$B$6="US",#REF!,#REF!)&lt;&gt;"",IF('Project Details'!$B$6="US",#REF!,#REF!),"")</f>
        <v>#REF!</v>
      </c>
    </row>
    <row r="17" spans="2:41" s="104" customFormat="1" x14ac:dyDescent="0.95">
      <c r="B17" s="104" t="s">
        <v>1870</v>
      </c>
      <c r="C17" s="104">
        <v>-2</v>
      </c>
      <c r="D17" s="104" t="s">
        <v>1871</v>
      </c>
      <c r="F17" s="104" t="s">
        <v>1872</v>
      </c>
      <c r="L17" s="104" t="s">
        <v>1873</v>
      </c>
      <c r="N17" s="104" t="s">
        <v>1874</v>
      </c>
      <c r="P17" s="104" t="s">
        <v>1875</v>
      </c>
      <c r="R17" s="823" t="s">
        <v>1876</v>
      </c>
      <c r="T17" s="104" t="s">
        <v>1877</v>
      </c>
      <c r="X17" s="829" t="s">
        <v>487</v>
      </c>
      <c r="Y17" s="827">
        <v>30</v>
      </c>
      <c r="AA17" s="104" t="s">
        <v>1878</v>
      </c>
      <c r="AF17" s="104" t="s">
        <v>1588</v>
      </c>
      <c r="AG17" s="104" t="s">
        <v>1723</v>
      </c>
      <c r="AL17" s="104" t="e">
        <f>IF(IF('Project Details'!$B$6="US",#REF!,#REF!)&lt;&gt;"",IF('Project Details'!$B$6="US",#REF!,#REF!),"")</f>
        <v>#REF!</v>
      </c>
      <c r="AM17" s="104" t="e">
        <f t="shared" si="0"/>
        <v>#REF!</v>
      </c>
      <c r="AN17" s="365" t="e">
        <f>IF(IF('Project Details'!$B$6="US",#REF!,#REF!)&lt;&gt;"",IF('Project Details'!$B$6="US",#REF!,#REF!),"")</f>
        <v>#REF!</v>
      </c>
      <c r="AO17" s="104" t="e">
        <f>IF(IF('Project Details'!$B$6="US",#REF!,#REF!)&lt;&gt;"",IF('Project Details'!$B$6="US",#REF!,#REF!),"")</f>
        <v>#REF!</v>
      </c>
    </row>
    <row r="18" spans="2:41" x14ac:dyDescent="0.95">
      <c r="B18" s="242" t="s">
        <v>1879</v>
      </c>
      <c r="C18" s="104">
        <v>-5</v>
      </c>
      <c r="D18" s="104" t="s">
        <v>1780</v>
      </c>
      <c r="H18" s="823" t="s">
        <v>1880</v>
      </c>
      <c r="J18" s="823" t="s">
        <v>1881</v>
      </c>
      <c r="L18" s="104"/>
      <c r="P18" s="104" t="s">
        <v>1765</v>
      </c>
      <c r="R18" s="104" t="s">
        <v>1882</v>
      </c>
      <c r="T18" s="104" t="s">
        <v>1883</v>
      </c>
      <c r="V18" s="823" t="s">
        <v>1884</v>
      </c>
      <c r="X18" s="828" t="s">
        <v>488</v>
      </c>
      <c r="Y18" s="827">
        <v>46</v>
      </c>
      <c r="AA18" s="104" t="s">
        <v>1885</v>
      </c>
      <c r="AF18" s="104" t="s">
        <v>1587</v>
      </c>
      <c r="AL18" s="104" t="e">
        <f>IF(IF('Project Details'!$B$6="US",#REF!,#REF!)&lt;&gt;"",IF('Project Details'!$B$6="US",#REF!,#REF!),"")</f>
        <v>#REF!</v>
      </c>
      <c r="AM18" s="104" t="e">
        <f t="shared" si="0"/>
        <v>#REF!</v>
      </c>
      <c r="AN18" s="365" t="e">
        <f>IF(IF('Project Details'!$B$6="US",#REF!,#REF!)&lt;&gt;"",IF('Project Details'!$B$6="US",#REF!,#REF!),"")</f>
        <v>#REF!</v>
      </c>
      <c r="AO18" s="104" t="e">
        <f>IF(IF('Project Details'!$B$6="US",#REF!,#REF!)&lt;&gt;"",IF('Project Details'!$B$6="US",#REF!,#REF!),"")</f>
        <v>#REF!</v>
      </c>
    </row>
    <row r="19" spans="2:41" s="104" customFormat="1" x14ac:dyDescent="0.95">
      <c r="B19" s="104" t="s">
        <v>1886</v>
      </c>
      <c r="C19" s="104">
        <v>-6</v>
      </c>
      <c r="D19" s="104" t="s">
        <v>1887</v>
      </c>
      <c r="F19" s="823" t="s">
        <v>1888</v>
      </c>
      <c r="H19" s="104" t="s">
        <v>1889</v>
      </c>
      <c r="J19" s="104" t="s">
        <v>1643</v>
      </c>
      <c r="L19" s="823" t="s">
        <v>1890</v>
      </c>
      <c r="N19" s="823" t="s">
        <v>1891</v>
      </c>
      <c r="P19" s="104" t="s">
        <v>1892</v>
      </c>
      <c r="R19" s="104" t="s">
        <v>1893</v>
      </c>
      <c r="T19" s="104" t="s">
        <v>1894</v>
      </c>
      <c r="V19" s="104" t="s">
        <v>1895</v>
      </c>
      <c r="X19" s="829" t="s">
        <v>489</v>
      </c>
      <c r="Y19" s="827">
        <v>59</v>
      </c>
      <c r="AA19" s="104" t="s">
        <v>1896</v>
      </c>
      <c r="AF19" s="104" t="s">
        <v>1586</v>
      </c>
      <c r="AL19" s="104" t="e">
        <f>IF(IF('Project Details'!$B$6="US",#REF!,#REF!)&lt;&gt;"",IF('Project Details'!$B$6="US",#REF!,#REF!),"")</f>
        <v>#REF!</v>
      </c>
      <c r="AM19" s="104" t="e">
        <f t="shared" si="0"/>
        <v>#REF!</v>
      </c>
      <c r="AN19" s="365" t="e">
        <f>IF(IF('Project Details'!$B$6="US",#REF!,#REF!)&lt;&gt;"",IF('Project Details'!$B$6="US",#REF!,#REF!),"")</f>
        <v>#REF!</v>
      </c>
      <c r="AO19" s="104" t="e">
        <f>IF(IF('Project Details'!$B$6="US",#REF!,#REF!)&lt;&gt;"",IF('Project Details'!$B$6="US",#REF!,#REF!),"")</f>
        <v>#REF!</v>
      </c>
    </row>
    <row r="20" spans="2:41" s="104" customFormat="1" x14ac:dyDescent="0.95">
      <c r="F20" s="104" t="s">
        <v>1897</v>
      </c>
      <c r="H20" s="104" t="s">
        <v>1898</v>
      </c>
      <c r="J20" s="104" t="s">
        <v>1899</v>
      </c>
      <c r="L20" s="104" t="s">
        <v>1900</v>
      </c>
      <c r="N20" s="104" t="s">
        <v>1901</v>
      </c>
      <c r="P20" s="104" t="s">
        <v>1902</v>
      </c>
      <c r="R20" s="104" t="s">
        <v>1819</v>
      </c>
      <c r="T20" s="104" t="s">
        <v>1903</v>
      </c>
      <c r="V20" s="104" t="s">
        <v>1904</v>
      </c>
      <c r="X20" s="828" t="s">
        <v>490</v>
      </c>
      <c r="Y20" s="827">
        <v>60</v>
      </c>
      <c r="AF20" s="104" t="s">
        <v>1585</v>
      </c>
      <c r="AL20" s="104" t="e">
        <f>IF(IF('Project Details'!$B$6="US",#REF!,#REF!)&lt;&gt;"",IF('Project Details'!$B$6="US",#REF!,#REF!),"")</f>
        <v>#REF!</v>
      </c>
      <c r="AM20" s="104" t="e">
        <f t="shared" si="0"/>
        <v>#REF!</v>
      </c>
      <c r="AN20" s="365" t="e">
        <f>IF(IF('Project Details'!$B$6="US",#REF!,#REF!)&lt;&gt;"",IF('Project Details'!$B$6="US",#REF!,#REF!),"")</f>
        <v>#REF!</v>
      </c>
      <c r="AO20" s="104" t="e">
        <f>IF(IF('Project Details'!$B$6="US",#REF!,#REF!)&lt;&gt;"",IF('Project Details'!$B$6="US",#REF!,#REF!),"")</f>
        <v>#REF!</v>
      </c>
    </row>
    <row r="21" spans="2:41" s="104" customFormat="1" x14ac:dyDescent="0.95">
      <c r="B21" s="823" t="s">
        <v>1905</v>
      </c>
      <c r="D21" s="823" t="s">
        <v>1906</v>
      </c>
      <c r="F21" s="104" t="s">
        <v>1907</v>
      </c>
      <c r="L21" s="104" t="s">
        <v>1908</v>
      </c>
      <c r="N21" s="104" t="s">
        <v>1909</v>
      </c>
      <c r="P21" s="104" t="s">
        <v>1910</v>
      </c>
      <c r="R21" s="104" t="s">
        <v>1911</v>
      </c>
      <c r="V21" s="104" t="s">
        <v>1912</v>
      </c>
      <c r="X21" s="828" t="s">
        <v>491</v>
      </c>
      <c r="Y21" s="827" t="s">
        <v>1913</v>
      </c>
      <c r="AF21" s="104" t="s">
        <v>1584</v>
      </c>
      <c r="AL21" s="104" t="e">
        <f>IF(IF('Project Details'!$B$6="US",#REF!,#REF!)&lt;&gt;"",IF('Project Details'!$B$6="US",#REF!,#REF!),"")</f>
        <v>#REF!</v>
      </c>
      <c r="AM21" s="104" t="e">
        <f t="shared" si="0"/>
        <v>#REF!</v>
      </c>
      <c r="AN21" s="365" t="e">
        <f>IF(IF('Project Details'!$B$6="US",#REF!,#REF!)&lt;&gt;"",IF('Project Details'!$B$6="US",#REF!,#REF!),"")</f>
        <v>#REF!</v>
      </c>
      <c r="AO21" s="104" t="e">
        <f>IF(IF('Project Details'!$B$6="US",#REF!,#REF!)&lt;&gt;"",IF('Project Details'!$B$6="US",#REF!,#REF!),"")</f>
        <v>#REF!</v>
      </c>
    </row>
    <row r="22" spans="2:41" x14ac:dyDescent="0.95">
      <c r="B22" s="242" t="s">
        <v>1914</v>
      </c>
      <c r="D22" s="242" t="s">
        <v>1496</v>
      </c>
      <c r="F22" s="104" t="s">
        <v>1915</v>
      </c>
      <c r="H22" s="242"/>
      <c r="L22" s="104"/>
      <c r="N22" s="104"/>
      <c r="P22" s="104" t="s">
        <v>1916</v>
      </c>
      <c r="T22" s="823" t="s">
        <v>1917</v>
      </c>
      <c r="V22" s="242"/>
      <c r="X22" s="828" t="s">
        <v>492</v>
      </c>
      <c r="Y22" s="827">
        <v>67</v>
      </c>
      <c r="AF22" s="104" t="s">
        <v>1583</v>
      </c>
      <c r="AL22" s="104" t="e">
        <f>IF(IF('Project Details'!$B$6="US",#REF!,#REF!)&lt;&gt;"",IF('Project Details'!$B$6="US",#REF!,#REF!),"")</f>
        <v>#REF!</v>
      </c>
      <c r="AM22" s="104" t="e">
        <f t="shared" si="0"/>
        <v>#REF!</v>
      </c>
      <c r="AN22" s="365" t="e">
        <f>IF(IF('Project Details'!$B$6="US",#REF!,#REF!)&lt;&gt;"",IF('Project Details'!$B$6="US",#REF!,#REF!),"")</f>
        <v>#REF!</v>
      </c>
      <c r="AO22" s="104" t="e">
        <f>IF(IF('Project Details'!$B$6="US",#REF!,#REF!)&lt;&gt;"",IF('Project Details'!$B$6="US",#REF!,#REF!),"")</f>
        <v>#REF!</v>
      </c>
    </row>
    <row r="23" spans="2:41" x14ac:dyDescent="0.95">
      <c r="B23" s="104" t="s">
        <v>1918</v>
      </c>
      <c r="D23" s="104" t="s">
        <v>1919</v>
      </c>
      <c r="F23" s="104" t="s">
        <v>1920</v>
      </c>
      <c r="H23" s="823" t="s">
        <v>1880</v>
      </c>
      <c r="I23" s="269"/>
      <c r="J23" s="823" t="s">
        <v>1921</v>
      </c>
      <c r="N23" s="823" t="s">
        <v>1922</v>
      </c>
      <c r="R23" s="823" t="s">
        <v>1923</v>
      </c>
      <c r="T23" s="104" t="s">
        <v>1745</v>
      </c>
      <c r="V23" s="823" t="s">
        <v>1924</v>
      </c>
      <c r="X23" s="828" t="s">
        <v>69</v>
      </c>
      <c r="Y23" s="827">
        <v>69</v>
      </c>
      <c r="AF23" s="104" t="s">
        <v>1582</v>
      </c>
      <c r="AL23" s="104" t="e">
        <f>IF(IF('Project Details'!$B$6="US",#REF!,#REF!)&lt;&gt;"",IF('Project Details'!$B$6="US",#REF!,#REF!),"")</f>
        <v>#REF!</v>
      </c>
      <c r="AM23" s="104" t="e">
        <f t="shared" si="0"/>
        <v>#REF!</v>
      </c>
      <c r="AN23" s="365" t="e">
        <f>IF(IF('Project Details'!$B$6="US",#REF!,#REF!)&lt;&gt;"",IF('Project Details'!$B$6="US",#REF!,#REF!),"")</f>
        <v>#REF!</v>
      </c>
      <c r="AO23" s="104" t="e">
        <f>IF(IF('Project Details'!$B$6="US",#REF!,#REF!)&lt;&gt;"",IF('Project Details'!$B$6="US",#REF!,#REF!),"")</f>
        <v>#REF!</v>
      </c>
    </row>
    <row r="24" spans="2:41" s="104" customFormat="1" x14ac:dyDescent="0.95">
      <c r="B24" s="104" t="s">
        <v>556</v>
      </c>
      <c r="D24" s="104" t="s">
        <v>1351</v>
      </c>
      <c r="F24" s="104" t="s">
        <v>1925</v>
      </c>
      <c r="H24" s="104" t="s">
        <v>1926</v>
      </c>
      <c r="I24" s="269">
        <v>0</v>
      </c>
      <c r="J24" s="104" t="s">
        <v>1927</v>
      </c>
      <c r="L24" s="823" t="s">
        <v>1928</v>
      </c>
      <c r="N24" s="104" t="s">
        <v>1929</v>
      </c>
      <c r="P24" s="823" t="s">
        <v>1930</v>
      </c>
      <c r="R24" s="242" t="s">
        <v>1809</v>
      </c>
      <c r="T24" s="104" t="s">
        <v>1931</v>
      </c>
      <c r="V24" s="104" t="s">
        <v>1744</v>
      </c>
      <c r="X24" s="828" t="s">
        <v>493</v>
      </c>
      <c r="Y24" s="827">
        <v>162</v>
      </c>
      <c r="AF24" s="104" t="s">
        <v>1581</v>
      </c>
      <c r="AL24" s="104" t="e">
        <f>IF(IF('Project Details'!$B$6="US",#REF!,#REF!)&lt;&gt;"",IF('Project Details'!$B$6="US",#REF!,#REF!),"")</f>
        <v>#REF!</v>
      </c>
      <c r="AM24" s="104" t="e">
        <f t="shared" si="0"/>
        <v>#REF!</v>
      </c>
      <c r="AN24" s="365" t="e">
        <f>IF(IF('Project Details'!$B$6="US",#REF!,#REF!)&lt;&gt;"",IF('Project Details'!$B$6="US",#REF!,#REF!),"")</f>
        <v>#REF!</v>
      </c>
      <c r="AO24" s="104" t="e">
        <f>IF(IF('Project Details'!$B$6="US",#REF!,#REF!)&lt;&gt;"",IF('Project Details'!$B$6="US",#REF!,#REF!),"")</f>
        <v>#REF!</v>
      </c>
    </row>
    <row r="25" spans="2:41" s="104" customFormat="1" x14ac:dyDescent="0.95">
      <c r="B25" s="104" t="s">
        <v>1811</v>
      </c>
      <c r="F25" s="104" t="s">
        <v>1932</v>
      </c>
      <c r="H25" s="104" t="s">
        <v>560</v>
      </c>
      <c r="I25" s="269">
        <v>1</v>
      </c>
      <c r="J25" s="104" t="s">
        <v>1933</v>
      </c>
      <c r="L25" s="104" t="s">
        <v>1934</v>
      </c>
      <c r="N25" s="104" t="s">
        <v>1935</v>
      </c>
      <c r="P25" s="104" t="s">
        <v>1936</v>
      </c>
      <c r="R25" s="104" t="s">
        <v>1829</v>
      </c>
      <c r="T25" s="104" t="s">
        <v>1937</v>
      </c>
      <c r="V25" s="104" t="s">
        <v>1938</v>
      </c>
      <c r="X25" s="829" t="s">
        <v>494</v>
      </c>
      <c r="Y25" s="827" t="s">
        <v>1939</v>
      </c>
      <c r="AF25" s="104" t="s">
        <v>1580</v>
      </c>
      <c r="AL25" s="104" t="e">
        <f>IF(IF('Project Details'!$B$6="US",#REF!,#REF!)&lt;&gt;"",IF('Project Details'!$B$6="US",#REF!,#REF!),"")</f>
        <v>#REF!</v>
      </c>
      <c r="AM25" s="104" t="e">
        <f t="shared" si="0"/>
        <v>#REF!</v>
      </c>
      <c r="AN25" s="365" t="e">
        <f>IF(IF('Project Details'!$B$6="US",#REF!,#REF!)&lt;&gt;"",IF('Project Details'!$B$6="US",#REF!,#REF!),"")</f>
        <v>#REF!</v>
      </c>
      <c r="AO25" s="104" t="e">
        <f>IF(IF('Project Details'!$B$6="US",#REF!,#REF!)&lt;&gt;"",IF('Project Details'!$B$6="US",#REF!,#REF!),"")</f>
        <v>#REF!</v>
      </c>
    </row>
    <row r="26" spans="2:41" s="104" customFormat="1" x14ac:dyDescent="0.95">
      <c r="D26" s="823" t="s">
        <v>1906</v>
      </c>
      <c r="F26" s="104" t="s">
        <v>899</v>
      </c>
      <c r="H26" s="104" t="s">
        <v>1940</v>
      </c>
      <c r="I26" s="269">
        <v>2</v>
      </c>
      <c r="J26" s="104" t="s">
        <v>1941</v>
      </c>
      <c r="L26" s="104" t="s">
        <v>1942</v>
      </c>
      <c r="P26" s="104" t="s">
        <v>1541</v>
      </c>
      <c r="R26" s="104" t="s">
        <v>1819</v>
      </c>
      <c r="T26" s="104" t="s">
        <v>1911</v>
      </c>
      <c r="V26" s="104" t="s">
        <v>1943</v>
      </c>
      <c r="X26" s="829" t="s">
        <v>495</v>
      </c>
      <c r="Y26" s="827">
        <v>202</v>
      </c>
      <c r="AF26" s="104" t="s">
        <v>1579</v>
      </c>
      <c r="AL26" s="104" t="e">
        <f>IF(IF('Project Details'!$B$6="US",#REF!,#REF!)&lt;&gt;"",IF('Project Details'!$B$6="US",#REF!,#REF!),"")</f>
        <v>#REF!</v>
      </c>
      <c r="AM26" s="104" t="e">
        <f t="shared" si="0"/>
        <v>#REF!</v>
      </c>
      <c r="AN26" s="365" t="e">
        <f>IF(IF('Project Details'!$B$6="US",#REF!,#REF!)&lt;&gt;"",IF('Project Details'!$B$6="US",#REF!,#REF!),"")</f>
        <v>#REF!</v>
      </c>
      <c r="AO26" s="104" t="e">
        <f>IF(IF('Project Details'!$B$6="US",#REF!,#REF!)&lt;&gt;"",IF('Project Details'!$B$6="US",#REF!,#REF!),"")</f>
        <v>#REF!</v>
      </c>
    </row>
    <row r="27" spans="2:41" s="104" customFormat="1" ht="17.649999999999999" thickBot="1" x14ac:dyDescent="1">
      <c r="B27" s="823" t="s">
        <v>1944</v>
      </c>
      <c r="D27" s="242" t="s">
        <v>1496</v>
      </c>
      <c r="F27" s="104" t="s">
        <v>1945</v>
      </c>
      <c r="H27" s="104" t="s">
        <v>1946</v>
      </c>
      <c r="I27" s="269">
        <v>3</v>
      </c>
      <c r="J27" s="104" t="s">
        <v>1947</v>
      </c>
      <c r="N27" s="823" t="s">
        <v>1948</v>
      </c>
      <c r="P27" s="104" t="s">
        <v>1949</v>
      </c>
      <c r="V27" s="104" t="s">
        <v>1950</v>
      </c>
      <c r="X27" s="830" t="s">
        <v>496</v>
      </c>
      <c r="Y27" s="827">
        <v>203</v>
      </c>
      <c r="AF27" s="104" t="s">
        <v>1951</v>
      </c>
      <c r="AL27" s="104" t="e">
        <f>IF(IF('Project Details'!$B$6="US",#REF!,#REF!)&lt;&gt;"",IF('Project Details'!$B$6="US",#REF!,#REF!),"")</f>
        <v>#REF!</v>
      </c>
      <c r="AM27" s="104" t="e">
        <f t="shared" si="0"/>
        <v>#REF!</v>
      </c>
      <c r="AN27" s="365" t="e">
        <f>IF(IF('Project Details'!$B$6="US",#REF!,#REF!)&lt;&gt;"",IF('Project Details'!$B$6="US",#REF!,#REF!),"")</f>
        <v>#REF!</v>
      </c>
      <c r="AO27" s="104" t="e">
        <f>IF(IF('Project Details'!$B$6="US",#REF!,#REF!)&lt;&gt;"",IF('Project Details'!$B$6="US",#REF!,#REF!),"")</f>
        <v>#REF!</v>
      </c>
    </row>
    <row r="28" spans="2:41" s="104" customFormat="1" ht="17.649999999999999" thickBot="1" x14ac:dyDescent="1">
      <c r="B28" s="242" t="s">
        <v>1952</v>
      </c>
      <c r="D28" s="104" t="s">
        <v>1919</v>
      </c>
      <c r="H28" s="104" t="s">
        <v>1953</v>
      </c>
      <c r="I28" s="269">
        <v>4</v>
      </c>
      <c r="N28" s="104" t="s">
        <v>1954</v>
      </c>
      <c r="P28" s="104" t="s">
        <v>814</v>
      </c>
      <c r="R28" s="823" t="s">
        <v>1955</v>
      </c>
      <c r="T28" s="823" t="s">
        <v>1956</v>
      </c>
      <c r="V28" s="104" t="s">
        <v>1957</v>
      </c>
      <c r="X28" s="830" t="s">
        <v>497</v>
      </c>
      <c r="Y28" s="827">
        <v>204</v>
      </c>
      <c r="AF28" s="104" t="s">
        <v>1578</v>
      </c>
      <c r="AL28" s="104" t="e">
        <f>IF(IF('Project Details'!$B$6="US",#REF!,#REF!)&lt;&gt;"",IF('Project Details'!$B$6="US",#REF!,#REF!),"")</f>
        <v>#REF!</v>
      </c>
      <c r="AM28" s="104" t="e">
        <f t="shared" si="0"/>
        <v>#REF!</v>
      </c>
      <c r="AN28" s="365" t="e">
        <f>IF(IF('Project Details'!$B$6="US",#REF!,#REF!)&lt;&gt;"",IF('Project Details'!$B$6="US",#REF!,#REF!),"")</f>
        <v>#REF!</v>
      </c>
      <c r="AO28" s="104" t="e">
        <f>IF(IF('Project Details'!$B$6="US",#REF!,#REF!)&lt;&gt;"",IF('Project Details'!$B$6="US",#REF!,#REF!),"")</f>
        <v>#REF!</v>
      </c>
    </row>
    <row r="29" spans="2:41" s="104" customFormat="1" x14ac:dyDescent="0.95">
      <c r="B29" s="104" t="s">
        <v>1958</v>
      </c>
      <c r="D29" s="104" t="s">
        <v>1351</v>
      </c>
      <c r="F29" s="823" t="s">
        <v>1959</v>
      </c>
      <c r="H29" s="104" t="s">
        <v>1960</v>
      </c>
      <c r="I29" s="269">
        <v>5</v>
      </c>
      <c r="J29" s="823" t="s">
        <v>1961</v>
      </c>
      <c r="N29" s="104" t="s">
        <v>754</v>
      </c>
      <c r="P29" s="104" t="s">
        <v>1962</v>
      </c>
      <c r="R29" s="242" t="s">
        <v>1963</v>
      </c>
      <c r="T29" s="104" t="s">
        <v>1964</v>
      </c>
      <c r="X29" s="828" t="s">
        <v>498</v>
      </c>
      <c r="Y29" s="827" t="s">
        <v>1965</v>
      </c>
      <c r="AF29" s="104" t="s">
        <v>1577</v>
      </c>
      <c r="AL29" s="104" t="e">
        <f>IF(IF('Project Details'!$B$6="US",#REF!,#REF!)&lt;&gt;"",IF('Project Details'!$B$6="US",#REF!,#REF!),"")</f>
        <v>#REF!</v>
      </c>
      <c r="AM29" s="104" t="e">
        <f t="shared" si="0"/>
        <v>#REF!</v>
      </c>
      <c r="AN29" s="365" t="e">
        <f>IF(IF('Project Details'!$B$6="US",#REF!,#REF!)&lt;&gt;"",IF('Project Details'!$B$6="US",#REF!,#REF!),"")</f>
        <v>#REF!</v>
      </c>
      <c r="AO29" s="104" t="e">
        <f>IF(IF('Project Details'!$B$6="US",#REF!,#REF!)&lt;&gt;"",IF('Project Details'!$B$6="US",#REF!,#REF!),"")</f>
        <v>#REF!</v>
      </c>
    </row>
    <row r="30" spans="2:41" s="104" customFormat="1" x14ac:dyDescent="0.95">
      <c r="B30" s="104" t="s">
        <v>1966</v>
      </c>
      <c r="F30" s="104" t="s">
        <v>1967</v>
      </c>
      <c r="H30" s="104" t="s">
        <v>1968</v>
      </c>
      <c r="I30" s="269">
        <v>6</v>
      </c>
      <c r="J30" s="104" t="s">
        <v>214</v>
      </c>
      <c r="L30" s="823" t="s">
        <v>1969</v>
      </c>
      <c r="P30" s="104" t="s">
        <v>1970</v>
      </c>
      <c r="R30" s="104" t="s">
        <v>1971</v>
      </c>
      <c r="T30" s="104" t="s">
        <v>1972</v>
      </c>
      <c r="V30" s="823" t="s">
        <v>1973</v>
      </c>
      <c r="X30" s="829" t="s">
        <v>29</v>
      </c>
      <c r="Y30" s="827" t="s">
        <v>1974</v>
      </c>
      <c r="AF30" s="104" t="s">
        <v>1576</v>
      </c>
      <c r="AL30" s="104" t="e">
        <f>IF(IF('Project Details'!$B$6="US",#REF!,#REF!)&lt;&gt;"",IF('Project Details'!$B$6="US",#REF!,#REF!),"")</f>
        <v>#REF!</v>
      </c>
      <c r="AM30" s="104" t="e">
        <f t="shared" si="0"/>
        <v>#REF!</v>
      </c>
      <c r="AN30" s="365" t="e">
        <f>IF(IF('Project Details'!$B$6="US",#REF!,#REF!)&lt;&gt;"",IF('Project Details'!$B$6="US",#REF!,#REF!),"")</f>
        <v>#REF!</v>
      </c>
      <c r="AO30" s="104" t="e">
        <f>IF(IF('Project Details'!$B$6="US",#REF!,#REF!)&lt;&gt;"",IF('Project Details'!$B$6="US",#REF!,#REF!),"")</f>
        <v>#REF!</v>
      </c>
    </row>
    <row r="31" spans="2:41" s="104" customFormat="1" ht="17.649999999999999" thickBot="1" x14ac:dyDescent="1">
      <c r="D31" s="823" t="s">
        <v>409</v>
      </c>
      <c r="F31" s="104" t="s">
        <v>1975</v>
      </c>
      <c r="J31" s="104" t="s">
        <v>1753</v>
      </c>
      <c r="L31" s="51" t="s">
        <v>1976</v>
      </c>
      <c r="N31" s="823" t="s">
        <v>1977</v>
      </c>
      <c r="R31" s="104" t="s">
        <v>1978</v>
      </c>
      <c r="T31" s="104" t="s">
        <v>1710</v>
      </c>
      <c r="V31" s="104" t="s">
        <v>1744</v>
      </c>
      <c r="X31" s="830" t="s">
        <v>499</v>
      </c>
      <c r="Y31" s="827" t="s">
        <v>1979</v>
      </c>
      <c r="AL31" s="104" t="e">
        <f>IF(IF('Project Details'!$B$6="US",#REF!,#REF!)&lt;&gt;"",IF('Project Details'!$B$6="US",#REF!,#REF!),"")</f>
        <v>#REF!</v>
      </c>
      <c r="AM31" s="104" t="e">
        <f t="shared" si="0"/>
        <v>#REF!</v>
      </c>
      <c r="AN31" s="365" t="e">
        <f>IF(IF('Project Details'!$B$6="US",#REF!,#REF!)&lt;&gt;"",IF('Project Details'!$B$6="US",#REF!,#REF!),"")</f>
        <v>#REF!</v>
      </c>
      <c r="AO31" s="104" t="e">
        <f>IF(IF('Project Details'!$B$6="US",#REF!,#REF!)&lt;&gt;"",IF('Project Details'!$B$6="US",#REF!,#REF!),"")</f>
        <v>#REF!</v>
      </c>
    </row>
    <row r="32" spans="2:41" s="104" customFormat="1" x14ac:dyDescent="0.95">
      <c r="D32" s="104" t="s">
        <v>1980</v>
      </c>
      <c r="J32" s="104" t="s">
        <v>1981</v>
      </c>
      <c r="L32" s="51" t="s">
        <v>1982</v>
      </c>
      <c r="N32" s="104" t="s">
        <v>1477</v>
      </c>
      <c r="P32" s="823" t="s">
        <v>1483</v>
      </c>
      <c r="R32" s="104" t="s">
        <v>1983</v>
      </c>
      <c r="T32" s="104" t="s">
        <v>1739</v>
      </c>
      <c r="V32" s="104" t="s">
        <v>1984</v>
      </c>
      <c r="X32" s="828" t="s">
        <v>500</v>
      </c>
      <c r="Y32" s="827" t="s">
        <v>1985</v>
      </c>
      <c r="AL32" s="104" t="e">
        <f>IF(IF('Project Details'!$B$6="US",#REF!,#REF!)&lt;&gt;"",IF('Project Details'!$B$6="US",#REF!,#REF!),"")</f>
        <v>#REF!</v>
      </c>
      <c r="AM32" s="104" t="e">
        <f t="shared" si="0"/>
        <v>#REF!</v>
      </c>
      <c r="AN32" s="365" t="e">
        <f>IF(IF('Project Details'!$B$6="US",#REF!,#REF!)&lt;&gt;"",IF('Project Details'!$B$6="US",#REF!,#REF!),"")</f>
        <v>#REF!</v>
      </c>
      <c r="AO32" s="104" t="e">
        <f>IF(IF('Project Details'!$B$6="US",#REF!,#REF!)&lt;&gt;"",IF('Project Details'!$B$6="US",#REF!,#REF!),"")</f>
        <v>#REF!</v>
      </c>
    </row>
    <row r="33" spans="4:41" s="104" customFormat="1" x14ac:dyDescent="0.95">
      <c r="D33" s="104" t="s">
        <v>1986</v>
      </c>
      <c r="F33" s="823" t="s">
        <v>1987</v>
      </c>
      <c r="H33" s="823" t="s">
        <v>321</v>
      </c>
      <c r="L33" s="51" t="s">
        <v>1765</v>
      </c>
      <c r="N33" s="104" t="s">
        <v>1988</v>
      </c>
      <c r="P33" s="104" t="s">
        <v>1722</v>
      </c>
      <c r="R33" s="104" t="s">
        <v>1989</v>
      </c>
      <c r="T33" s="104" t="s">
        <v>1990</v>
      </c>
      <c r="V33" s="104" t="s">
        <v>1991</v>
      </c>
      <c r="X33" s="828" t="s">
        <v>501</v>
      </c>
      <c r="Y33" s="827" t="s">
        <v>1992</v>
      </c>
      <c r="AL33" s="104" t="e">
        <f>IF(IF('Project Details'!$B$6="US",#REF!,#REF!)&lt;&gt;"",IF('Project Details'!$B$6="US",#REF!,#REF!),"")</f>
        <v>#REF!</v>
      </c>
      <c r="AM33" s="104" t="e">
        <f t="shared" si="0"/>
        <v>#REF!</v>
      </c>
      <c r="AN33" s="365" t="e">
        <f>IF(IF('Project Details'!$B$6="US",#REF!,#REF!)&lt;&gt;"",IF('Project Details'!$B$6="US",#REF!,#REF!),"")</f>
        <v>#REF!</v>
      </c>
      <c r="AO33" s="104" t="e">
        <f>IF(IF('Project Details'!$B$6="US",#REF!,#REF!)&lt;&gt;"",IF('Project Details'!$B$6="US",#REF!,#REF!),"")</f>
        <v>#REF!</v>
      </c>
    </row>
    <row r="34" spans="4:41" s="104" customFormat="1" x14ac:dyDescent="0.95">
      <c r="F34" s="104" t="s">
        <v>1993</v>
      </c>
      <c r="H34" s="104" t="s">
        <v>1994</v>
      </c>
      <c r="J34" s="823" t="s">
        <v>1995</v>
      </c>
      <c r="L34" s="51" t="s">
        <v>1207</v>
      </c>
      <c r="N34" s="104" t="s">
        <v>1739</v>
      </c>
      <c r="P34" s="104" t="s">
        <v>1996</v>
      </c>
      <c r="T34" s="104" t="s">
        <v>1997</v>
      </c>
      <c r="X34" s="828" t="s">
        <v>502</v>
      </c>
      <c r="Y34" s="827" t="s">
        <v>1998</v>
      </c>
      <c r="AL34" s="104" t="e">
        <f>IF(IF('Project Details'!$B$6="US",#REF!,#REF!)&lt;&gt;"",IF('Project Details'!$B$6="US",#REF!,#REF!),"")</f>
        <v>#REF!</v>
      </c>
      <c r="AM34" s="104" t="e">
        <f t="shared" si="0"/>
        <v>#REF!</v>
      </c>
      <c r="AN34" s="365" t="e">
        <f>IF(IF('Project Details'!$B$6="US",#REF!,#REF!)&lt;&gt;"",IF('Project Details'!$B$6="US",#REF!,#REF!),"")</f>
        <v>#REF!</v>
      </c>
      <c r="AO34" s="104" t="e">
        <f>IF(IF('Project Details'!$B$6="US",#REF!,#REF!)&lt;&gt;"",IF('Project Details'!$B$6="US",#REF!,#REF!),"")</f>
        <v>#REF!</v>
      </c>
    </row>
    <row r="35" spans="4:41" s="104" customFormat="1" x14ac:dyDescent="0.95">
      <c r="D35" s="823" t="s">
        <v>1999</v>
      </c>
      <c r="F35" s="104" t="s">
        <v>2000</v>
      </c>
      <c r="H35" s="104" t="s">
        <v>319</v>
      </c>
      <c r="J35" s="104" t="s">
        <v>2001</v>
      </c>
      <c r="L35" s="51" t="s">
        <v>1206</v>
      </c>
      <c r="P35" s="104" t="s">
        <v>2002</v>
      </c>
      <c r="R35" s="823" t="s">
        <v>2003</v>
      </c>
      <c r="V35" s="823" t="s">
        <v>2004</v>
      </c>
      <c r="X35" s="828" t="s">
        <v>503</v>
      </c>
      <c r="Y35" s="827" t="s">
        <v>1998</v>
      </c>
      <c r="AL35" s="104" t="e">
        <f>IF(IF('Project Details'!$B$6="US",#REF!,#REF!)&lt;&gt;"",IF('Project Details'!$B$6="US",#REF!,#REF!),"")</f>
        <v>#REF!</v>
      </c>
      <c r="AM35" s="104" t="e">
        <f t="shared" si="0"/>
        <v>#REF!</v>
      </c>
      <c r="AN35" s="365" t="e">
        <f>IF(IF('Project Details'!$B$6="US",#REF!,#REF!)&lt;&gt;"",IF('Project Details'!$B$6="US",#REF!,#REF!),"")</f>
        <v>#REF!</v>
      </c>
      <c r="AO35" s="104" t="e">
        <f>IF(IF('Project Details'!$B$6="US",#REF!,#REF!)&lt;&gt;"",IF('Project Details'!$B$6="US",#REF!,#REF!),"")</f>
        <v>#REF!</v>
      </c>
    </row>
    <row r="36" spans="4:41" s="104" customFormat="1" x14ac:dyDescent="0.95">
      <c r="D36" s="104" t="s">
        <v>2005</v>
      </c>
      <c r="J36" s="104" t="s">
        <v>1975</v>
      </c>
      <c r="L36" s="51" t="s">
        <v>1787</v>
      </c>
      <c r="N36" s="823" t="s">
        <v>2006</v>
      </c>
      <c r="P36" s="104" t="s">
        <v>2007</v>
      </c>
      <c r="R36" s="242" t="s">
        <v>2008</v>
      </c>
      <c r="T36" s="823" t="s">
        <v>1343</v>
      </c>
      <c r="V36" s="104" t="s">
        <v>2009</v>
      </c>
      <c r="X36" s="828" t="s">
        <v>504</v>
      </c>
      <c r="Y36" s="827" t="s">
        <v>2010</v>
      </c>
      <c r="AL36" s="104" t="e">
        <f>IF(IF('Project Details'!$B$6="US",#REF!,#REF!)&lt;&gt;"",IF('Project Details'!$B$6="US",#REF!,#REF!),"")</f>
        <v>#REF!</v>
      </c>
      <c r="AM36" s="104" t="e">
        <f t="shared" si="0"/>
        <v>#REF!</v>
      </c>
      <c r="AN36" s="365" t="e">
        <f>IF(IF('Project Details'!$B$6="US",#REF!,#REF!)&lt;&gt;"",IF('Project Details'!$B$6="US",#REF!,#REF!),"")</f>
        <v>#REF!</v>
      </c>
      <c r="AO36" s="104" t="e">
        <f>IF(IF('Project Details'!$B$6="US",#REF!,#REF!)&lt;&gt;"",IF('Project Details'!$B$6="US",#REF!,#REF!),"")</f>
        <v>#REF!</v>
      </c>
    </row>
    <row r="37" spans="4:41" s="104" customFormat="1" x14ac:dyDescent="0.95">
      <c r="D37" s="104" t="s">
        <v>2011</v>
      </c>
      <c r="F37" s="823" t="s">
        <v>2012</v>
      </c>
      <c r="H37" s="823" t="s">
        <v>335</v>
      </c>
      <c r="N37" s="831" t="s">
        <v>44</v>
      </c>
      <c r="R37" s="104" t="s">
        <v>2013</v>
      </c>
      <c r="T37" s="104" t="s">
        <v>1342</v>
      </c>
      <c r="V37" s="104" t="s">
        <v>2014</v>
      </c>
      <c r="X37" s="828" t="s">
        <v>505</v>
      </c>
      <c r="Y37" s="827" t="s">
        <v>2015</v>
      </c>
      <c r="AL37" s="104" t="e">
        <f>IF(IF('Project Details'!$B$6="US",#REF!,#REF!)&lt;&gt;"",IF('Project Details'!$B$6="US",#REF!,#REF!),"")</f>
        <v>#REF!</v>
      </c>
      <c r="AM37" s="104" t="e">
        <f t="shared" si="0"/>
        <v>#REF!</v>
      </c>
      <c r="AN37" s="365" t="e">
        <f>IF(IF('Project Details'!$B$6="US",#REF!,#REF!)&lt;&gt;"",IF('Project Details'!$B$6="US",#REF!,#REF!),"")</f>
        <v>#REF!</v>
      </c>
      <c r="AO37" s="104" t="e">
        <f>IF(IF('Project Details'!$B$6="US",#REF!,#REF!)&lt;&gt;"",IF('Project Details'!$B$6="US",#REF!,#REF!),"")</f>
        <v>#REF!</v>
      </c>
    </row>
    <row r="38" spans="4:41" s="104" customFormat="1" x14ac:dyDescent="0.95">
      <c r="F38" s="104" t="s">
        <v>2016</v>
      </c>
      <c r="H38" s="104" t="s">
        <v>2017</v>
      </c>
      <c r="J38" s="823" t="s">
        <v>345</v>
      </c>
      <c r="N38" s="831" t="s">
        <v>3106</v>
      </c>
      <c r="P38" s="823" t="s">
        <v>10</v>
      </c>
      <c r="V38" s="104" t="s">
        <v>2018</v>
      </c>
      <c r="X38" s="828" t="s">
        <v>506</v>
      </c>
      <c r="Y38" s="827" t="s">
        <v>2019</v>
      </c>
      <c r="AL38" s="104" t="e">
        <f>IF(IF('Project Details'!$B$6="US",#REF!,#REF!)&lt;&gt;"",IF('Project Details'!$B$6="US",#REF!,#REF!),"")</f>
        <v>#REF!</v>
      </c>
      <c r="AM38" s="104" t="e">
        <f t="shared" si="0"/>
        <v>#REF!</v>
      </c>
      <c r="AN38" s="365" t="e">
        <f>IF(IF('Project Details'!$B$6="US",#REF!,#REF!)&lt;&gt;"",IF('Project Details'!$B$6="US",#REF!,#REF!),"")</f>
        <v>#REF!</v>
      </c>
      <c r="AO38" s="104" t="e">
        <f>IF(IF('Project Details'!$B$6="US",#REF!,#REF!)&lt;&gt;"",IF('Project Details'!$B$6="US",#REF!,#REF!),"")</f>
        <v>#REF!</v>
      </c>
    </row>
    <row r="39" spans="4:41" s="104" customFormat="1" x14ac:dyDescent="0.95">
      <c r="D39" s="823" t="s">
        <v>2020</v>
      </c>
      <c r="F39" s="104" t="s">
        <v>2021</v>
      </c>
      <c r="H39" s="104" t="s">
        <v>2022</v>
      </c>
      <c r="J39" s="104" t="s">
        <v>2023</v>
      </c>
      <c r="L39" s="823" t="s">
        <v>2024</v>
      </c>
      <c r="N39" s="831" t="s">
        <v>47</v>
      </c>
      <c r="P39" s="104" t="s">
        <v>2025</v>
      </c>
      <c r="R39" s="823" t="s">
        <v>2026</v>
      </c>
      <c r="X39" s="828" t="s">
        <v>507</v>
      </c>
      <c r="Y39" s="827" t="s">
        <v>2027</v>
      </c>
      <c r="AL39" s="104" t="e">
        <f>IF(IF('Project Details'!$B$6="US",#REF!,#REF!)&lt;&gt;"",IF('Project Details'!$B$6="US",#REF!,#REF!),"")</f>
        <v>#REF!</v>
      </c>
      <c r="AM39" s="104" t="e">
        <f t="shared" si="0"/>
        <v>#REF!</v>
      </c>
      <c r="AN39" s="365" t="e">
        <f>IF(IF('Project Details'!$B$6="US",#REF!,#REF!)&lt;&gt;"",IF('Project Details'!$B$6="US",#REF!,#REF!),"")</f>
        <v>#REF!</v>
      </c>
      <c r="AO39" s="104" t="e">
        <f>IF(IF('Project Details'!$B$6="US",#REF!,#REF!)&lt;&gt;"",IF('Project Details'!$B$6="US",#REF!,#REF!),"")</f>
        <v>#REF!</v>
      </c>
    </row>
    <row r="40" spans="4:41" s="104" customFormat="1" x14ac:dyDescent="0.95">
      <c r="D40" s="104" t="s">
        <v>1784</v>
      </c>
      <c r="F40" s="104" t="s">
        <v>2028</v>
      </c>
      <c r="J40" s="104" t="s">
        <v>2029</v>
      </c>
      <c r="L40" s="51" t="s">
        <v>2030</v>
      </c>
      <c r="N40" s="831" t="s">
        <v>50</v>
      </c>
      <c r="P40" s="104" t="s">
        <v>2031</v>
      </c>
      <c r="R40" s="104" t="s">
        <v>2032</v>
      </c>
      <c r="T40" s="823" t="s">
        <v>2033</v>
      </c>
      <c r="V40" s="823" t="s">
        <v>2034</v>
      </c>
      <c r="X40" s="828" t="s">
        <v>508</v>
      </c>
      <c r="Y40" s="827" t="s">
        <v>2035</v>
      </c>
      <c r="AL40" s="104" t="e">
        <f>IF(IF('Project Details'!$B$6="US",#REF!,#REF!)&lt;&gt;"",IF('Project Details'!$B$6="US",#REF!,#REF!),"")</f>
        <v>#REF!</v>
      </c>
      <c r="AM40" s="104" t="e">
        <f t="shared" si="0"/>
        <v>#REF!</v>
      </c>
      <c r="AN40" s="365" t="e">
        <f>IF(IF('Project Details'!$B$6="US",#REF!,#REF!)&lt;&gt;"",IF('Project Details'!$B$6="US",#REF!,#REF!),"")</f>
        <v>#REF!</v>
      </c>
      <c r="AO40" s="104" t="e">
        <f>IF(IF('Project Details'!$B$6="US",#REF!,#REF!)&lt;&gt;"",IF('Project Details'!$B$6="US",#REF!,#REF!),"")</f>
        <v>#REF!</v>
      </c>
    </row>
    <row r="41" spans="4:41" s="104" customFormat="1" x14ac:dyDescent="0.95">
      <c r="D41" s="104" t="s">
        <v>1795</v>
      </c>
      <c r="F41" s="104" t="s">
        <v>2036</v>
      </c>
      <c r="H41" s="823" t="s">
        <v>429</v>
      </c>
      <c r="L41" s="51" t="s">
        <v>2037</v>
      </c>
      <c r="N41" s="831" t="s">
        <v>42</v>
      </c>
      <c r="R41" s="104" t="s">
        <v>2038</v>
      </c>
      <c r="T41" s="104" t="s">
        <v>2039</v>
      </c>
      <c r="V41" s="104" t="s">
        <v>2040</v>
      </c>
      <c r="X41" s="828" t="s">
        <v>509</v>
      </c>
      <c r="Y41" s="827" t="s">
        <v>2041</v>
      </c>
      <c r="AL41" s="104" t="e">
        <f>IF(IF('Project Details'!$B$6="US",#REF!,#REF!)&lt;&gt;"",IF('Project Details'!$B$6="US",#REF!,#REF!),"")</f>
        <v>#REF!</v>
      </c>
      <c r="AM41" s="104" t="e">
        <f t="shared" si="0"/>
        <v>#REF!</v>
      </c>
      <c r="AN41" s="365" t="e">
        <f>IF(IF('Project Details'!$B$6="US",#REF!,#REF!)&lt;&gt;"",IF('Project Details'!$B$6="US",#REF!,#REF!),"")</f>
        <v>#REF!</v>
      </c>
      <c r="AO41" s="104" t="e">
        <f>IF(IF('Project Details'!$B$6="US",#REF!,#REF!)&lt;&gt;"",IF('Project Details'!$B$6="US",#REF!,#REF!),"")</f>
        <v>#REF!</v>
      </c>
    </row>
    <row r="42" spans="4:41" s="104" customFormat="1" ht="17.649999999999999" thickBot="1" x14ac:dyDescent="1">
      <c r="H42" s="104" t="s">
        <v>1836</v>
      </c>
      <c r="J42" s="823" t="s">
        <v>2042</v>
      </c>
      <c r="L42" s="51" t="s">
        <v>558</v>
      </c>
      <c r="N42" s="831" t="s">
        <v>45</v>
      </c>
      <c r="P42" s="823" t="s">
        <v>11</v>
      </c>
      <c r="R42" s="104" t="s">
        <v>2043</v>
      </c>
      <c r="T42" s="104" t="s">
        <v>2044</v>
      </c>
      <c r="V42" s="104" t="s">
        <v>2045</v>
      </c>
      <c r="X42" s="830" t="s">
        <v>510</v>
      </c>
      <c r="Y42" s="827" t="s">
        <v>2046</v>
      </c>
      <c r="AL42" s="104" t="e">
        <f>IF(IF('Project Details'!$B$6="US",#REF!,#REF!)&lt;&gt;"",IF('Project Details'!$B$6="US",#REF!,#REF!),"")</f>
        <v>#REF!</v>
      </c>
      <c r="AM42" s="104" t="e">
        <f t="shared" si="0"/>
        <v>#REF!</v>
      </c>
      <c r="AN42" s="365" t="e">
        <f>IF(IF('Project Details'!$B$6="US",#REF!,#REF!)&lt;&gt;"",IF('Project Details'!$B$6="US",#REF!,#REF!),"")</f>
        <v>#REF!</v>
      </c>
      <c r="AO42" s="104" t="e">
        <f>IF(IF('Project Details'!$B$6="US",#REF!,#REF!)&lt;&gt;"",IF('Project Details'!$B$6="US",#REF!,#REF!),"")</f>
        <v>#REF!</v>
      </c>
    </row>
    <row r="43" spans="4:41" s="104" customFormat="1" x14ac:dyDescent="0.95">
      <c r="D43" s="823" t="s">
        <v>2047</v>
      </c>
      <c r="F43" s="823" t="s">
        <v>2048</v>
      </c>
      <c r="H43" s="104" t="s">
        <v>1846</v>
      </c>
      <c r="J43" s="104" t="s">
        <v>2049</v>
      </c>
      <c r="N43" s="831" t="s">
        <v>48</v>
      </c>
      <c r="P43" s="104" t="s">
        <v>2050</v>
      </c>
      <c r="R43" s="832"/>
      <c r="V43" s="104" t="s">
        <v>2051</v>
      </c>
      <c r="X43" s="828" t="s">
        <v>404</v>
      </c>
      <c r="Y43" s="827" t="s">
        <v>2052</v>
      </c>
      <c r="AL43" s="104" t="e">
        <f>IF(IF('Project Details'!$B$6="US",#REF!,#REF!)&lt;&gt;"",IF('Project Details'!$B$6="US",#REF!,#REF!),"")</f>
        <v>#REF!</v>
      </c>
      <c r="AM43" s="104" t="e">
        <f t="shared" si="0"/>
        <v>#REF!</v>
      </c>
      <c r="AN43" s="365" t="e">
        <f>IF(IF('Project Details'!$B$6="US",#REF!,#REF!)&lt;&gt;"",IF('Project Details'!$B$6="US",#REF!,#REF!),"")</f>
        <v>#REF!</v>
      </c>
      <c r="AO43" s="104" t="e">
        <f>IF(IF('Project Details'!$B$6="US",#REF!,#REF!)&lt;&gt;"",IF('Project Details'!$B$6="US",#REF!,#REF!),"")</f>
        <v>#REF!</v>
      </c>
    </row>
    <row r="44" spans="4:41" s="104" customFormat="1" x14ac:dyDescent="0.95">
      <c r="D44" s="104" t="s">
        <v>2053</v>
      </c>
      <c r="F44" s="104" t="s">
        <v>2054</v>
      </c>
      <c r="H44" s="357"/>
      <c r="J44" s="104" t="s">
        <v>2055</v>
      </c>
      <c r="N44" s="831" t="s">
        <v>51</v>
      </c>
      <c r="P44" s="104" t="s">
        <v>2056</v>
      </c>
      <c r="R44" s="823" t="s">
        <v>2057</v>
      </c>
      <c r="T44" s="823" t="s">
        <v>2058</v>
      </c>
      <c r="V44" s="104" t="s">
        <v>2059</v>
      </c>
      <c r="X44" s="828" t="s">
        <v>511</v>
      </c>
      <c r="Y44" s="827" t="s">
        <v>2060</v>
      </c>
      <c r="AL44" s="104" t="e">
        <f>IF(IF('Project Details'!$B$6="US",#REF!,#REF!)&lt;&gt;"",IF('Project Details'!$B$6="US",#REF!,#REF!),"")</f>
        <v>#REF!</v>
      </c>
      <c r="AM44" s="104" t="e">
        <f t="shared" si="0"/>
        <v>#REF!</v>
      </c>
      <c r="AN44" s="365" t="e">
        <f>IF(IF('Project Details'!$B$6="US",#REF!,#REF!)&lt;&gt;"",IF('Project Details'!$B$6="US",#REF!,#REF!),"")</f>
        <v>#REF!</v>
      </c>
      <c r="AO44" s="104" t="e">
        <f>IF(IF('Project Details'!$B$6="US",#REF!,#REF!)&lt;&gt;"",IF('Project Details'!$B$6="US",#REF!,#REF!),"")</f>
        <v>#REF!</v>
      </c>
    </row>
    <row r="45" spans="4:41" s="104" customFormat="1" x14ac:dyDescent="0.95">
      <c r="D45" s="104" t="s">
        <v>2061</v>
      </c>
      <c r="F45" s="104" t="s">
        <v>2062</v>
      </c>
      <c r="H45" s="823" t="s">
        <v>1838</v>
      </c>
      <c r="N45" s="831" t="s">
        <v>43</v>
      </c>
      <c r="P45" s="104" t="s">
        <v>2063</v>
      </c>
      <c r="R45" s="833" t="s">
        <v>2064</v>
      </c>
      <c r="T45" s="104" t="s">
        <v>2065</v>
      </c>
      <c r="V45" s="104" t="s">
        <v>2066</v>
      </c>
      <c r="X45" s="828" t="s">
        <v>512</v>
      </c>
      <c r="Y45" s="827" t="s">
        <v>2067</v>
      </c>
      <c r="AL45" s="104" t="e">
        <f>IF(IF('Project Details'!$B$6="US",#REF!,#REF!)&lt;&gt;"",IF('Project Details'!$B$6="US",#REF!,#REF!),"")</f>
        <v>#REF!</v>
      </c>
      <c r="AM45" s="104" t="e">
        <f t="shared" si="0"/>
        <v>#REF!</v>
      </c>
      <c r="AN45" s="365" t="e">
        <f>IF(IF('Project Details'!$B$6="US",#REF!,#REF!)&lt;&gt;"",IF('Project Details'!$B$6="US",#REF!,#REF!),"")</f>
        <v>#REF!</v>
      </c>
      <c r="AO45" s="104" t="e">
        <f>IF(IF('Project Details'!$B$6="US",#REF!,#REF!)&lt;&gt;"",IF('Project Details'!$B$6="US",#REF!,#REF!),"")</f>
        <v>#REF!</v>
      </c>
    </row>
    <row r="46" spans="4:41" s="104" customFormat="1" x14ac:dyDescent="0.95">
      <c r="F46" s="104" t="s">
        <v>2068</v>
      </c>
      <c r="H46" s="104" t="s">
        <v>1744</v>
      </c>
      <c r="J46" s="823" t="s">
        <v>347</v>
      </c>
      <c r="L46" s="831"/>
      <c r="N46" s="831" t="s">
        <v>46</v>
      </c>
      <c r="R46" s="833" t="str">
        <f>IF(Currencies!A2&lt;&gt;"",Currencies!A2,"")</f>
        <v>Code</v>
      </c>
      <c r="T46" s="104" t="s">
        <v>2069</v>
      </c>
      <c r="V46" s="104" t="s">
        <v>2070</v>
      </c>
      <c r="X46" s="829" t="s">
        <v>513</v>
      </c>
      <c r="Y46" s="827" t="s">
        <v>2071</v>
      </c>
      <c r="AL46" s="104" t="e">
        <f>IF(IF('Project Details'!$B$6="US",#REF!,#REF!)&lt;&gt;"",IF('Project Details'!$B$6="US",#REF!,#REF!),"")</f>
        <v>#REF!</v>
      </c>
      <c r="AM46" s="104" t="e">
        <f t="shared" si="0"/>
        <v>#REF!</v>
      </c>
      <c r="AN46" s="365" t="e">
        <f>IF(IF('Project Details'!$B$6="US",#REF!,#REF!)&lt;&gt;"",IF('Project Details'!$B$6="US",#REF!,#REF!),"")</f>
        <v>#REF!</v>
      </c>
      <c r="AO46" s="104" t="e">
        <f>IF(IF('Project Details'!$B$6="US",#REF!,#REF!)&lt;&gt;"",IF('Project Details'!$B$6="US",#REF!,#REF!),"")</f>
        <v>#REF!</v>
      </c>
    </row>
    <row r="47" spans="4:41" s="104" customFormat="1" ht="17.649999999999999" thickBot="1" x14ac:dyDescent="1">
      <c r="D47" s="823" t="s">
        <v>2072</v>
      </c>
      <c r="H47" s="104" t="s">
        <v>1863</v>
      </c>
      <c r="J47" s="104" t="s">
        <v>2073</v>
      </c>
      <c r="L47" s="831"/>
      <c r="N47" s="831" t="s">
        <v>49</v>
      </c>
      <c r="R47" s="833" t="str">
        <f>IF(Currencies!A3&lt;&gt;"",Currencies!A3,"")</f>
        <v>DKK</v>
      </c>
      <c r="T47" s="104" t="s">
        <v>2074</v>
      </c>
      <c r="V47" s="104" t="s">
        <v>2075</v>
      </c>
      <c r="X47" s="830" t="s">
        <v>388</v>
      </c>
      <c r="Y47" s="827" t="s">
        <v>2071</v>
      </c>
      <c r="AL47" s="104" t="e">
        <f>IF(IF('Project Details'!$B$6="US",#REF!,#REF!)&lt;&gt;"",IF('Project Details'!$B$6="US",#REF!,#REF!),"")</f>
        <v>#REF!</v>
      </c>
      <c r="AM47" s="104" t="e">
        <f t="shared" si="0"/>
        <v>#REF!</v>
      </c>
      <c r="AN47" s="365" t="e">
        <f>IF(IF('Project Details'!$B$6="US",#REF!,#REF!)&lt;&gt;"",IF('Project Details'!$B$6="US",#REF!,#REF!),"")</f>
        <v>#REF!</v>
      </c>
      <c r="AO47" s="104" t="e">
        <f>IF(IF('Project Details'!$B$6="US",#REF!,#REF!)&lt;&gt;"",IF('Project Details'!$B$6="US",#REF!,#REF!),"")</f>
        <v>#REF!</v>
      </c>
    </row>
    <row r="48" spans="4:41" s="104" customFormat="1" x14ac:dyDescent="0.95">
      <c r="D48" s="104" t="s">
        <v>2030</v>
      </c>
      <c r="F48" s="823" t="s">
        <v>2076</v>
      </c>
      <c r="H48" s="104" t="s">
        <v>1873</v>
      </c>
      <c r="J48" s="104" t="s">
        <v>2077</v>
      </c>
      <c r="N48" s="831" t="s">
        <v>3105</v>
      </c>
      <c r="P48" s="823" t="s">
        <v>2079</v>
      </c>
      <c r="R48" s="833" t="str">
        <f>IF(Currencies!A4&lt;&gt;"",Currencies!A4,"")</f>
        <v>EUR</v>
      </c>
      <c r="T48" s="104" t="s">
        <v>2080</v>
      </c>
      <c r="X48" s="829" t="s">
        <v>515</v>
      </c>
      <c r="Y48" s="827" t="s">
        <v>2081</v>
      </c>
      <c r="AL48" s="104" t="e">
        <f>IF(IF('Project Details'!$B$6="US",#REF!,#REF!)&lt;&gt;"",IF('Project Details'!$B$6="US",#REF!,#REF!),"")</f>
        <v>#REF!</v>
      </c>
      <c r="AM48" s="104" t="e">
        <f t="shared" si="0"/>
        <v>#REF!</v>
      </c>
      <c r="AN48" s="365" t="e">
        <f>IF(IF('Project Details'!$B$6="US",#REF!,#REF!)&lt;&gt;"",IF('Project Details'!$B$6="US",#REF!,#REF!),"")</f>
        <v>#REF!</v>
      </c>
      <c r="AO48" s="104" t="e">
        <f>IF(IF('Project Details'!$B$6="US",#REF!,#REF!)&lt;&gt;"",IF('Project Details'!$B$6="US",#REF!,#REF!),"")</f>
        <v>#REF!</v>
      </c>
    </row>
    <row r="49" spans="4:41" s="104" customFormat="1" ht="17.649999999999999" thickBot="1" x14ac:dyDescent="1">
      <c r="D49" s="104" t="s">
        <v>558</v>
      </c>
      <c r="F49" s="104" t="s">
        <v>2082</v>
      </c>
      <c r="N49" s="823" t="s">
        <v>2078</v>
      </c>
      <c r="P49" s="104" t="s">
        <v>2083</v>
      </c>
      <c r="R49" s="833" t="str">
        <f>IF(Currencies!A5&lt;&gt;"",Currencies!A5,"")</f>
        <v>GBP</v>
      </c>
      <c r="T49" s="104" t="s">
        <v>2084</v>
      </c>
      <c r="X49" s="830" t="s">
        <v>25</v>
      </c>
      <c r="Y49" s="827" t="s">
        <v>2081</v>
      </c>
      <c r="Z49" s="270" t="s">
        <v>1607</v>
      </c>
      <c r="AL49" s="104" t="e">
        <f>IF(IF('Project Details'!$B$6="US",#REF!,#REF!)&lt;&gt;"",IF('Project Details'!$B$6="US",#REF!,#REF!),"")</f>
        <v>#REF!</v>
      </c>
      <c r="AM49" s="104" t="e">
        <f t="shared" si="0"/>
        <v>#REF!</v>
      </c>
      <c r="AN49" s="365" t="e">
        <f>IF(IF('Project Details'!$B$6="US",#REF!,#REF!)&lt;&gt;"",IF('Project Details'!$B$6="US",#REF!,#REF!),"")</f>
        <v>#REF!</v>
      </c>
      <c r="AO49" s="104" t="e">
        <f>IF(IF('Project Details'!$B$6="US",#REF!,#REF!)&lt;&gt;"",IF('Project Details'!$B$6="US",#REF!,#REF!),"")</f>
        <v>#REF!</v>
      </c>
    </row>
    <row r="50" spans="4:41" s="104" customFormat="1" x14ac:dyDescent="0.95">
      <c r="F50" s="104" t="s">
        <v>2085</v>
      </c>
      <c r="H50" s="823" t="s">
        <v>432</v>
      </c>
      <c r="J50" s="823" t="s">
        <v>1316</v>
      </c>
      <c r="N50" s="104" t="s">
        <v>1541</v>
      </c>
      <c r="P50" s="104" t="s">
        <v>2087</v>
      </c>
      <c r="R50" s="833" t="str">
        <f>IF(Currencies!A6&lt;&gt;"",Currencies!A6,"")</f>
        <v>SEK</v>
      </c>
      <c r="Y50" s="822"/>
      <c r="Z50" s="270" t="s">
        <v>2088</v>
      </c>
      <c r="AL50" s="104" t="e">
        <f>IF(IF('Project Details'!$B$6="US",#REF!,#REF!)&lt;&gt;"",IF('Project Details'!$B$6="US",#REF!,#REF!),"")</f>
        <v>#REF!</v>
      </c>
      <c r="AM50" s="104" t="e">
        <f t="shared" si="0"/>
        <v>#REF!</v>
      </c>
      <c r="AN50" s="365" t="e">
        <f>IF(IF('Project Details'!$B$6="US",#REF!,#REF!)&lt;&gt;"",IF('Project Details'!$B$6="US",#REF!,#REF!),"")</f>
        <v>#REF!</v>
      </c>
      <c r="AO50" s="104" t="e">
        <f>IF(IF('Project Details'!$B$6="US",#REF!,#REF!)&lt;&gt;"",IF('Project Details'!$B$6="US",#REF!,#REF!),"")</f>
        <v>#REF!</v>
      </c>
    </row>
    <row r="51" spans="4:41" s="104" customFormat="1" x14ac:dyDescent="0.95">
      <c r="D51" s="823" t="s">
        <v>2089</v>
      </c>
      <c r="F51" s="104" t="s">
        <v>2090</v>
      </c>
      <c r="H51" s="104" t="s">
        <v>1809</v>
      </c>
      <c r="J51" s="104" t="s">
        <v>2091</v>
      </c>
      <c r="N51" s="104" t="s">
        <v>2086</v>
      </c>
      <c r="P51" s="104" t="s">
        <v>2092</v>
      </c>
      <c r="R51" s="833" t="str">
        <f>IF(Currencies!A7&lt;&gt;"",Currencies!A7,"")</f>
        <v>USD</v>
      </c>
      <c r="T51" s="823" t="s">
        <v>207</v>
      </c>
      <c r="U51" s="834" t="s">
        <v>2093</v>
      </c>
      <c r="Y51" s="822"/>
      <c r="Z51" s="270" t="s">
        <v>2094</v>
      </c>
      <c r="AL51" s="104" t="e">
        <f>IF(IF('Project Details'!$B$6="US",#REF!,#REF!)&lt;&gt;"",IF('Project Details'!$B$6="US",#REF!,#REF!),"")</f>
        <v>#REF!</v>
      </c>
      <c r="AM51" s="104" t="e">
        <f t="shared" si="0"/>
        <v>#REF!</v>
      </c>
      <c r="AN51" s="365" t="e">
        <f>IF(IF('Project Details'!$B$6="US",#REF!,#REF!)&lt;&gt;"",IF('Project Details'!$B$6="US",#REF!,#REF!),"")</f>
        <v>#REF!</v>
      </c>
      <c r="AO51" s="104" t="e">
        <f>IF(IF('Project Details'!$B$6="US",#REF!,#REF!)&lt;&gt;"",IF('Project Details'!$B$6="US",#REF!,#REF!),"")</f>
        <v>#REF!</v>
      </c>
    </row>
    <row r="52" spans="4:41" s="104" customFormat="1" x14ac:dyDescent="0.95">
      <c r="D52" s="104" t="s">
        <v>214</v>
      </c>
      <c r="H52" s="104" t="s">
        <v>1819</v>
      </c>
      <c r="J52" s="104" t="s">
        <v>2095</v>
      </c>
      <c r="P52" s="104" t="s">
        <v>2097</v>
      </c>
      <c r="R52" s="833" t="str">
        <f>IF(Currencies!A8&lt;&gt;"",Currencies!A8,"")</f>
        <v/>
      </c>
      <c r="T52" s="104" t="s">
        <v>2098</v>
      </c>
      <c r="U52" s="133">
        <v>1</v>
      </c>
      <c r="X52" s="823" t="s">
        <v>2099</v>
      </c>
      <c r="Y52" s="823" t="s">
        <v>2100</v>
      </c>
      <c r="AL52" s="104" t="e">
        <f>IF(IF('Project Details'!$B$6="US",#REF!,#REF!)&lt;&gt;"",IF('Project Details'!$B$6="US",#REF!,#REF!),"")</f>
        <v>#REF!</v>
      </c>
      <c r="AM52" s="104" t="e">
        <f t="shared" si="0"/>
        <v>#REF!</v>
      </c>
      <c r="AN52" s="365" t="e">
        <f>IF(IF('Project Details'!$B$6="US",#REF!,#REF!)&lt;&gt;"",IF('Project Details'!$B$6="US",#REF!,#REF!),"")</f>
        <v>#REF!</v>
      </c>
      <c r="AO52" s="104" t="e">
        <f>IF(IF('Project Details'!$B$6="US",#REF!,#REF!)&lt;&gt;"",IF('Project Details'!$B$6="US",#REF!,#REF!),"")</f>
        <v>#REF!</v>
      </c>
    </row>
    <row r="53" spans="4:41" s="104" customFormat="1" x14ac:dyDescent="0.95">
      <c r="D53" s="104" t="s">
        <v>1942</v>
      </c>
      <c r="F53" s="823" t="s">
        <v>2101</v>
      </c>
      <c r="G53" s="835"/>
      <c r="H53" s="104" t="s">
        <v>1829</v>
      </c>
      <c r="N53" s="823" t="s">
        <v>2096</v>
      </c>
      <c r="P53" s="104" t="s">
        <v>2103</v>
      </c>
      <c r="R53" s="833" t="str">
        <f>IF(Currencies!A9&lt;&gt;"",Currencies!A9,"")</f>
        <v/>
      </c>
      <c r="T53" s="104" t="s">
        <v>2104</v>
      </c>
      <c r="U53" s="133">
        <v>3</v>
      </c>
      <c r="X53" s="104" t="s">
        <v>2105</v>
      </c>
      <c r="Y53" s="822" t="s">
        <v>2106</v>
      </c>
      <c r="AL53" s="104" t="e">
        <f>IF(IF('Project Details'!$B$6="US",#REF!,#REF!)&lt;&gt;"",IF('Project Details'!$B$6="US",#REF!,#REF!),"")</f>
        <v>#REF!</v>
      </c>
      <c r="AM53" s="104" t="e">
        <f t="shared" si="0"/>
        <v>#REF!</v>
      </c>
      <c r="AN53" s="365" t="e">
        <f>IF(IF('Project Details'!$B$6="US",#REF!,#REF!)&lt;&gt;"",IF('Project Details'!$B$6="US",#REF!,#REF!),"")</f>
        <v>#REF!</v>
      </c>
      <c r="AO53" s="104" t="e">
        <f>IF(IF('Project Details'!$B$6="US",#REF!,#REF!)&lt;&gt;"",IF('Project Details'!$B$6="US",#REF!,#REF!),"")</f>
        <v>#REF!</v>
      </c>
    </row>
    <row r="54" spans="4:41" s="104" customFormat="1" x14ac:dyDescent="0.95">
      <c r="D54" s="104" t="s">
        <v>1981</v>
      </c>
      <c r="F54" s="104" t="s">
        <v>2054</v>
      </c>
      <c r="J54" s="823" t="s">
        <v>2107</v>
      </c>
      <c r="N54" s="104" t="s">
        <v>2102</v>
      </c>
      <c r="P54" s="104" t="s">
        <v>2109</v>
      </c>
      <c r="R54" s="833" t="str">
        <f>IF(Currencies!A10&lt;&gt;"",Currencies!A10,"")</f>
        <v/>
      </c>
      <c r="T54" s="104" t="s">
        <v>2110</v>
      </c>
      <c r="U54" s="133">
        <v>5</v>
      </c>
      <c r="X54" s="104" t="s">
        <v>2111</v>
      </c>
      <c r="Y54" s="822" t="s">
        <v>2112</v>
      </c>
      <c r="AL54" s="104" t="e">
        <f>IF(IF('Project Details'!$B$6="US",#REF!,#REF!)&lt;&gt;"",IF('Project Details'!$B$6="US",#REF!,#REF!),"")</f>
        <v>#REF!</v>
      </c>
      <c r="AM54" s="104" t="e">
        <f t="shared" si="0"/>
        <v>#REF!</v>
      </c>
      <c r="AN54" s="365" t="e">
        <f>IF(IF('Project Details'!$B$6="US",#REF!,#REF!)&lt;&gt;"",IF('Project Details'!$B$6="US",#REF!,#REF!),"")</f>
        <v>#REF!</v>
      </c>
      <c r="AO54" s="104" t="e">
        <f>IF(IF('Project Details'!$B$6="US",#REF!,#REF!)&lt;&gt;"",IF('Project Details'!$B$6="US",#REF!,#REF!),"")</f>
        <v>#REF!</v>
      </c>
    </row>
    <row r="55" spans="4:41" s="104" customFormat="1" x14ac:dyDescent="0.95">
      <c r="F55" s="104" t="s">
        <v>2113</v>
      </c>
      <c r="H55" s="823" t="s">
        <v>435</v>
      </c>
      <c r="J55" s="104" t="s">
        <v>2114</v>
      </c>
      <c r="N55" s="104" t="s">
        <v>2108</v>
      </c>
      <c r="P55" s="104" t="s">
        <v>2115</v>
      </c>
      <c r="T55" s="104" t="s">
        <v>2116</v>
      </c>
      <c r="U55" s="133">
        <v>8</v>
      </c>
      <c r="X55" s="104" t="s">
        <v>2117</v>
      </c>
      <c r="Y55" s="822" t="s">
        <v>2118</v>
      </c>
      <c r="AL55" s="104" t="e">
        <f>IF(IF('Project Details'!$B$6="US",#REF!,#REF!)&lt;&gt;"",IF('Project Details'!$B$6="US",#REF!,#REF!),"")</f>
        <v>#REF!</v>
      </c>
      <c r="AM55" s="104" t="e">
        <f t="shared" si="0"/>
        <v>#REF!</v>
      </c>
      <c r="AN55" s="365" t="e">
        <f>IF(IF('Project Details'!$B$6="US",#REF!,#REF!)&lt;&gt;"",IF('Project Details'!$B$6="US",#REF!,#REF!),"")</f>
        <v>#REF!</v>
      </c>
      <c r="AO55" s="104" t="e">
        <f>IF(IF('Project Details'!$B$6="US",#REF!,#REF!)&lt;&gt;"",IF('Project Details'!$B$6="US",#REF!,#REF!),"")</f>
        <v>#REF!</v>
      </c>
    </row>
    <row r="56" spans="4:41" s="104" customFormat="1" x14ac:dyDescent="0.95">
      <c r="D56" s="823" t="s">
        <v>2119</v>
      </c>
      <c r="F56" s="104" t="s">
        <v>2120</v>
      </c>
      <c r="H56" s="836" t="s">
        <v>1794</v>
      </c>
      <c r="J56" s="104" t="s">
        <v>2121</v>
      </c>
      <c r="P56" s="104" t="s">
        <v>2122</v>
      </c>
      <c r="T56" s="104" t="s">
        <v>2123</v>
      </c>
      <c r="U56" s="133">
        <v>9</v>
      </c>
      <c r="X56" s="104" t="s">
        <v>2124</v>
      </c>
      <c r="Y56" s="822" t="s">
        <v>2125</v>
      </c>
      <c r="AL56" s="104" t="e">
        <f>IF(IF('Project Details'!$B$6="US",#REF!,#REF!)&lt;&gt;"",IF('Project Details'!$B$6="US",#REF!,#REF!),"")</f>
        <v>#REF!</v>
      </c>
      <c r="AM56" s="104" t="e">
        <f t="shared" si="0"/>
        <v>#REF!</v>
      </c>
      <c r="AN56" s="365" t="e">
        <f>IF(IF('Project Details'!$B$6="US",#REF!,#REF!)&lt;&gt;"",IF('Project Details'!$B$6="US",#REF!,#REF!),"")</f>
        <v>#REF!</v>
      </c>
      <c r="AO56" s="104" t="e">
        <f>IF(IF('Project Details'!$B$6="US",#REF!,#REF!)&lt;&gt;"",IF('Project Details'!$B$6="US",#REF!,#REF!),"")</f>
        <v>#REF!</v>
      </c>
    </row>
    <row r="57" spans="4:41" s="104" customFormat="1" x14ac:dyDescent="0.95">
      <c r="D57" s="104" t="s">
        <v>531</v>
      </c>
      <c r="H57" s="104" t="s">
        <v>1496</v>
      </c>
      <c r="J57" s="104" t="s">
        <v>2126</v>
      </c>
      <c r="N57" s="823" t="s">
        <v>1726</v>
      </c>
      <c r="P57" s="104" t="s">
        <v>2128</v>
      </c>
      <c r="T57" s="104" t="s">
        <v>2129</v>
      </c>
      <c r="U57" s="133">
        <v>12</v>
      </c>
      <c r="X57" s="104" t="s">
        <v>2130</v>
      </c>
      <c r="Y57" s="822" t="s">
        <v>2131</v>
      </c>
      <c r="AL57" s="104" t="e">
        <f>IF(IF('Project Details'!$B$6="US",#REF!,#REF!)&lt;&gt;"",IF('Project Details'!$B$6="US",#REF!,#REF!),"")</f>
        <v>#REF!</v>
      </c>
      <c r="AM57" s="104" t="e">
        <f t="shared" si="0"/>
        <v>#REF!</v>
      </c>
      <c r="AN57" s="365" t="e">
        <f>IF(IF('Project Details'!$B$6="US",#REF!,#REF!)&lt;&gt;"",IF('Project Details'!$B$6="US",#REF!,#REF!),"")</f>
        <v>#REF!</v>
      </c>
      <c r="AO57" s="104" t="e">
        <f>IF(IF('Project Details'!$B$6="US",#REF!,#REF!)&lt;&gt;"",IF('Project Details'!$B$6="US",#REF!,#REF!),"")</f>
        <v>#REF!</v>
      </c>
    </row>
    <row r="58" spans="4:41" s="104" customFormat="1" x14ac:dyDescent="0.95">
      <c r="D58" s="104" t="s">
        <v>2132</v>
      </c>
      <c r="H58" s="104" t="s">
        <v>1817</v>
      </c>
      <c r="N58" s="104" t="s">
        <v>2127</v>
      </c>
      <c r="P58" s="104" t="s">
        <v>2134</v>
      </c>
      <c r="T58" s="104" t="s">
        <v>2135</v>
      </c>
      <c r="U58" s="133">
        <v>13</v>
      </c>
      <c r="X58" s="104" t="s">
        <v>2136</v>
      </c>
      <c r="Y58" s="822" t="s">
        <v>2137</v>
      </c>
      <c r="AL58" s="104" t="e">
        <f>IF(IF('Project Details'!$B$6="US",#REF!,#REF!)&lt;&gt;"",IF('Project Details'!$B$6="US",#REF!,#REF!),"")</f>
        <v>#REF!</v>
      </c>
      <c r="AM58" s="104" t="e">
        <f t="shared" si="0"/>
        <v>#REF!</v>
      </c>
      <c r="AN58" s="365" t="e">
        <f>IF(IF('Project Details'!$B$6="US",#REF!,#REF!)&lt;&gt;"",IF('Project Details'!$B$6="US",#REF!,#REF!),"")</f>
        <v>#REF!</v>
      </c>
      <c r="AO58" s="104" t="e">
        <f>IF(IF('Project Details'!$B$6="US",#REF!,#REF!)&lt;&gt;"",IF('Project Details'!$B$6="US",#REF!,#REF!),"")</f>
        <v>#REF!</v>
      </c>
    </row>
    <row r="59" spans="4:41" s="104" customFormat="1" x14ac:dyDescent="0.95">
      <c r="D59" s="104" t="s">
        <v>2138</v>
      </c>
      <c r="J59" s="823" t="s">
        <v>1149</v>
      </c>
      <c r="K59" s="104" t="s">
        <v>2139</v>
      </c>
      <c r="N59" s="104" t="s">
        <v>2133</v>
      </c>
      <c r="P59" s="104" t="s">
        <v>2141</v>
      </c>
      <c r="R59" s="832"/>
      <c r="T59" s="104" t="s">
        <v>2142</v>
      </c>
      <c r="U59" s="133">
        <v>14</v>
      </c>
      <c r="X59" s="104" t="s">
        <v>2143</v>
      </c>
      <c r="Y59" s="822" t="s">
        <v>2144</v>
      </c>
      <c r="AL59" s="104" t="e">
        <f>IF(IF('Project Details'!$B$6="US",#REF!,#REF!)&lt;&gt;"",IF('Project Details'!$B$6="US",#REF!,#REF!),"")</f>
        <v>#REF!</v>
      </c>
      <c r="AM59" s="104" t="e">
        <f t="shared" si="0"/>
        <v>#REF!</v>
      </c>
      <c r="AN59" s="365" t="e">
        <f>IF(IF('Project Details'!$B$6="US",#REF!,#REF!)&lt;&gt;"",IF('Project Details'!$B$6="US",#REF!,#REF!),"")</f>
        <v>#REF!</v>
      </c>
      <c r="AO59" s="104" t="e">
        <f>IF(IF('Project Details'!$B$6="US",#REF!,#REF!)&lt;&gt;"",IF('Project Details'!$B$6="US",#REF!,#REF!),"")</f>
        <v>#REF!</v>
      </c>
    </row>
    <row r="60" spans="4:41" s="104" customFormat="1" x14ac:dyDescent="0.95">
      <c r="D60" s="104" t="s">
        <v>2145</v>
      </c>
      <c r="H60" s="823" t="s">
        <v>2146</v>
      </c>
      <c r="J60" s="104" t="s">
        <v>2147</v>
      </c>
      <c r="K60" s="104" t="s">
        <v>2148</v>
      </c>
      <c r="N60" s="104" t="s">
        <v>2140</v>
      </c>
      <c r="P60" s="104" t="s">
        <v>2149</v>
      </c>
      <c r="T60" s="104" t="s">
        <v>2150</v>
      </c>
      <c r="U60" s="133">
        <v>15</v>
      </c>
      <c r="X60" s="104" t="s">
        <v>2151</v>
      </c>
      <c r="Y60" s="822" t="s">
        <v>2152</v>
      </c>
      <c r="AL60" s="104" t="e">
        <f>IF(IF('Project Details'!$B$6="US",#REF!,#REF!)&lt;&gt;"",IF('Project Details'!$B$6="US",#REF!,#REF!),"")</f>
        <v>#REF!</v>
      </c>
      <c r="AM60" s="104" t="e">
        <f t="shared" si="0"/>
        <v>#REF!</v>
      </c>
      <c r="AN60" s="365" t="e">
        <f>IF(IF('Project Details'!$B$6="US",#REF!,#REF!)&lt;&gt;"",IF('Project Details'!$B$6="US",#REF!,#REF!),"")</f>
        <v>#REF!</v>
      </c>
      <c r="AO60" s="104" t="e">
        <f>IF(IF('Project Details'!$B$6="US",#REF!,#REF!)&lt;&gt;"",IF('Project Details'!$B$6="US",#REF!,#REF!),"")</f>
        <v>#REF!</v>
      </c>
    </row>
    <row r="61" spans="4:41" s="104" customFormat="1" x14ac:dyDescent="0.95">
      <c r="D61" s="104" t="s">
        <v>2153</v>
      </c>
      <c r="H61" s="104" t="s">
        <v>2154</v>
      </c>
      <c r="J61" s="104" t="s">
        <v>1744</v>
      </c>
      <c r="K61" s="104" t="s">
        <v>7</v>
      </c>
      <c r="N61" s="104" t="s">
        <v>1739</v>
      </c>
      <c r="P61" s="104" t="s">
        <v>2155</v>
      </c>
      <c r="T61" s="104" t="s">
        <v>2156</v>
      </c>
      <c r="U61" s="133">
        <v>16</v>
      </c>
      <c r="X61" s="104" t="s">
        <v>2157</v>
      </c>
      <c r="Y61" s="822" t="s">
        <v>2158</v>
      </c>
      <c r="AL61" s="104" t="e">
        <f>IF(IF('Project Details'!$B$6="US",#REF!,#REF!)&lt;&gt;"",IF('Project Details'!$B$6="US",#REF!,#REF!),"")</f>
        <v>#REF!</v>
      </c>
      <c r="AM61" s="104" t="e">
        <f t="shared" si="0"/>
        <v>#REF!</v>
      </c>
      <c r="AN61" s="365" t="e">
        <f>IF(IF('Project Details'!$B$6="US",#REF!,#REF!)&lt;&gt;"",IF('Project Details'!$B$6="US",#REF!,#REF!),"")</f>
        <v>#REF!</v>
      </c>
      <c r="AO61" s="104" t="e">
        <f>IF(IF('Project Details'!$B$6="US",#REF!,#REF!)&lt;&gt;"",IF('Project Details'!$B$6="US",#REF!,#REF!),"")</f>
        <v>#REF!</v>
      </c>
    </row>
    <row r="62" spans="4:41" s="104" customFormat="1" x14ac:dyDescent="0.95">
      <c r="H62" s="104" t="s">
        <v>1509</v>
      </c>
      <c r="P62" s="104" t="s">
        <v>2160</v>
      </c>
      <c r="T62" s="104" t="s">
        <v>2161</v>
      </c>
      <c r="U62" s="133">
        <v>17</v>
      </c>
      <c r="X62" s="104" t="s">
        <v>2162</v>
      </c>
      <c r="Y62" s="822" t="s">
        <v>2163</v>
      </c>
      <c r="AL62" s="104" t="e">
        <f>IF(IF('Project Details'!$B$6="US",#REF!,#REF!)&lt;&gt;"",IF('Project Details'!$B$6="US",#REF!,#REF!),"")</f>
        <v>#REF!</v>
      </c>
      <c r="AM62" s="104" t="e">
        <f t="shared" si="0"/>
        <v>#REF!</v>
      </c>
      <c r="AN62" s="365" t="e">
        <f>IF(IF('Project Details'!$B$6="US",#REF!,#REF!)&lt;&gt;"",IF('Project Details'!$B$6="US",#REF!,#REF!),"")</f>
        <v>#REF!</v>
      </c>
      <c r="AO62" s="104" t="e">
        <f>IF(IF('Project Details'!$B$6="US",#REF!,#REF!)&lt;&gt;"",IF('Project Details'!$B$6="US",#REF!,#REF!),"")</f>
        <v>#REF!</v>
      </c>
    </row>
    <row r="63" spans="4:41" s="104" customFormat="1" x14ac:dyDescent="0.95">
      <c r="D63" s="823" t="s">
        <v>2164</v>
      </c>
      <c r="J63" s="823" t="s">
        <v>1150</v>
      </c>
      <c r="K63" s="104" t="s">
        <v>2165</v>
      </c>
      <c r="N63" s="823" t="s">
        <v>2159</v>
      </c>
      <c r="P63" s="104" t="s">
        <v>2166</v>
      </c>
      <c r="T63" s="104" t="s">
        <v>2167</v>
      </c>
      <c r="U63" s="133">
        <v>18</v>
      </c>
      <c r="X63" s="104" t="s">
        <v>2168</v>
      </c>
      <c r="Y63" s="822" t="s">
        <v>2169</v>
      </c>
      <c r="AL63" s="104" t="e">
        <f>IF(IF('Project Details'!$B$6="US",#REF!,#REF!)&lt;&gt;"",IF('Project Details'!$B$6="US",#REF!,#REF!),"")</f>
        <v>#REF!</v>
      </c>
      <c r="AM63" s="104" t="e">
        <f t="shared" si="0"/>
        <v>#REF!</v>
      </c>
      <c r="AN63" s="365" t="e">
        <f>IF(IF('Project Details'!$B$6="US",#REF!,#REF!)&lt;&gt;"",IF('Project Details'!$B$6="US",#REF!,#REF!),"")</f>
        <v>#REF!</v>
      </c>
      <c r="AO63" s="104" t="e">
        <f>IF(IF('Project Details'!$B$6="US",#REF!,#REF!)&lt;&gt;"",IF('Project Details'!$B$6="US",#REF!,#REF!),"")</f>
        <v>#REF!</v>
      </c>
    </row>
    <row r="64" spans="4:41" s="104" customFormat="1" x14ac:dyDescent="0.95">
      <c r="D64" s="104" t="s">
        <v>587</v>
      </c>
      <c r="H64" s="823" t="s">
        <v>2170</v>
      </c>
      <c r="J64" s="104" t="s">
        <v>2171</v>
      </c>
      <c r="K64" s="104" t="s">
        <v>1606</v>
      </c>
      <c r="N64" s="104" t="s">
        <v>811</v>
      </c>
      <c r="T64" s="104" t="s">
        <v>2172</v>
      </c>
      <c r="U64" s="133">
        <v>19</v>
      </c>
      <c r="X64" s="104" t="s">
        <v>2173</v>
      </c>
      <c r="Y64" s="822" t="s">
        <v>2174</v>
      </c>
      <c r="AL64" s="104" t="e">
        <f>IF(IF('Project Details'!$B$6="US",#REF!,#REF!)&lt;&gt;"",IF('Project Details'!$B$6="US",#REF!,#REF!),"")</f>
        <v>#REF!</v>
      </c>
      <c r="AM64" s="104" t="e">
        <f t="shared" si="0"/>
        <v>#REF!</v>
      </c>
      <c r="AN64" s="365" t="e">
        <f>IF(IF('Project Details'!$B$6="US",#REF!,#REF!)&lt;&gt;"",IF('Project Details'!$B$6="US",#REF!,#REF!),"")</f>
        <v>#REF!</v>
      </c>
      <c r="AO64" s="104" t="e">
        <f>IF(IF('Project Details'!$B$6="US",#REF!,#REF!)&lt;&gt;"",IF('Project Details'!$B$6="US",#REF!,#REF!),"")</f>
        <v>#REF!</v>
      </c>
    </row>
    <row r="65" spans="4:41" s="104" customFormat="1" x14ac:dyDescent="0.95">
      <c r="D65" s="104" t="s">
        <v>698</v>
      </c>
      <c r="H65" s="104" t="s">
        <v>1514</v>
      </c>
      <c r="J65" s="104" t="s">
        <v>2175</v>
      </c>
      <c r="K65" s="104" t="s">
        <v>2148</v>
      </c>
      <c r="N65" s="104" t="s">
        <v>810</v>
      </c>
      <c r="T65" s="104" t="s">
        <v>2176</v>
      </c>
      <c r="U65" s="133">
        <v>20</v>
      </c>
      <c r="X65" s="104" t="s">
        <v>2177</v>
      </c>
      <c r="Y65" s="822" t="s">
        <v>2178</v>
      </c>
      <c r="AL65" s="104" t="e">
        <f>IF(IF('Project Details'!$B$6="US",#REF!,#REF!)&lt;&gt;"",IF('Project Details'!$B$6="US",#REF!,#REF!),"")</f>
        <v>#REF!</v>
      </c>
      <c r="AM65" s="104" t="e">
        <f t="shared" si="0"/>
        <v>#REF!</v>
      </c>
      <c r="AN65" s="365" t="e">
        <f>IF(IF('Project Details'!$B$6="US",#REF!,#REF!)&lt;&gt;"",IF('Project Details'!$B$6="US",#REF!,#REF!),"")</f>
        <v>#REF!</v>
      </c>
      <c r="AO65" s="104" t="e">
        <f>IF(IF('Project Details'!$B$6="US",#REF!,#REF!)&lt;&gt;"",IF('Project Details'!$B$6="US",#REF!,#REF!),"")</f>
        <v>#REF!</v>
      </c>
    </row>
    <row r="66" spans="4:41" s="104" customFormat="1" x14ac:dyDescent="0.95">
      <c r="D66" s="104" t="s">
        <v>2179</v>
      </c>
      <c r="H66" s="104" t="s">
        <v>2180</v>
      </c>
      <c r="N66" s="104" t="s">
        <v>219</v>
      </c>
      <c r="T66" s="104" t="s">
        <v>2181</v>
      </c>
      <c r="U66" s="133">
        <v>22</v>
      </c>
      <c r="X66" s="104" t="s">
        <v>2182</v>
      </c>
      <c r="Y66" s="822" t="s">
        <v>2002</v>
      </c>
      <c r="AL66" s="104" t="e">
        <f>IF(IF('Project Details'!$B$6="US",#REF!,#REF!)&lt;&gt;"",IF('Project Details'!$B$6="US",#REF!,#REF!),"")</f>
        <v>#REF!</v>
      </c>
      <c r="AM66" s="104" t="e">
        <f t="shared" ref="AM66:AM69" si="1">IF(AL66&lt;&gt;"",_xlfn.CONCAT(AN66," - ",AL66),"")</f>
        <v>#REF!</v>
      </c>
      <c r="AN66" s="365" t="e">
        <f>IF(IF('Project Details'!$B$6="US",#REF!,#REF!)&lt;&gt;"",IF('Project Details'!$B$6="US",#REF!,#REF!),"")</f>
        <v>#REF!</v>
      </c>
      <c r="AO66" s="104" t="e">
        <f>IF(IF('Project Details'!$B$6="US",#REF!,#REF!)&lt;&gt;"",IF('Project Details'!$B$6="US",#REF!,#REF!),"")</f>
        <v>#REF!</v>
      </c>
    </row>
    <row r="67" spans="4:41" s="104" customFormat="1" x14ac:dyDescent="0.95">
      <c r="D67" s="104" t="s">
        <v>596</v>
      </c>
      <c r="J67" s="823" t="s">
        <v>1151</v>
      </c>
      <c r="K67" s="104" t="s">
        <v>2183</v>
      </c>
      <c r="N67" s="104" t="s">
        <v>216</v>
      </c>
      <c r="T67" s="104" t="s">
        <v>2184</v>
      </c>
      <c r="U67" s="133">
        <v>23</v>
      </c>
      <c r="X67" s="104" t="s">
        <v>933</v>
      </c>
      <c r="Y67" s="822" t="s">
        <v>934</v>
      </c>
      <c r="AL67" s="104" t="e">
        <f>IF(IF('Project Details'!$B$6="US",#REF!,#REF!)&lt;&gt;"",IF('Project Details'!$B$6="US",#REF!,#REF!),"")</f>
        <v>#REF!</v>
      </c>
      <c r="AM67" s="104" t="e">
        <f t="shared" si="1"/>
        <v>#REF!</v>
      </c>
      <c r="AN67" s="365" t="e">
        <f>IF(IF('Project Details'!$B$6="US",#REF!,#REF!)&lt;&gt;"",IF('Project Details'!$B$6="US",#REF!,#REF!),"")</f>
        <v>#REF!</v>
      </c>
      <c r="AO67" s="104" t="e">
        <f>IF(IF('Project Details'!$B$6="US",#REF!,#REF!)&lt;&gt;"",IF('Project Details'!$B$6="US",#REF!,#REF!),"")</f>
        <v>#REF!</v>
      </c>
    </row>
    <row r="68" spans="4:41" s="104" customFormat="1" x14ac:dyDescent="0.95">
      <c r="D68" s="104" t="s">
        <v>1814</v>
      </c>
      <c r="H68" s="823" t="s">
        <v>2185</v>
      </c>
      <c r="J68" s="837" t="s">
        <v>1871</v>
      </c>
      <c r="K68" s="104" t="s">
        <v>2094</v>
      </c>
      <c r="O68" s="832"/>
      <c r="T68" s="104" t="s">
        <v>2186</v>
      </c>
      <c r="U68" s="133">
        <v>24</v>
      </c>
      <c r="X68" s="104" t="s">
        <v>2187</v>
      </c>
      <c r="Y68" s="822" t="s">
        <v>2188</v>
      </c>
      <c r="AL68" s="104" t="e">
        <f>IF(IF('Project Details'!$B$6="US",#REF!,#REF!)&lt;&gt;"",IF('Project Details'!$B$6="US",#REF!,#REF!),"")</f>
        <v>#REF!</v>
      </c>
      <c r="AM68" s="104" t="e">
        <f t="shared" si="1"/>
        <v>#REF!</v>
      </c>
      <c r="AN68" s="365" t="e">
        <f>IF(IF('Project Details'!$B$6="US",#REF!,#REF!)&lt;&gt;"",IF('Project Details'!$B$6="US",#REF!,#REF!),"")</f>
        <v>#REF!</v>
      </c>
      <c r="AO68" s="104" t="e">
        <f>IF(IF('Project Details'!$B$6="US",#REF!,#REF!)&lt;&gt;"",IF('Project Details'!$B$6="US",#REF!,#REF!),"")</f>
        <v>#REF!</v>
      </c>
    </row>
    <row r="69" spans="4:41" s="104" customFormat="1" x14ac:dyDescent="0.95">
      <c r="H69" s="104" t="s">
        <v>2189</v>
      </c>
      <c r="J69" s="837" t="s">
        <v>2190</v>
      </c>
      <c r="K69" s="104" t="s">
        <v>597</v>
      </c>
      <c r="T69" s="104" t="s">
        <v>2191</v>
      </c>
      <c r="U69" s="133">
        <v>25</v>
      </c>
      <c r="X69" s="104" t="s">
        <v>2192</v>
      </c>
      <c r="Y69" s="822" t="s">
        <v>2193</v>
      </c>
      <c r="AL69" s="104" t="e">
        <f>IF(IF('Project Details'!$B$6="US",#REF!,#REF!)&lt;&gt;"",IF('Project Details'!$B$6="US",#REF!,#REF!),"")</f>
        <v>#REF!</v>
      </c>
      <c r="AM69" s="104" t="e">
        <f t="shared" si="1"/>
        <v>#REF!</v>
      </c>
      <c r="AN69" s="365" t="e">
        <f>IF(IF('Project Details'!$B$6="US",#REF!,#REF!)&lt;&gt;"",IF('Project Details'!$B$6="US",#REF!,#REF!),"")</f>
        <v>#REF!</v>
      </c>
      <c r="AO69" s="104" t="e">
        <f>IF(IF('Project Details'!$B$6="US",#REF!,#REF!)&lt;&gt;"",IF('Project Details'!$B$6="US",#REF!,#REF!),"")</f>
        <v>#REF!</v>
      </c>
    </row>
    <row r="70" spans="4:41" s="104" customFormat="1" x14ac:dyDescent="0.95">
      <c r="D70" s="823" t="s">
        <v>2194</v>
      </c>
      <c r="H70" s="104" t="s">
        <v>1528</v>
      </c>
      <c r="J70" s="837" t="s">
        <v>1780</v>
      </c>
      <c r="K70" s="104" t="s">
        <v>2195</v>
      </c>
      <c r="T70" s="104" t="s">
        <v>2196</v>
      </c>
      <c r="U70" s="133">
        <v>26</v>
      </c>
      <c r="X70" s="104" t="s">
        <v>2197</v>
      </c>
      <c r="Y70" s="822" t="s">
        <v>2198</v>
      </c>
      <c r="AL70" s="104" t="e">
        <f>IF(IF('Project Details'!$B$6="US",#REF!,#REF!)&lt;&gt;"",IF('Project Details'!$B$6="US",#REF!,#REF!),"")</f>
        <v>#REF!</v>
      </c>
      <c r="AM70" s="104" t="e">
        <f t="shared" ref="AM70:AM133" si="2">IF(AL70&lt;&gt;"",_xlfn.CONCAT(AN70," - ",AL70),"")</f>
        <v>#REF!</v>
      </c>
      <c r="AN70" s="365" t="e">
        <f>IF(IF('Project Details'!$B$6="US",#REF!,#REF!)&lt;&gt;"",IF('Project Details'!$B$6="US",#REF!,#REF!),"")</f>
        <v>#REF!</v>
      </c>
      <c r="AO70" s="104" t="e">
        <f>IF(IF('Project Details'!$B$6="US",#REF!,#REF!)&lt;&gt;"",IF('Project Details'!$B$6="US",#REF!,#REF!),"")</f>
        <v>#REF!</v>
      </c>
    </row>
    <row r="71" spans="4:41" s="104" customFormat="1" x14ac:dyDescent="0.95">
      <c r="D71" s="104" t="s">
        <v>607</v>
      </c>
      <c r="H71" s="837"/>
      <c r="I71" s="837"/>
      <c r="J71" s="838"/>
      <c r="T71" s="104" t="s">
        <v>2199</v>
      </c>
      <c r="U71" s="133">
        <v>27</v>
      </c>
      <c r="X71" s="104" t="s">
        <v>2200</v>
      </c>
      <c r="Y71" s="822" t="s">
        <v>2201</v>
      </c>
      <c r="AL71" s="104" t="e">
        <f>IF(IF('Project Details'!$B$6="US",#REF!,#REF!)&lt;&gt;"",IF('Project Details'!$B$6="US",#REF!,#REF!),"")</f>
        <v>#REF!</v>
      </c>
      <c r="AM71" s="104" t="e">
        <f t="shared" si="2"/>
        <v>#REF!</v>
      </c>
      <c r="AN71" s="365" t="e">
        <f>IF(IF('Project Details'!$B$6="US",#REF!,#REF!)&lt;&gt;"",IF('Project Details'!$B$6="US",#REF!,#REF!),"")</f>
        <v>#REF!</v>
      </c>
      <c r="AO71" s="104" t="e">
        <f>IF(IF('Project Details'!$B$6="US",#REF!,#REF!)&lt;&gt;"",IF('Project Details'!$B$6="US",#REF!,#REF!),"")</f>
        <v>#REF!</v>
      </c>
    </row>
    <row r="72" spans="4:41" x14ac:dyDescent="0.95">
      <c r="D72" s="104" t="s">
        <v>588</v>
      </c>
      <c r="H72" s="823" t="s">
        <v>2202</v>
      </c>
      <c r="I72" s="837"/>
      <c r="J72" s="823" t="s">
        <v>2203</v>
      </c>
      <c r="L72" s="104"/>
      <c r="N72" s="104"/>
      <c r="T72" s="104" t="s">
        <v>2204</v>
      </c>
      <c r="U72" s="133">
        <v>28</v>
      </c>
      <c r="X72" s="104" t="s">
        <v>2205</v>
      </c>
      <c r="Y72" s="822" t="s">
        <v>2206</v>
      </c>
      <c r="AL72" s="104" t="e">
        <f>IF(IF('Project Details'!$B$6="US",#REF!,#REF!)&lt;&gt;"",IF('Project Details'!$B$6="US",#REF!,#REF!),"")</f>
        <v>#REF!</v>
      </c>
      <c r="AM72" s="104" t="e">
        <f t="shared" si="2"/>
        <v>#REF!</v>
      </c>
      <c r="AN72" s="365" t="e">
        <f>IF(IF('Project Details'!$B$6="US",#REF!,#REF!)&lt;&gt;"",IF('Project Details'!$B$6="US",#REF!,#REF!),"")</f>
        <v>#REF!</v>
      </c>
      <c r="AO72" s="104" t="e">
        <f>IF(IF('Project Details'!$B$6="US",#REF!,#REF!)&lt;&gt;"",IF('Project Details'!$B$6="US",#REF!,#REF!),"")</f>
        <v>#REF!</v>
      </c>
    </row>
    <row r="73" spans="4:41" x14ac:dyDescent="0.95">
      <c r="D73" s="104" t="s">
        <v>2207</v>
      </c>
      <c r="H73" s="837" t="s">
        <v>2208</v>
      </c>
      <c r="I73" s="837"/>
      <c r="J73" s="839">
        <v>1</v>
      </c>
      <c r="L73" s="104"/>
      <c r="N73" s="104"/>
      <c r="T73" s="104" t="s">
        <v>2209</v>
      </c>
      <c r="U73" s="133">
        <v>29</v>
      </c>
      <c r="X73" s="104" t="s">
        <v>2210</v>
      </c>
      <c r="Y73" s="822" t="s">
        <v>2211</v>
      </c>
      <c r="AL73" s="104" t="e">
        <f>IF(IF('Project Details'!$B$6="US",#REF!,#REF!)&lt;&gt;"",IF('Project Details'!$B$6="US",#REF!,#REF!),"")</f>
        <v>#REF!</v>
      </c>
      <c r="AM73" s="104" t="e">
        <f t="shared" si="2"/>
        <v>#REF!</v>
      </c>
      <c r="AN73" s="365" t="e">
        <f>IF(IF('Project Details'!$B$6="US",#REF!,#REF!)&lt;&gt;"",IF('Project Details'!$B$6="US",#REF!,#REF!),"")</f>
        <v>#REF!</v>
      </c>
      <c r="AO73" s="104" t="e">
        <f>IF(IF('Project Details'!$B$6="US",#REF!,#REF!)&lt;&gt;"",IF('Project Details'!$B$6="US",#REF!,#REF!),"")</f>
        <v>#REF!</v>
      </c>
    </row>
    <row r="74" spans="4:41" x14ac:dyDescent="0.95">
      <c r="D74" s="104" t="s">
        <v>597</v>
      </c>
      <c r="H74" s="837" t="s">
        <v>1531</v>
      </c>
      <c r="I74" s="837"/>
      <c r="J74" s="839">
        <v>2</v>
      </c>
      <c r="L74" s="104"/>
      <c r="N74" s="104"/>
      <c r="T74" s="104" t="s">
        <v>2212</v>
      </c>
      <c r="U74" s="133">
        <v>30</v>
      </c>
      <c r="X74" s="104" t="s">
        <v>935</v>
      </c>
      <c r="Y74" s="822" t="s">
        <v>936</v>
      </c>
      <c r="AL74" s="104" t="e">
        <f>IF(IF('Project Details'!$B$6="US",#REF!,#REF!)&lt;&gt;"",IF('Project Details'!$B$6="US",#REF!,#REF!),"")</f>
        <v>#REF!</v>
      </c>
      <c r="AM74" s="104" t="e">
        <f t="shared" si="2"/>
        <v>#REF!</v>
      </c>
      <c r="AN74" s="365" t="e">
        <f>IF(IF('Project Details'!$B$6="US",#REF!,#REF!)&lt;&gt;"",IF('Project Details'!$B$6="US",#REF!,#REF!),"")</f>
        <v>#REF!</v>
      </c>
      <c r="AO74" s="104" t="e">
        <f>IF(IF('Project Details'!$B$6="US",#REF!,#REF!)&lt;&gt;"",IF('Project Details'!$B$6="US",#REF!,#REF!),"")</f>
        <v>#REF!</v>
      </c>
    </row>
    <row r="75" spans="4:41" x14ac:dyDescent="0.95">
      <c r="I75" s="837"/>
      <c r="J75" s="839">
        <v>3</v>
      </c>
      <c r="L75" s="104"/>
      <c r="N75" s="104"/>
      <c r="P75" s="832"/>
      <c r="T75" s="104" t="s">
        <v>2213</v>
      </c>
      <c r="U75" s="133">
        <v>31</v>
      </c>
      <c r="X75" s="104" t="s">
        <v>2214</v>
      </c>
      <c r="Y75" s="822" t="s">
        <v>2215</v>
      </c>
      <c r="AL75" s="104" t="e">
        <f>IF(IF('Project Details'!$B$6="US",#REF!,#REF!)&lt;&gt;"",IF('Project Details'!$B$6="US",#REF!,#REF!),"")</f>
        <v>#REF!</v>
      </c>
      <c r="AM75" s="104" t="e">
        <f t="shared" si="2"/>
        <v>#REF!</v>
      </c>
      <c r="AN75" s="365" t="e">
        <f>IF(IF('Project Details'!$B$6="US",#REF!,#REF!)&lt;&gt;"",IF('Project Details'!$B$6="US",#REF!,#REF!),"")</f>
        <v>#REF!</v>
      </c>
      <c r="AO75" s="104" t="e">
        <f>IF(IF('Project Details'!$B$6="US",#REF!,#REF!)&lt;&gt;"",IF('Project Details'!$B$6="US",#REF!,#REF!),"")</f>
        <v>#REF!</v>
      </c>
    </row>
    <row r="76" spans="4:41" x14ac:dyDescent="0.95">
      <c r="D76" s="823" t="s">
        <v>2216</v>
      </c>
      <c r="H76" s="823" t="s">
        <v>2217</v>
      </c>
      <c r="I76" s="837"/>
      <c r="J76" s="839">
        <v>4</v>
      </c>
      <c r="L76" s="104"/>
      <c r="N76" s="104"/>
      <c r="T76" s="104" t="s">
        <v>2218</v>
      </c>
      <c r="U76" s="133">
        <v>32</v>
      </c>
      <c r="X76" s="104" t="s">
        <v>2219</v>
      </c>
      <c r="Y76" s="822" t="s">
        <v>2220</v>
      </c>
      <c r="AL76" s="104" t="e">
        <f>IF(IF('Project Details'!$B$6="US",#REF!,#REF!)&lt;&gt;"",IF('Project Details'!$B$6="US",#REF!,#REF!),"")</f>
        <v>#REF!</v>
      </c>
      <c r="AM76" s="104" t="e">
        <f t="shared" si="2"/>
        <v>#REF!</v>
      </c>
      <c r="AN76" s="365" t="e">
        <f>IF(IF('Project Details'!$B$6="US",#REF!,#REF!)&lt;&gt;"",IF('Project Details'!$B$6="US",#REF!,#REF!),"")</f>
        <v>#REF!</v>
      </c>
      <c r="AO76" s="104" t="e">
        <f>IF(IF('Project Details'!$B$6="US",#REF!,#REF!)&lt;&gt;"",IF('Project Details'!$B$6="US",#REF!,#REF!),"")</f>
        <v>#REF!</v>
      </c>
    </row>
    <row r="77" spans="4:41" x14ac:dyDescent="0.95">
      <c r="D77" s="104" t="s">
        <v>2221</v>
      </c>
      <c r="H77" s="837" t="s">
        <v>2222</v>
      </c>
      <c r="I77" s="837"/>
      <c r="J77" s="839">
        <v>5</v>
      </c>
      <c r="L77" s="104"/>
      <c r="N77" s="104"/>
      <c r="T77" s="104" t="s">
        <v>2223</v>
      </c>
      <c r="U77" s="133">
        <v>35</v>
      </c>
      <c r="X77" s="104" t="s">
        <v>2224</v>
      </c>
      <c r="Y77" s="822" t="s">
        <v>2225</v>
      </c>
      <c r="AL77" s="104" t="e">
        <f>IF(IF('Project Details'!$B$6="US",#REF!,#REF!)&lt;&gt;"",IF('Project Details'!$B$6="US",#REF!,#REF!),"")</f>
        <v>#REF!</v>
      </c>
      <c r="AM77" s="104" t="e">
        <f t="shared" si="2"/>
        <v>#REF!</v>
      </c>
      <c r="AN77" s="365" t="e">
        <f>IF(IF('Project Details'!$B$6="US",#REF!,#REF!)&lt;&gt;"",IF('Project Details'!$B$6="US",#REF!,#REF!),"")</f>
        <v>#REF!</v>
      </c>
      <c r="AO77" s="104" t="e">
        <f>IF(IF('Project Details'!$B$6="US",#REF!,#REF!)&lt;&gt;"",IF('Project Details'!$B$6="US",#REF!,#REF!),"")</f>
        <v>#REF!</v>
      </c>
    </row>
    <row r="78" spans="4:41" x14ac:dyDescent="0.95">
      <c r="D78" s="104" t="s">
        <v>2226</v>
      </c>
      <c r="H78" s="837" t="s">
        <v>1534</v>
      </c>
      <c r="I78" s="837"/>
      <c r="J78" s="839">
        <v>6</v>
      </c>
      <c r="L78" s="104"/>
      <c r="N78" s="104"/>
      <c r="X78" s="104" t="s">
        <v>2227</v>
      </c>
      <c r="Y78" s="822" t="s">
        <v>2228</v>
      </c>
      <c r="AL78" s="104" t="e">
        <f>IF(IF('Project Details'!$B$6="US",#REF!,#REF!)&lt;&gt;"",IF('Project Details'!$B$6="US",#REF!,#REF!),"")</f>
        <v>#REF!</v>
      </c>
      <c r="AM78" s="104" t="e">
        <f t="shared" si="2"/>
        <v>#REF!</v>
      </c>
      <c r="AN78" s="365" t="e">
        <f>IF(IF('Project Details'!$B$6="US",#REF!,#REF!)&lt;&gt;"",IF('Project Details'!$B$6="US",#REF!,#REF!),"")</f>
        <v>#REF!</v>
      </c>
      <c r="AO78" s="104" t="e">
        <f>IF(IF('Project Details'!$B$6="US",#REF!,#REF!)&lt;&gt;"",IF('Project Details'!$B$6="US",#REF!,#REF!),"")</f>
        <v>#REF!</v>
      </c>
    </row>
    <row r="79" spans="4:41" x14ac:dyDescent="0.95">
      <c r="D79" s="104" t="s">
        <v>590</v>
      </c>
      <c r="H79" s="837"/>
      <c r="I79" s="837"/>
      <c r="J79" s="839">
        <v>7</v>
      </c>
      <c r="L79" s="104"/>
      <c r="N79" s="104"/>
      <c r="T79" s="1374" t="s">
        <v>2229</v>
      </c>
      <c r="U79" s="1374"/>
      <c r="X79" s="104" t="s">
        <v>2230</v>
      </c>
      <c r="Y79" s="822" t="s">
        <v>2231</v>
      </c>
      <c r="AL79" s="104" t="e">
        <f>IF(IF('Project Details'!$B$6="US",#REF!,#REF!)&lt;&gt;"",IF('Project Details'!$B$6="US",#REF!,#REF!),"")</f>
        <v>#REF!</v>
      </c>
      <c r="AM79" s="104" t="e">
        <f t="shared" si="2"/>
        <v>#REF!</v>
      </c>
      <c r="AN79" s="365" t="e">
        <f>IF(IF('Project Details'!$B$6="US",#REF!,#REF!)&lt;&gt;"",IF('Project Details'!$B$6="US",#REF!,#REF!),"")</f>
        <v>#REF!</v>
      </c>
      <c r="AO79" s="104" t="e">
        <f>IF(IF('Project Details'!$B$6="US",#REF!,#REF!)&lt;&gt;"",IF('Project Details'!$B$6="US",#REF!,#REF!),"")</f>
        <v>#REF!</v>
      </c>
    </row>
    <row r="80" spans="4:41" x14ac:dyDescent="0.95">
      <c r="D80" s="104" t="s">
        <v>597</v>
      </c>
      <c r="H80" s="823" t="s">
        <v>2232</v>
      </c>
      <c r="I80" s="837"/>
      <c r="J80" s="839">
        <v>8</v>
      </c>
      <c r="L80" s="104"/>
      <c r="N80" s="104"/>
      <c r="T80" s="357" t="s">
        <v>517</v>
      </c>
      <c r="U80" s="357" t="s">
        <v>272</v>
      </c>
      <c r="X80" s="104" t="s">
        <v>2233</v>
      </c>
      <c r="Y80" s="822" t="s">
        <v>2234</v>
      </c>
      <c r="AL80" s="104" t="e">
        <f>IF(IF('Project Details'!$B$6="US",#REF!,#REF!)&lt;&gt;"",IF('Project Details'!$B$6="US",#REF!,#REF!),"")</f>
        <v>#REF!</v>
      </c>
      <c r="AM80" s="104" t="e">
        <f t="shared" si="2"/>
        <v>#REF!</v>
      </c>
      <c r="AN80" s="365" t="e">
        <f>IF(IF('Project Details'!$B$6="US",#REF!,#REF!)&lt;&gt;"",IF('Project Details'!$B$6="US",#REF!,#REF!),"")</f>
        <v>#REF!</v>
      </c>
      <c r="AO80" s="104" t="e">
        <f>IF(IF('Project Details'!$B$6="US",#REF!,#REF!)&lt;&gt;"",IF('Project Details'!$B$6="US",#REF!,#REF!),"")</f>
        <v>#REF!</v>
      </c>
    </row>
    <row r="81" spans="7:41" x14ac:dyDescent="0.95">
      <c r="H81" s="837" t="s">
        <v>1571</v>
      </c>
      <c r="I81" s="837"/>
      <c r="J81" s="838"/>
      <c r="L81" s="104"/>
      <c r="N81" s="104"/>
      <c r="T81" s="104" t="s">
        <v>2117</v>
      </c>
      <c r="U81" s="104" t="s">
        <v>2235</v>
      </c>
      <c r="X81" s="104" t="s">
        <v>2236</v>
      </c>
      <c r="Y81" s="822" t="s">
        <v>2237</v>
      </c>
      <c r="AL81" s="104" t="e">
        <f>IF(IF('Project Details'!$B$6="US",#REF!,#REF!)&lt;&gt;"",IF('Project Details'!$B$6="US",#REF!,#REF!),"")</f>
        <v>#REF!</v>
      </c>
      <c r="AM81" s="104" t="e">
        <f t="shared" si="2"/>
        <v>#REF!</v>
      </c>
      <c r="AN81" s="365" t="e">
        <f>IF(IF('Project Details'!$B$6="US",#REF!,#REF!)&lt;&gt;"",IF('Project Details'!$B$6="US",#REF!,#REF!),"")</f>
        <v>#REF!</v>
      </c>
      <c r="AO81" s="104" t="e">
        <f>IF(IF('Project Details'!$B$6="US",#REF!,#REF!)&lt;&gt;"",IF('Project Details'!$B$6="US",#REF!,#REF!),"")</f>
        <v>#REF!</v>
      </c>
    </row>
    <row r="82" spans="7:41" x14ac:dyDescent="0.95">
      <c r="H82" s="837" t="s">
        <v>1573</v>
      </c>
      <c r="I82" s="837"/>
      <c r="J82" s="823" t="s">
        <v>2238</v>
      </c>
      <c r="L82" s="104"/>
      <c r="N82" s="104"/>
      <c r="T82" s="104" t="s">
        <v>2239</v>
      </c>
      <c r="U82" s="104" t="s">
        <v>2240</v>
      </c>
      <c r="X82" s="104" t="s">
        <v>2241</v>
      </c>
      <c r="Y82" s="822" t="s">
        <v>2242</v>
      </c>
      <c r="AL82" s="104" t="e">
        <f>IF(IF('Project Details'!$B$6="US",#REF!,#REF!)&lt;&gt;"",IF('Project Details'!$B$6="US",#REF!,#REF!),"")</f>
        <v>#REF!</v>
      </c>
      <c r="AM82" s="104" t="e">
        <f t="shared" si="2"/>
        <v>#REF!</v>
      </c>
      <c r="AN82" s="365" t="e">
        <f>IF(IF('Project Details'!$B$6="US",#REF!,#REF!)&lt;&gt;"",IF('Project Details'!$B$6="US",#REF!,#REF!),"")</f>
        <v>#REF!</v>
      </c>
      <c r="AO82" s="104" t="e">
        <f>IF(IF('Project Details'!$B$6="US",#REF!,#REF!)&lt;&gt;"",IF('Project Details'!$B$6="US",#REF!,#REF!),"")</f>
        <v>#REF!</v>
      </c>
    </row>
    <row r="83" spans="7:41" x14ac:dyDescent="0.95">
      <c r="H83" s="837"/>
      <c r="I83" s="837"/>
      <c r="J83" s="839" t="s">
        <v>2169</v>
      </c>
      <c r="L83" s="104"/>
      <c r="N83" s="104"/>
      <c r="T83" s="104" t="s">
        <v>2243</v>
      </c>
      <c r="U83" s="104" t="s">
        <v>2244</v>
      </c>
      <c r="X83" s="104" t="s">
        <v>2245</v>
      </c>
      <c r="Y83" s="822" t="s">
        <v>2246</v>
      </c>
      <c r="AL83" s="104" t="e">
        <f>IF(IF('Project Details'!$B$6="US",#REF!,#REF!)&lt;&gt;"",IF('Project Details'!$B$6="US",#REF!,#REF!),"")</f>
        <v>#REF!</v>
      </c>
      <c r="AM83" s="104" t="e">
        <f t="shared" si="2"/>
        <v>#REF!</v>
      </c>
      <c r="AN83" s="365" t="e">
        <f>IF(IF('Project Details'!$B$6="US",#REF!,#REF!)&lt;&gt;"",IF('Project Details'!$B$6="US",#REF!,#REF!),"")</f>
        <v>#REF!</v>
      </c>
      <c r="AO83" s="104" t="e">
        <f>IF(IF('Project Details'!$B$6="US",#REF!,#REF!)&lt;&gt;"",IF('Project Details'!$B$6="US",#REF!,#REF!),"")</f>
        <v>#REF!</v>
      </c>
    </row>
    <row r="84" spans="7:41" x14ac:dyDescent="0.95">
      <c r="H84" s="823" t="s">
        <v>2247</v>
      </c>
      <c r="I84" s="269" t="s">
        <v>2248</v>
      </c>
      <c r="J84" s="839" t="s">
        <v>2249</v>
      </c>
      <c r="L84" s="104"/>
      <c r="N84" s="104"/>
      <c r="T84" s="104" t="s">
        <v>2187</v>
      </c>
      <c r="U84" s="104" t="s">
        <v>2250</v>
      </c>
      <c r="X84" s="104" t="s">
        <v>2251</v>
      </c>
      <c r="Y84" s="822" t="s">
        <v>2252</v>
      </c>
      <c r="AL84" s="104" t="e">
        <f>IF(IF('Project Details'!$B$6="US",#REF!,#REF!)&lt;&gt;"",IF('Project Details'!$B$6="US",#REF!,#REF!),"")</f>
        <v>#REF!</v>
      </c>
      <c r="AM84" s="104" t="e">
        <f t="shared" si="2"/>
        <v>#REF!</v>
      </c>
      <c r="AN84" s="365" t="e">
        <f>IF(IF('Project Details'!$B$6="US",#REF!,#REF!)&lt;&gt;"",IF('Project Details'!$B$6="US",#REF!,#REF!),"")</f>
        <v>#REF!</v>
      </c>
      <c r="AO84" s="104" t="e">
        <f>IF(IF('Project Details'!$B$6="US",#REF!,#REF!)&lt;&gt;"",IF('Project Details'!$B$6="US",#REF!,#REF!),"")</f>
        <v>#REF!</v>
      </c>
    </row>
    <row r="85" spans="7:41" x14ac:dyDescent="0.95">
      <c r="H85" s="837" t="s">
        <v>2253</v>
      </c>
      <c r="I85" s="269" t="s">
        <v>597</v>
      </c>
      <c r="J85" s="839" t="s">
        <v>934</v>
      </c>
      <c r="L85" s="104"/>
      <c r="N85" s="104"/>
      <c r="T85" s="104" t="s">
        <v>2168</v>
      </c>
      <c r="U85" s="104" t="s">
        <v>2254</v>
      </c>
      <c r="X85" s="104" t="s">
        <v>2255</v>
      </c>
      <c r="Y85" s="822" t="s">
        <v>2256</v>
      </c>
      <c r="AL85" s="104" t="e">
        <f>IF(IF('Project Details'!$B$6="US",#REF!,#REF!)&lt;&gt;"",IF('Project Details'!$B$6="US",#REF!,#REF!),"")</f>
        <v>#REF!</v>
      </c>
      <c r="AM85" s="104" t="e">
        <f t="shared" si="2"/>
        <v>#REF!</v>
      </c>
      <c r="AN85" s="365" t="e">
        <f>IF(IF('Project Details'!$B$6="US",#REF!,#REF!)&lt;&gt;"",IF('Project Details'!$B$6="US",#REF!,#REF!),"")</f>
        <v>#REF!</v>
      </c>
      <c r="AO85" s="104" t="e">
        <f>IF(IF('Project Details'!$B$6="US",#REF!,#REF!)&lt;&gt;"",IF('Project Details'!$B$6="US",#REF!,#REF!),"")</f>
        <v>#REF!</v>
      </c>
    </row>
    <row r="86" spans="7:41" x14ac:dyDescent="0.95">
      <c r="H86" s="837" t="s">
        <v>1628</v>
      </c>
      <c r="I86" s="837"/>
      <c r="J86" s="839" t="s">
        <v>936</v>
      </c>
      <c r="L86" s="104"/>
      <c r="N86" s="104"/>
      <c r="T86" s="104" t="s">
        <v>2257</v>
      </c>
      <c r="U86" s="104" t="s">
        <v>2258</v>
      </c>
      <c r="X86" s="104" t="s">
        <v>2259</v>
      </c>
      <c r="Y86" s="822" t="s">
        <v>2260</v>
      </c>
      <c r="AL86" s="104" t="e">
        <f>IF(IF('Project Details'!$B$6="US",#REF!,#REF!)&lt;&gt;"",IF('Project Details'!$B$6="US",#REF!,#REF!),"")</f>
        <v>#REF!</v>
      </c>
      <c r="AM86" s="104" t="e">
        <f t="shared" si="2"/>
        <v>#REF!</v>
      </c>
      <c r="AN86" s="365" t="e">
        <f>IF(IF('Project Details'!$B$6="US",#REF!,#REF!)&lt;&gt;"",IF('Project Details'!$B$6="US",#REF!,#REF!),"")</f>
        <v>#REF!</v>
      </c>
      <c r="AO86" s="104" t="e">
        <f>IF(IF('Project Details'!$B$6="US",#REF!,#REF!)&lt;&gt;"",IF('Project Details'!$B$6="US",#REF!,#REF!),"")</f>
        <v>#REF!</v>
      </c>
    </row>
    <row r="87" spans="7:41" x14ac:dyDescent="0.95">
      <c r="H87" s="837" t="s">
        <v>2261</v>
      </c>
      <c r="I87" s="837"/>
      <c r="J87" s="839" t="s">
        <v>2252</v>
      </c>
      <c r="L87" s="104"/>
      <c r="N87" s="104"/>
      <c r="T87" s="104" t="s">
        <v>2262</v>
      </c>
      <c r="U87" s="104" t="s">
        <v>2263</v>
      </c>
      <c r="X87" s="104" t="s">
        <v>2264</v>
      </c>
      <c r="Y87" s="822" t="s">
        <v>2265</v>
      </c>
      <c r="AL87" s="104" t="e">
        <f>IF(IF('Project Details'!$B$6="US",#REF!,#REF!)&lt;&gt;"",IF('Project Details'!$B$6="US",#REF!,#REF!),"")</f>
        <v>#REF!</v>
      </c>
      <c r="AM87" s="104" t="e">
        <f t="shared" si="2"/>
        <v>#REF!</v>
      </c>
      <c r="AN87" s="365" t="e">
        <f>IF(IF('Project Details'!$B$6="US",#REF!,#REF!)&lt;&gt;"",IF('Project Details'!$B$6="US",#REF!,#REF!),"")</f>
        <v>#REF!</v>
      </c>
      <c r="AO87" s="104" t="e">
        <f>IF(IF('Project Details'!$B$6="US",#REF!,#REF!)&lt;&gt;"",IF('Project Details'!$B$6="US",#REF!,#REF!),"")</f>
        <v>#REF!</v>
      </c>
    </row>
    <row r="88" spans="7:41" x14ac:dyDescent="0.95">
      <c r="H88" s="837" t="s">
        <v>2266</v>
      </c>
      <c r="I88" s="837"/>
      <c r="J88" s="839" t="s">
        <v>2267</v>
      </c>
      <c r="L88" s="104"/>
      <c r="N88" s="104"/>
      <c r="T88" s="104" t="s">
        <v>2268</v>
      </c>
      <c r="U88" s="104" t="s">
        <v>2269</v>
      </c>
      <c r="X88" s="104" t="s">
        <v>2270</v>
      </c>
      <c r="Y88" s="822" t="s">
        <v>2271</v>
      </c>
      <c r="AL88" s="104" t="e">
        <f>IF(IF('Project Details'!$B$6="US",#REF!,#REF!)&lt;&gt;"",IF('Project Details'!$B$6="US",#REF!,#REF!),"")</f>
        <v>#REF!</v>
      </c>
      <c r="AM88" s="104" t="e">
        <f t="shared" si="2"/>
        <v>#REF!</v>
      </c>
      <c r="AN88" s="365" t="e">
        <f>IF(IF('Project Details'!$B$6="US",#REF!,#REF!)&lt;&gt;"",IF('Project Details'!$B$6="US",#REF!,#REF!),"")</f>
        <v>#REF!</v>
      </c>
      <c r="AO88" s="104" t="e">
        <f>IF(IF('Project Details'!$B$6="US",#REF!,#REF!)&lt;&gt;"",IF('Project Details'!$B$6="US",#REF!,#REF!),"")</f>
        <v>#REF!</v>
      </c>
    </row>
    <row r="89" spans="7:41" x14ac:dyDescent="0.95">
      <c r="H89" s="837"/>
      <c r="I89" s="837"/>
      <c r="J89" s="839" t="s">
        <v>2272</v>
      </c>
      <c r="L89" s="104"/>
      <c r="N89" s="104"/>
      <c r="T89" s="104" t="s">
        <v>941</v>
      </c>
      <c r="U89" s="104" t="s">
        <v>2273</v>
      </c>
      <c r="X89" s="104" t="s">
        <v>2274</v>
      </c>
      <c r="Y89" s="822" t="s">
        <v>2275</v>
      </c>
      <c r="AL89" s="104" t="e">
        <f>IF(IF('Project Details'!$B$6="US",#REF!,#REF!)&lt;&gt;"",IF('Project Details'!$B$6="US",#REF!,#REF!),"")</f>
        <v>#REF!</v>
      </c>
      <c r="AM89" s="104" t="e">
        <f t="shared" si="2"/>
        <v>#REF!</v>
      </c>
      <c r="AN89" s="365" t="e">
        <f>IF(IF('Project Details'!$B$6="US",#REF!,#REF!)&lt;&gt;"",IF('Project Details'!$B$6="US",#REF!,#REF!),"")</f>
        <v>#REF!</v>
      </c>
      <c r="AO89" s="104" t="e">
        <f>IF(IF('Project Details'!$B$6="US",#REF!,#REF!)&lt;&gt;"",IF('Project Details'!$B$6="US",#REF!,#REF!),"")</f>
        <v>#REF!</v>
      </c>
    </row>
    <row r="90" spans="7:41" x14ac:dyDescent="0.95">
      <c r="H90" s="823" t="s">
        <v>2276</v>
      </c>
      <c r="I90" s="837"/>
      <c r="J90" s="839" t="s">
        <v>2277</v>
      </c>
      <c r="L90" s="832"/>
      <c r="N90" s="104"/>
      <c r="P90" s="832"/>
      <c r="T90" s="104" t="s">
        <v>2278</v>
      </c>
      <c r="U90" s="104" t="s">
        <v>2279</v>
      </c>
      <c r="X90" s="104" t="s">
        <v>2280</v>
      </c>
      <c r="Y90" s="822" t="s">
        <v>2281</v>
      </c>
      <c r="AL90" s="104" t="e">
        <f>IF(IF('Project Details'!$B$6="US",#REF!,#REF!)&lt;&gt;"",IF('Project Details'!$B$6="US",#REF!,#REF!),"")</f>
        <v>#REF!</v>
      </c>
      <c r="AM90" s="104" t="e">
        <f t="shared" si="2"/>
        <v>#REF!</v>
      </c>
      <c r="AN90" s="365" t="e">
        <f>IF(IF('Project Details'!$B$6="US",#REF!,#REF!)&lt;&gt;"",IF('Project Details'!$B$6="US",#REF!,#REF!),"")</f>
        <v>#REF!</v>
      </c>
      <c r="AO90" s="104" t="e">
        <f>IF(IF('Project Details'!$B$6="US",#REF!,#REF!)&lt;&gt;"",IF('Project Details'!$B$6="US",#REF!,#REF!),"")</f>
        <v>#REF!</v>
      </c>
    </row>
    <row r="91" spans="7:41" x14ac:dyDescent="0.95">
      <c r="H91" s="837" t="s">
        <v>2094</v>
      </c>
      <c r="I91" s="837"/>
      <c r="J91" s="839" t="s">
        <v>938</v>
      </c>
      <c r="L91" s="104"/>
      <c r="N91" s="104"/>
      <c r="T91" s="104" t="s">
        <v>2282</v>
      </c>
      <c r="U91" s="104" t="s">
        <v>2283</v>
      </c>
      <c r="X91" s="104" t="s">
        <v>2284</v>
      </c>
      <c r="Y91" s="822" t="s">
        <v>2285</v>
      </c>
      <c r="AL91" s="104" t="e">
        <f>IF(IF('Project Details'!$B$6="US",#REF!,#REF!)&lt;&gt;"",IF('Project Details'!$B$6="US",#REF!,#REF!),"")</f>
        <v>#REF!</v>
      </c>
      <c r="AM91" s="104" t="e">
        <f t="shared" si="2"/>
        <v>#REF!</v>
      </c>
      <c r="AN91" s="365" t="e">
        <f>IF(IF('Project Details'!$B$6="US",#REF!,#REF!)&lt;&gt;"",IF('Project Details'!$B$6="US",#REF!,#REF!),"")</f>
        <v>#REF!</v>
      </c>
      <c r="AO91" s="104" t="e">
        <f>IF(IF('Project Details'!$B$6="US",#REF!,#REF!)&lt;&gt;"",IF('Project Details'!$B$6="US",#REF!,#REF!),"")</f>
        <v>#REF!</v>
      </c>
    </row>
    <row r="92" spans="7:41" x14ac:dyDescent="0.95">
      <c r="H92" s="837" t="s">
        <v>709</v>
      </c>
      <c r="I92" s="837"/>
      <c r="J92" s="839" t="s">
        <v>2286</v>
      </c>
      <c r="L92" s="104"/>
      <c r="N92" s="832" t="s">
        <v>1143</v>
      </c>
      <c r="T92" s="104" t="s">
        <v>2287</v>
      </c>
      <c r="U92" s="104" t="s">
        <v>2288</v>
      </c>
      <c r="X92" s="104" t="s">
        <v>2289</v>
      </c>
      <c r="Y92" s="822" t="s">
        <v>2290</v>
      </c>
      <c r="AL92" s="104" t="e">
        <f>IF(IF('Project Details'!$B$6="US",#REF!,#REF!)&lt;&gt;"",IF('Project Details'!$B$6="US",#REF!,#REF!),"")</f>
        <v>#REF!</v>
      </c>
      <c r="AM92" s="104" t="e">
        <f t="shared" si="2"/>
        <v>#REF!</v>
      </c>
      <c r="AN92" s="365" t="e">
        <f>IF(IF('Project Details'!$B$6="US",#REF!,#REF!)&lt;&gt;"",IF('Project Details'!$B$6="US",#REF!,#REF!),"")</f>
        <v>#REF!</v>
      </c>
      <c r="AO92" s="104" t="e">
        <f>IF(IF('Project Details'!$B$6="US",#REF!,#REF!)&lt;&gt;"",IF('Project Details'!$B$6="US",#REF!,#REF!),"")</f>
        <v>#REF!</v>
      </c>
    </row>
    <row r="93" spans="7:41" x14ac:dyDescent="0.95">
      <c r="H93" s="837" t="s">
        <v>2248</v>
      </c>
      <c r="I93" s="837"/>
      <c r="J93" s="839" t="s">
        <v>944</v>
      </c>
      <c r="L93" s="104"/>
      <c r="N93" s="832"/>
      <c r="T93" s="104" t="s">
        <v>2291</v>
      </c>
      <c r="U93" s="104" t="s">
        <v>2292</v>
      </c>
      <c r="X93" s="104" t="s">
        <v>2257</v>
      </c>
      <c r="Y93" s="822" t="s">
        <v>2267</v>
      </c>
      <c r="AL93" s="104" t="e">
        <f>IF(IF('Project Details'!$B$6="US",#REF!,#REF!)&lt;&gt;"",IF('Project Details'!$B$6="US",#REF!,#REF!),"")</f>
        <v>#REF!</v>
      </c>
      <c r="AM93" s="104" t="e">
        <f t="shared" si="2"/>
        <v>#REF!</v>
      </c>
      <c r="AN93" s="365" t="e">
        <f>IF(IF('Project Details'!$B$6="US",#REF!,#REF!)&lt;&gt;"",IF('Project Details'!$B$6="US",#REF!,#REF!),"")</f>
        <v>#REF!</v>
      </c>
      <c r="AO93" s="104" t="e">
        <f>IF(IF('Project Details'!$B$6="US",#REF!,#REF!)&lt;&gt;"",IF('Project Details'!$B$6="US",#REF!,#REF!),"")</f>
        <v>#REF!</v>
      </c>
    </row>
    <row r="94" spans="7:41" x14ac:dyDescent="0.95">
      <c r="H94" s="837"/>
      <c r="I94" s="837"/>
      <c r="J94" s="839" t="s">
        <v>952</v>
      </c>
      <c r="L94" s="104"/>
      <c r="N94" s="104"/>
      <c r="T94" s="104" t="s">
        <v>2293</v>
      </c>
      <c r="U94" s="104" t="s">
        <v>2294</v>
      </c>
      <c r="X94" s="104" t="s">
        <v>2295</v>
      </c>
      <c r="Y94" s="822" t="s">
        <v>2296</v>
      </c>
      <c r="AL94" s="104" t="e">
        <f>IF(IF('Project Details'!$B$6="US",#REF!,#REF!)&lt;&gt;"",IF('Project Details'!$B$6="US",#REF!,#REF!),"")</f>
        <v>#REF!</v>
      </c>
      <c r="AM94" s="104" t="e">
        <f t="shared" si="2"/>
        <v>#REF!</v>
      </c>
      <c r="AN94" s="365" t="e">
        <f>IF(IF('Project Details'!$B$6="US",#REF!,#REF!)&lt;&gt;"",IF('Project Details'!$B$6="US",#REF!,#REF!),"")</f>
        <v>#REF!</v>
      </c>
      <c r="AO94" s="104" t="e">
        <f>IF(IF('Project Details'!$B$6="US",#REF!,#REF!)&lt;&gt;"",IF('Project Details'!$B$6="US",#REF!,#REF!),"")</f>
        <v>#REF!</v>
      </c>
    </row>
    <row r="95" spans="7:41" x14ac:dyDescent="0.95">
      <c r="H95" s="823" t="s">
        <v>2297</v>
      </c>
      <c r="I95" s="837"/>
      <c r="J95" s="839" t="s">
        <v>954</v>
      </c>
      <c r="L95" s="104"/>
      <c r="N95" s="104"/>
      <c r="T95" s="104" t="s">
        <v>2298</v>
      </c>
      <c r="U95" s="104" t="s">
        <v>2299</v>
      </c>
      <c r="X95" s="104" t="s">
        <v>2300</v>
      </c>
      <c r="Y95" s="822" t="s">
        <v>2301</v>
      </c>
      <c r="AL95" s="104" t="e">
        <f>IF(IF('Project Details'!$B$6="US",#REF!,#REF!)&lt;&gt;"",IF('Project Details'!$B$6="US",#REF!,#REF!),"")</f>
        <v>#REF!</v>
      </c>
      <c r="AM95" s="104" t="e">
        <f t="shared" si="2"/>
        <v>#REF!</v>
      </c>
      <c r="AN95" s="365" t="e">
        <f>IF(IF('Project Details'!$B$6="US",#REF!,#REF!)&lt;&gt;"",IF('Project Details'!$B$6="US",#REF!,#REF!),"")</f>
        <v>#REF!</v>
      </c>
      <c r="AO95" s="104" t="e">
        <f>IF(IF('Project Details'!$B$6="US",#REF!,#REF!)&lt;&gt;"",IF('Project Details'!$B$6="US",#REF!,#REF!),"")</f>
        <v>#REF!</v>
      </c>
    </row>
    <row r="96" spans="7:41" x14ac:dyDescent="0.95">
      <c r="G96" s="104">
        <v>15</v>
      </c>
      <c r="H96" s="837" t="s">
        <v>2302</v>
      </c>
      <c r="I96" s="269" t="s">
        <v>597</v>
      </c>
      <c r="J96" s="839" t="s">
        <v>942</v>
      </c>
      <c r="L96" s="832"/>
      <c r="N96" s="104"/>
      <c r="T96" s="104" t="s">
        <v>2303</v>
      </c>
      <c r="U96" s="104" t="s">
        <v>2304</v>
      </c>
      <c r="X96" s="104" t="s">
        <v>2305</v>
      </c>
      <c r="Y96" s="822" t="s">
        <v>2306</v>
      </c>
      <c r="AL96" s="104" t="e">
        <f>IF(IF('Project Details'!$B$6="US",#REF!,#REF!)&lt;&gt;"",IF('Project Details'!$B$6="US",#REF!,#REF!),"")</f>
        <v>#REF!</v>
      </c>
      <c r="AM96" s="104" t="e">
        <f t="shared" si="2"/>
        <v>#REF!</v>
      </c>
      <c r="AN96" s="365" t="e">
        <f>IF(IF('Project Details'!$B$6="US",#REF!,#REF!)&lt;&gt;"",IF('Project Details'!$B$6="US",#REF!,#REF!),"")</f>
        <v>#REF!</v>
      </c>
      <c r="AO96" s="104" t="e">
        <f>IF(IF('Project Details'!$B$6="US",#REF!,#REF!)&lt;&gt;"",IF('Project Details'!$B$6="US",#REF!,#REF!),"")</f>
        <v>#REF!</v>
      </c>
    </row>
    <row r="97" spans="7:41" x14ac:dyDescent="0.95">
      <c r="G97" s="104">
        <v>26</v>
      </c>
      <c r="H97" s="837" t="s">
        <v>2307</v>
      </c>
      <c r="I97" s="269" t="s">
        <v>2248</v>
      </c>
      <c r="J97" s="839" t="s">
        <v>948</v>
      </c>
      <c r="L97" s="51"/>
      <c r="N97" s="832"/>
      <c r="T97" s="104" t="s">
        <v>2308</v>
      </c>
      <c r="U97" s="104" t="s">
        <v>2309</v>
      </c>
      <c r="X97" s="104" t="s">
        <v>2310</v>
      </c>
      <c r="Y97" s="822" t="s">
        <v>2311</v>
      </c>
      <c r="AL97" s="104" t="e">
        <f>IF(IF('Project Details'!$B$6="US",#REF!,#REF!)&lt;&gt;"",IF('Project Details'!$B$6="US",#REF!,#REF!),"")</f>
        <v>#REF!</v>
      </c>
      <c r="AM97" s="104" t="e">
        <f t="shared" si="2"/>
        <v>#REF!</v>
      </c>
      <c r="AN97" s="365" t="e">
        <f>IF(IF('Project Details'!$B$6="US",#REF!,#REF!)&lt;&gt;"",IF('Project Details'!$B$6="US",#REF!,#REF!),"")</f>
        <v>#REF!</v>
      </c>
      <c r="AO97" s="104" t="e">
        <f>IF(IF('Project Details'!$B$6="US",#REF!,#REF!)&lt;&gt;"",IF('Project Details'!$B$6="US",#REF!,#REF!),"")</f>
        <v>#REF!</v>
      </c>
    </row>
    <row r="98" spans="7:41" x14ac:dyDescent="0.95">
      <c r="G98" s="104">
        <v>11</v>
      </c>
      <c r="H98" s="837" t="s">
        <v>2312</v>
      </c>
      <c r="I98" s="837"/>
      <c r="J98" s="839" t="s">
        <v>2313</v>
      </c>
      <c r="L98" s="51"/>
      <c r="N98" s="104"/>
      <c r="P98" s="832"/>
      <c r="T98" s="104" t="s">
        <v>2314</v>
      </c>
      <c r="U98" s="104" t="s">
        <v>2315</v>
      </c>
      <c r="X98" s="104" t="s">
        <v>2316</v>
      </c>
      <c r="Y98" s="822" t="s">
        <v>2272</v>
      </c>
      <c r="AL98" s="104" t="e">
        <f>IF(IF('Project Details'!$B$6="US",#REF!,#REF!)&lt;&gt;"",IF('Project Details'!$B$6="US",#REF!,#REF!),"")</f>
        <v>#REF!</v>
      </c>
      <c r="AM98" s="104" t="e">
        <f t="shared" si="2"/>
        <v>#REF!</v>
      </c>
      <c r="AN98" s="365" t="e">
        <f>IF(IF('Project Details'!$B$6="US",#REF!,#REF!)&lt;&gt;"",IF('Project Details'!$B$6="US",#REF!,#REF!),"")</f>
        <v>#REF!</v>
      </c>
      <c r="AO98" s="104" t="e">
        <f>IF(IF('Project Details'!$B$6="US",#REF!,#REF!)&lt;&gt;"",IF('Project Details'!$B$6="US",#REF!,#REF!),"")</f>
        <v>#REF!</v>
      </c>
    </row>
    <row r="99" spans="7:41" x14ac:dyDescent="0.95">
      <c r="G99" s="104">
        <v>16</v>
      </c>
      <c r="H99" s="837" t="s">
        <v>2317</v>
      </c>
      <c r="I99" s="837"/>
      <c r="J99" s="839" t="s">
        <v>959</v>
      </c>
      <c r="L99" s="51"/>
      <c r="N99" s="104"/>
      <c r="T99" s="104" t="s">
        <v>2318</v>
      </c>
      <c r="U99" s="104" t="s">
        <v>2319</v>
      </c>
      <c r="X99" s="104" t="s">
        <v>2320</v>
      </c>
      <c r="Y99" s="822" t="s">
        <v>2321</v>
      </c>
      <c r="AL99" s="104" t="e">
        <f>IF(IF('Project Details'!$B$6="US",#REF!,#REF!)&lt;&gt;"",IF('Project Details'!$B$6="US",#REF!,#REF!),"")</f>
        <v>#REF!</v>
      </c>
      <c r="AM99" s="104" t="e">
        <f t="shared" si="2"/>
        <v>#REF!</v>
      </c>
      <c r="AN99" s="365" t="e">
        <f>IF(IF('Project Details'!$B$6="US",#REF!,#REF!)&lt;&gt;"",IF('Project Details'!$B$6="US",#REF!,#REF!),"")</f>
        <v>#REF!</v>
      </c>
      <c r="AO99" s="104" t="e">
        <f>IF(IF('Project Details'!$B$6="US",#REF!,#REF!)&lt;&gt;"",IF('Project Details'!$B$6="US",#REF!,#REF!),"")</f>
        <v>#REF!</v>
      </c>
    </row>
    <row r="100" spans="7:41" x14ac:dyDescent="0.95">
      <c r="G100" s="104">
        <v>8</v>
      </c>
      <c r="H100" s="837" t="s">
        <v>2322</v>
      </c>
      <c r="I100" s="837"/>
      <c r="J100" s="839" t="s">
        <v>2323</v>
      </c>
      <c r="L100" s="51"/>
      <c r="N100" s="104"/>
      <c r="T100" s="104" t="s">
        <v>2300</v>
      </c>
      <c r="U100" s="104" t="s">
        <v>2324</v>
      </c>
      <c r="X100" s="104" t="s">
        <v>2325</v>
      </c>
      <c r="Y100" s="822" t="s">
        <v>2326</v>
      </c>
      <c r="AL100" s="104" t="e">
        <f>IF(IF('Project Details'!$B$6="US",#REF!,#REF!)&lt;&gt;"",IF('Project Details'!$B$6="US",#REF!,#REF!),"")</f>
        <v>#REF!</v>
      </c>
      <c r="AM100" s="104" t="e">
        <f t="shared" si="2"/>
        <v>#REF!</v>
      </c>
      <c r="AN100" s="365" t="e">
        <f>IF(IF('Project Details'!$B$6="US",#REF!,#REF!)&lt;&gt;"",IF('Project Details'!$B$6="US",#REF!,#REF!),"")</f>
        <v>#REF!</v>
      </c>
      <c r="AO100" s="104" t="e">
        <f>IF(IF('Project Details'!$B$6="US",#REF!,#REF!)&lt;&gt;"",IF('Project Details'!$B$6="US",#REF!,#REF!),"")</f>
        <v>#REF!</v>
      </c>
    </row>
    <row r="101" spans="7:41" x14ac:dyDescent="0.95">
      <c r="G101" s="104">
        <v>3</v>
      </c>
      <c r="H101" s="837" t="s">
        <v>2327</v>
      </c>
      <c r="I101" s="837"/>
      <c r="J101" s="839" t="s">
        <v>2328</v>
      </c>
      <c r="L101" s="51"/>
      <c r="N101" s="832"/>
      <c r="T101" s="104" t="s">
        <v>2329</v>
      </c>
      <c r="U101" s="104" t="s">
        <v>2330</v>
      </c>
      <c r="X101" s="104" t="s">
        <v>2331</v>
      </c>
      <c r="Y101" s="822" t="s">
        <v>2332</v>
      </c>
      <c r="AL101" s="104" t="e">
        <f>IF(IF('Project Details'!$B$6="US",#REF!,#REF!)&lt;&gt;"",IF('Project Details'!$B$6="US",#REF!,#REF!),"")</f>
        <v>#REF!</v>
      </c>
      <c r="AM101" s="104" t="e">
        <f t="shared" si="2"/>
        <v>#REF!</v>
      </c>
      <c r="AN101" s="365" t="e">
        <f>IF(IF('Project Details'!$B$6="US",#REF!,#REF!)&lt;&gt;"",IF('Project Details'!$B$6="US",#REF!,#REF!),"")</f>
        <v>#REF!</v>
      </c>
      <c r="AO101" s="104" t="e">
        <f>IF(IF('Project Details'!$B$6="US",#REF!,#REF!)&lt;&gt;"",IF('Project Details'!$B$6="US",#REF!,#REF!),"")</f>
        <v>#REF!</v>
      </c>
    </row>
    <row r="102" spans="7:41" x14ac:dyDescent="0.95">
      <c r="G102" s="104">
        <v>17</v>
      </c>
      <c r="H102" s="837" t="s">
        <v>2333</v>
      </c>
      <c r="I102" s="837"/>
      <c r="J102" s="839" t="s">
        <v>963</v>
      </c>
      <c r="L102" s="51"/>
      <c r="N102" s="104"/>
      <c r="T102" s="104" t="s">
        <v>2334</v>
      </c>
      <c r="U102" s="104" t="s">
        <v>2335</v>
      </c>
      <c r="X102" s="104" t="s">
        <v>2262</v>
      </c>
      <c r="Y102" s="822" t="s">
        <v>2336</v>
      </c>
      <c r="AL102" s="104" t="e">
        <f>IF(IF('Project Details'!$B$6="US",#REF!,#REF!)&lt;&gt;"",IF('Project Details'!$B$6="US",#REF!,#REF!),"")</f>
        <v>#REF!</v>
      </c>
      <c r="AM102" s="104" t="e">
        <f t="shared" si="2"/>
        <v>#REF!</v>
      </c>
      <c r="AN102" s="365" t="e">
        <f>IF(IF('Project Details'!$B$6="US",#REF!,#REF!)&lt;&gt;"",IF('Project Details'!$B$6="US",#REF!,#REF!),"")</f>
        <v>#REF!</v>
      </c>
      <c r="AO102" s="104" t="e">
        <f>IF(IF('Project Details'!$B$6="US",#REF!,#REF!)&lt;&gt;"",IF('Project Details'!$B$6="US",#REF!,#REF!),"")</f>
        <v>#REF!</v>
      </c>
    </row>
    <row r="103" spans="7:41" x14ac:dyDescent="0.95">
      <c r="G103" s="104">
        <v>22</v>
      </c>
      <c r="H103" s="837" t="s">
        <v>2337</v>
      </c>
      <c r="I103" s="837"/>
      <c r="J103" s="839" t="s">
        <v>2338</v>
      </c>
      <c r="L103" s="104"/>
      <c r="N103" s="104"/>
      <c r="T103" s="104" t="s">
        <v>2339</v>
      </c>
      <c r="U103" s="104" t="s">
        <v>2340</v>
      </c>
      <c r="X103" s="104" t="s">
        <v>2341</v>
      </c>
      <c r="Y103" s="822" t="s">
        <v>2342</v>
      </c>
      <c r="AL103" s="104" t="e">
        <f>IF(IF('Project Details'!$B$6="US",#REF!,#REF!)&lt;&gt;"",IF('Project Details'!$B$6="US",#REF!,#REF!),"")</f>
        <v>#REF!</v>
      </c>
      <c r="AM103" s="104" t="e">
        <f t="shared" si="2"/>
        <v>#REF!</v>
      </c>
      <c r="AN103" s="365" t="e">
        <f>IF(IF('Project Details'!$B$6="US",#REF!,#REF!)&lt;&gt;"",IF('Project Details'!$B$6="US",#REF!,#REF!),"")</f>
        <v>#REF!</v>
      </c>
      <c r="AO103" s="104" t="e">
        <f>IF(IF('Project Details'!$B$6="US",#REF!,#REF!)&lt;&gt;"",IF('Project Details'!$B$6="US",#REF!,#REF!),"")</f>
        <v>#REF!</v>
      </c>
    </row>
    <row r="104" spans="7:41" x14ac:dyDescent="0.95">
      <c r="G104" s="104">
        <v>9</v>
      </c>
      <c r="H104" s="837" t="s">
        <v>2343</v>
      </c>
      <c r="I104" s="837"/>
      <c r="J104" s="839" t="s">
        <v>2344</v>
      </c>
      <c r="L104" s="104"/>
      <c r="N104" s="104"/>
      <c r="P104" s="832"/>
      <c r="T104" s="104" t="s">
        <v>2345</v>
      </c>
      <c r="U104" s="104" t="s">
        <v>2346</v>
      </c>
      <c r="X104" s="104" t="s">
        <v>2347</v>
      </c>
      <c r="Y104" s="822" t="s">
        <v>2348</v>
      </c>
      <c r="AL104" s="104" t="e">
        <f>IF(IF('Project Details'!$B$6="US",#REF!,#REF!)&lt;&gt;"",IF('Project Details'!$B$6="US",#REF!,#REF!),"")</f>
        <v>#REF!</v>
      </c>
      <c r="AM104" s="104" t="e">
        <f t="shared" si="2"/>
        <v>#REF!</v>
      </c>
      <c r="AN104" s="365" t="e">
        <f>IF(IF('Project Details'!$B$6="US",#REF!,#REF!)&lt;&gt;"",IF('Project Details'!$B$6="US",#REF!,#REF!),"")</f>
        <v>#REF!</v>
      </c>
      <c r="AO104" s="104" t="e">
        <f>IF(IF('Project Details'!$B$6="US",#REF!,#REF!)&lt;&gt;"",IF('Project Details'!$B$6="US",#REF!,#REF!),"")</f>
        <v>#REF!</v>
      </c>
    </row>
    <row r="105" spans="7:41" x14ac:dyDescent="0.95">
      <c r="G105" s="104">
        <v>18</v>
      </c>
      <c r="H105" s="837" t="s">
        <v>2349</v>
      </c>
      <c r="I105" s="837"/>
      <c r="J105" s="839" t="s">
        <v>973</v>
      </c>
      <c r="L105" s="104"/>
      <c r="N105" s="832"/>
      <c r="T105" s="104" t="s">
        <v>2350</v>
      </c>
      <c r="U105" s="104" t="s">
        <v>2351</v>
      </c>
      <c r="X105" s="104" t="s">
        <v>2352</v>
      </c>
      <c r="Y105" s="822" t="s">
        <v>2353</v>
      </c>
      <c r="AL105" s="104" t="e">
        <f>IF(IF('Project Details'!$B$6="US",#REF!,#REF!)&lt;&gt;"",IF('Project Details'!$B$6="US",#REF!,#REF!),"")</f>
        <v>#REF!</v>
      </c>
      <c r="AM105" s="104" t="e">
        <f t="shared" si="2"/>
        <v>#REF!</v>
      </c>
      <c r="AN105" s="365" t="e">
        <f>IF(IF('Project Details'!$B$6="US",#REF!,#REF!)&lt;&gt;"",IF('Project Details'!$B$6="US",#REF!,#REF!),"")</f>
        <v>#REF!</v>
      </c>
      <c r="AO105" s="104" t="e">
        <f>IF(IF('Project Details'!$B$6="US",#REF!,#REF!)&lt;&gt;"",IF('Project Details'!$B$6="US",#REF!,#REF!),"")</f>
        <v>#REF!</v>
      </c>
    </row>
    <row r="106" spans="7:41" x14ac:dyDescent="0.95">
      <c r="G106" s="104">
        <v>1</v>
      </c>
      <c r="H106" s="837" t="s">
        <v>2354</v>
      </c>
      <c r="I106" s="837"/>
      <c r="J106" s="839" t="s">
        <v>2355</v>
      </c>
      <c r="L106" s="104"/>
      <c r="N106" s="104"/>
      <c r="T106" s="104" t="s">
        <v>2356</v>
      </c>
      <c r="U106" s="104" t="s">
        <v>2357</v>
      </c>
      <c r="X106" s="104" t="s">
        <v>2358</v>
      </c>
      <c r="Y106" s="822" t="s">
        <v>2359</v>
      </c>
      <c r="AL106" s="104" t="e">
        <f>IF(IF('Project Details'!$B$6="US",#REF!,#REF!)&lt;&gt;"",IF('Project Details'!$B$6="US",#REF!,#REF!),"")</f>
        <v>#REF!</v>
      </c>
      <c r="AM106" s="104" t="e">
        <f t="shared" si="2"/>
        <v>#REF!</v>
      </c>
      <c r="AN106" s="365" t="e">
        <f>IF(IF('Project Details'!$B$6="US",#REF!,#REF!)&lt;&gt;"",IF('Project Details'!$B$6="US",#REF!,#REF!),"")</f>
        <v>#REF!</v>
      </c>
      <c r="AO106" s="104" t="e">
        <f>IF(IF('Project Details'!$B$6="US",#REF!,#REF!)&lt;&gt;"",IF('Project Details'!$B$6="US",#REF!,#REF!),"")</f>
        <v>#REF!</v>
      </c>
    </row>
    <row r="107" spans="7:41" x14ac:dyDescent="0.95">
      <c r="G107" s="104">
        <v>14</v>
      </c>
      <c r="H107" s="837" t="s">
        <v>2360</v>
      </c>
      <c r="I107" s="837"/>
      <c r="J107" s="839" t="s">
        <v>2361</v>
      </c>
      <c r="L107" s="104"/>
      <c r="N107" s="104"/>
      <c r="T107" s="104" t="s">
        <v>2362</v>
      </c>
      <c r="U107" s="104" t="s">
        <v>2363</v>
      </c>
      <c r="X107" s="104" t="s">
        <v>2364</v>
      </c>
      <c r="Y107" s="822" t="s">
        <v>2277</v>
      </c>
      <c r="AL107" s="104" t="e">
        <f>IF(IF('Project Details'!$B$6="US",#REF!,#REF!)&lt;&gt;"",IF('Project Details'!$B$6="US",#REF!,#REF!),"")</f>
        <v>#REF!</v>
      </c>
      <c r="AM107" s="104" t="e">
        <f t="shared" si="2"/>
        <v>#REF!</v>
      </c>
      <c r="AN107" s="365" t="e">
        <f>IF(IF('Project Details'!$B$6="US",#REF!,#REF!)&lt;&gt;"",IF('Project Details'!$B$6="US",#REF!,#REF!),"")</f>
        <v>#REF!</v>
      </c>
      <c r="AO107" s="104" t="e">
        <f>IF(IF('Project Details'!$B$6="US",#REF!,#REF!)&lt;&gt;"",IF('Project Details'!$B$6="US",#REF!,#REF!),"")</f>
        <v>#REF!</v>
      </c>
    </row>
    <row r="108" spans="7:41" x14ac:dyDescent="0.95">
      <c r="G108" s="104">
        <v>13</v>
      </c>
      <c r="H108" s="837" t="s">
        <v>2365</v>
      </c>
      <c r="I108" s="837"/>
      <c r="J108" s="839" t="s">
        <v>2366</v>
      </c>
      <c r="L108" s="104"/>
      <c r="N108" s="104"/>
      <c r="P108" s="832"/>
      <c r="T108" s="104" t="s">
        <v>2367</v>
      </c>
      <c r="U108" s="104" t="s">
        <v>2368</v>
      </c>
      <c r="X108" s="104" t="s">
        <v>28</v>
      </c>
      <c r="Y108" s="822" t="s">
        <v>2369</v>
      </c>
      <c r="AL108" s="104" t="e">
        <f>IF(IF('Project Details'!$B$6="US",#REF!,#REF!)&lt;&gt;"",IF('Project Details'!$B$6="US",#REF!,#REF!),"")</f>
        <v>#REF!</v>
      </c>
      <c r="AM108" s="104" t="e">
        <f t="shared" si="2"/>
        <v>#REF!</v>
      </c>
      <c r="AN108" s="365" t="e">
        <f>IF(IF('Project Details'!$B$6="US",#REF!,#REF!)&lt;&gt;"",IF('Project Details'!$B$6="US",#REF!,#REF!),"")</f>
        <v>#REF!</v>
      </c>
      <c r="AO108" s="104" t="e">
        <f>IF(IF('Project Details'!$B$6="US",#REF!,#REF!)&lt;&gt;"",IF('Project Details'!$B$6="US",#REF!,#REF!),"")</f>
        <v>#REF!</v>
      </c>
    </row>
    <row r="109" spans="7:41" x14ac:dyDescent="0.95">
      <c r="G109" s="104">
        <v>12</v>
      </c>
      <c r="H109" s="837" t="s">
        <v>2370</v>
      </c>
      <c r="I109" s="837"/>
      <c r="J109" s="839" t="s">
        <v>975</v>
      </c>
      <c r="L109" s="104"/>
      <c r="N109" s="104"/>
      <c r="T109" s="104" t="s">
        <v>970</v>
      </c>
      <c r="U109" s="104" t="s">
        <v>2371</v>
      </c>
      <c r="X109" s="104" t="s">
        <v>2372</v>
      </c>
      <c r="Y109" s="822" t="s">
        <v>2373</v>
      </c>
      <c r="AL109" s="104" t="e">
        <f>IF(IF('Project Details'!$B$6="US",#REF!,#REF!)&lt;&gt;"",IF('Project Details'!$B$6="US",#REF!,#REF!),"")</f>
        <v>#REF!</v>
      </c>
      <c r="AM109" s="104" t="e">
        <f t="shared" si="2"/>
        <v>#REF!</v>
      </c>
      <c r="AN109" s="365" t="e">
        <f>IF(IF('Project Details'!$B$6="US",#REF!,#REF!)&lt;&gt;"",IF('Project Details'!$B$6="US",#REF!,#REF!),"")</f>
        <v>#REF!</v>
      </c>
      <c r="AO109" s="104" t="e">
        <f>IF(IF('Project Details'!$B$6="US",#REF!,#REF!)&lt;&gt;"",IF('Project Details'!$B$6="US",#REF!,#REF!),"")</f>
        <v>#REF!</v>
      </c>
    </row>
    <row r="110" spans="7:41" x14ac:dyDescent="0.95">
      <c r="G110" s="104">
        <v>5</v>
      </c>
      <c r="H110" s="837" t="s">
        <v>2374</v>
      </c>
      <c r="I110" s="837"/>
      <c r="J110" s="839" t="s">
        <v>977</v>
      </c>
      <c r="L110" s="104"/>
      <c r="N110" s="832"/>
      <c r="T110" s="104" t="s">
        <v>2375</v>
      </c>
      <c r="U110" s="104" t="s">
        <v>2376</v>
      </c>
      <c r="X110" s="104" t="s">
        <v>2377</v>
      </c>
      <c r="Y110" s="822" t="s">
        <v>2378</v>
      </c>
      <c r="AL110" s="104" t="e">
        <f>IF(IF('Project Details'!$B$6="US",#REF!,#REF!)&lt;&gt;"",IF('Project Details'!$B$6="US",#REF!,#REF!),"")</f>
        <v>#REF!</v>
      </c>
      <c r="AM110" s="104" t="e">
        <f t="shared" si="2"/>
        <v>#REF!</v>
      </c>
      <c r="AN110" s="365" t="e">
        <f>IF(IF('Project Details'!$B$6="US",#REF!,#REF!)&lt;&gt;"",IF('Project Details'!$B$6="US",#REF!,#REF!),"")</f>
        <v>#REF!</v>
      </c>
      <c r="AO110" s="104" t="e">
        <f>IF(IF('Project Details'!$B$6="US",#REF!,#REF!)&lt;&gt;"",IF('Project Details'!$B$6="US",#REF!,#REF!),"")</f>
        <v>#REF!</v>
      </c>
    </row>
    <row r="111" spans="7:41" x14ac:dyDescent="0.95">
      <c r="G111" s="104">
        <v>19</v>
      </c>
      <c r="H111" s="837" t="s">
        <v>2379</v>
      </c>
      <c r="I111" s="837"/>
      <c r="J111" s="839" t="s">
        <v>2380</v>
      </c>
      <c r="L111" s="104"/>
      <c r="N111" s="831"/>
      <c r="T111" s="104" t="s">
        <v>2381</v>
      </c>
      <c r="U111" s="104" t="s">
        <v>2382</v>
      </c>
      <c r="X111" s="104" t="s">
        <v>937</v>
      </c>
      <c r="Y111" s="822" t="s">
        <v>938</v>
      </c>
      <c r="AL111" s="104" t="e">
        <f>IF(IF('Project Details'!$B$6="US",#REF!,#REF!)&lt;&gt;"",IF('Project Details'!$B$6="US",#REF!,#REF!),"")</f>
        <v>#REF!</v>
      </c>
      <c r="AM111" s="104" t="e">
        <f t="shared" si="2"/>
        <v>#REF!</v>
      </c>
      <c r="AN111" s="365" t="e">
        <f>IF(IF('Project Details'!$B$6="US",#REF!,#REF!)&lt;&gt;"",IF('Project Details'!$B$6="US",#REF!,#REF!),"")</f>
        <v>#REF!</v>
      </c>
      <c r="AO111" s="104" t="e">
        <f>IF(IF('Project Details'!$B$6="US",#REF!,#REF!)&lt;&gt;"",IF('Project Details'!$B$6="US",#REF!,#REF!),"")</f>
        <v>#REF!</v>
      </c>
    </row>
    <row r="112" spans="7:41" x14ac:dyDescent="0.95">
      <c r="G112" s="104">
        <v>29</v>
      </c>
      <c r="H112" s="837" t="s">
        <v>2383</v>
      </c>
      <c r="I112" s="837"/>
      <c r="J112" s="839" t="s">
        <v>2384</v>
      </c>
      <c r="L112" s="104"/>
      <c r="N112" s="831"/>
      <c r="T112" s="104" t="s">
        <v>2385</v>
      </c>
      <c r="U112" s="104" t="s">
        <v>2386</v>
      </c>
      <c r="X112" s="104" t="s">
        <v>939</v>
      </c>
      <c r="Y112" s="822" t="s">
        <v>940</v>
      </c>
      <c r="AL112" s="104" t="e">
        <f>IF(IF('Project Details'!$B$6="US",#REF!,#REF!)&lt;&gt;"",IF('Project Details'!$B$6="US",#REF!,#REF!),"")</f>
        <v>#REF!</v>
      </c>
      <c r="AM112" s="104" t="e">
        <f t="shared" si="2"/>
        <v>#REF!</v>
      </c>
      <c r="AN112" s="365" t="e">
        <f>IF(IF('Project Details'!$B$6="US",#REF!,#REF!)&lt;&gt;"",IF('Project Details'!$B$6="US",#REF!,#REF!),"")</f>
        <v>#REF!</v>
      </c>
      <c r="AO112" s="104" t="e">
        <f>IF(IF('Project Details'!$B$6="US",#REF!,#REF!)&lt;&gt;"",IF('Project Details'!$B$6="US",#REF!,#REF!),"")</f>
        <v>#REF!</v>
      </c>
    </row>
    <row r="113" spans="7:41" x14ac:dyDescent="0.95">
      <c r="G113" s="104">
        <v>24</v>
      </c>
      <c r="H113" s="837" t="s">
        <v>2387</v>
      </c>
      <c r="I113" s="837"/>
      <c r="J113" s="839" t="s">
        <v>983</v>
      </c>
      <c r="L113" s="104"/>
      <c r="N113" s="831"/>
      <c r="T113" s="104" t="s">
        <v>2388</v>
      </c>
      <c r="U113" s="104" t="s">
        <v>2389</v>
      </c>
      <c r="X113" s="104" t="s">
        <v>943</v>
      </c>
      <c r="Y113" s="822" t="s">
        <v>944</v>
      </c>
      <c r="AL113" s="104" t="e">
        <f>IF(IF('Project Details'!$B$6="US",#REF!,#REF!)&lt;&gt;"",IF('Project Details'!$B$6="US",#REF!,#REF!),"")</f>
        <v>#REF!</v>
      </c>
      <c r="AM113" s="104" t="e">
        <f t="shared" si="2"/>
        <v>#REF!</v>
      </c>
      <c r="AN113" s="365" t="e">
        <f>IF(IF('Project Details'!$B$6="US",#REF!,#REF!)&lt;&gt;"",IF('Project Details'!$B$6="US",#REF!,#REF!),"")</f>
        <v>#REF!</v>
      </c>
      <c r="AO113" s="104" t="e">
        <f>IF(IF('Project Details'!$B$6="US",#REF!,#REF!)&lt;&gt;"",IF('Project Details'!$B$6="US",#REF!,#REF!),"")</f>
        <v>#REF!</v>
      </c>
    </row>
    <row r="114" spans="7:41" x14ac:dyDescent="0.95">
      <c r="G114" s="104">
        <v>27</v>
      </c>
      <c r="H114" s="837" t="s">
        <v>2390</v>
      </c>
      <c r="I114" s="837"/>
      <c r="J114" s="839" t="s">
        <v>2391</v>
      </c>
      <c r="L114" s="104"/>
      <c r="N114" s="104"/>
      <c r="T114" s="104" t="s">
        <v>2392</v>
      </c>
      <c r="U114" s="104" t="s">
        <v>2393</v>
      </c>
      <c r="X114" s="104" t="s">
        <v>2394</v>
      </c>
      <c r="Y114" s="822" t="s">
        <v>2395</v>
      </c>
      <c r="AL114" s="104" t="e">
        <f>IF(IF('Project Details'!$B$6="US",#REF!,#REF!)&lt;&gt;"",IF('Project Details'!$B$6="US",#REF!,#REF!),"")</f>
        <v>#REF!</v>
      </c>
      <c r="AM114" s="104" t="e">
        <f t="shared" si="2"/>
        <v>#REF!</v>
      </c>
      <c r="AN114" s="365" t="e">
        <f>IF(IF('Project Details'!$B$6="US",#REF!,#REF!)&lt;&gt;"",IF('Project Details'!$B$6="US",#REF!,#REF!),"")</f>
        <v>#REF!</v>
      </c>
      <c r="AO114" s="104" t="e">
        <f>IF(IF('Project Details'!$B$6="US",#REF!,#REF!)&lt;&gt;"",IF('Project Details'!$B$6="US",#REF!,#REF!),"")</f>
        <v>#REF!</v>
      </c>
    </row>
    <row r="115" spans="7:41" x14ac:dyDescent="0.95">
      <c r="G115" s="104">
        <v>23</v>
      </c>
      <c r="H115" s="837" t="s">
        <v>2396</v>
      </c>
      <c r="I115" s="837"/>
      <c r="J115" s="839" t="s">
        <v>2397</v>
      </c>
      <c r="L115" s="104"/>
      <c r="N115" s="832"/>
      <c r="T115" s="104" t="s">
        <v>2398</v>
      </c>
      <c r="U115" s="104" t="s">
        <v>2399</v>
      </c>
      <c r="X115" s="104" t="s">
        <v>2400</v>
      </c>
      <c r="Y115" s="822" t="s">
        <v>2401</v>
      </c>
      <c r="AL115" s="104" t="e">
        <f>IF(IF('Project Details'!$B$6="US",#REF!,#REF!)&lt;&gt;"",IF('Project Details'!$B$6="US",#REF!,#REF!),"")</f>
        <v>#REF!</v>
      </c>
      <c r="AM115" s="104" t="e">
        <f t="shared" si="2"/>
        <v>#REF!</v>
      </c>
      <c r="AN115" s="365" t="e">
        <f>IF(IF('Project Details'!$B$6="US",#REF!,#REF!)&lt;&gt;"",IF('Project Details'!$B$6="US",#REF!,#REF!),"")</f>
        <v>#REF!</v>
      </c>
      <c r="AO115" s="104" t="e">
        <f>IF(IF('Project Details'!$B$6="US",#REF!,#REF!)&lt;&gt;"",IF('Project Details'!$B$6="US",#REF!,#REF!),"")</f>
        <v>#REF!</v>
      </c>
    </row>
    <row r="116" spans="7:41" x14ac:dyDescent="0.95">
      <c r="G116" s="104">
        <v>25</v>
      </c>
      <c r="H116" s="837" t="s">
        <v>2402</v>
      </c>
      <c r="I116" s="837"/>
      <c r="J116" s="839" t="s">
        <v>950</v>
      </c>
      <c r="L116" s="104"/>
      <c r="N116" s="104"/>
      <c r="T116" s="104" t="s">
        <v>2403</v>
      </c>
      <c r="U116" s="104" t="s">
        <v>2404</v>
      </c>
      <c r="X116" s="104" t="s">
        <v>1632</v>
      </c>
      <c r="Y116" s="822" t="s">
        <v>2405</v>
      </c>
      <c r="AL116" s="104" t="e">
        <f>IF(IF('Project Details'!$B$6="US",#REF!,#REF!)&lt;&gt;"",IF('Project Details'!$B$6="US",#REF!,#REF!),"")</f>
        <v>#REF!</v>
      </c>
      <c r="AM116" s="104" t="e">
        <f t="shared" si="2"/>
        <v>#REF!</v>
      </c>
      <c r="AN116" s="365" t="e">
        <f>IF(IF('Project Details'!$B$6="US",#REF!,#REF!)&lt;&gt;"",IF('Project Details'!$B$6="US",#REF!,#REF!),"")</f>
        <v>#REF!</v>
      </c>
      <c r="AO116" s="104" t="e">
        <f>IF(IF('Project Details'!$B$6="US",#REF!,#REF!)&lt;&gt;"",IF('Project Details'!$B$6="US",#REF!,#REF!),"")</f>
        <v>#REF!</v>
      </c>
    </row>
    <row r="117" spans="7:41" x14ac:dyDescent="0.95">
      <c r="G117" s="104">
        <v>20</v>
      </c>
      <c r="H117" s="837" t="s">
        <v>2406</v>
      </c>
      <c r="I117" s="837"/>
      <c r="J117" s="839" t="s">
        <v>979</v>
      </c>
      <c r="L117" s="104"/>
      <c r="N117" s="104"/>
      <c r="T117" s="104" t="s">
        <v>2407</v>
      </c>
      <c r="U117" s="104" t="s">
        <v>2408</v>
      </c>
      <c r="X117" s="104" t="s">
        <v>2409</v>
      </c>
      <c r="Y117" s="822" t="s">
        <v>2410</v>
      </c>
      <c r="AL117" s="104" t="e">
        <f>IF(IF('Project Details'!$B$6="US",#REF!,#REF!)&lt;&gt;"",IF('Project Details'!$B$6="US",#REF!,#REF!),"")</f>
        <v>#REF!</v>
      </c>
      <c r="AM117" s="104" t="e">
        <f t="shared" si="2"/>
        <v>#REF!</v>
      </c>
      <c r="AN117" s="365" t="e">
        <f>IF(IF('Project Details'!$B$6="US",#REF!,#REF!)&lt;&gt;"",IF('Project Details'!$B$6="US",#REF!,#REF!),"")</f>
        <v>#REF!</v>
      </c>
      <c r="AO117" s="104" t="e">
        <f>IF(IF('Project Details'!$B$6="US",#REF!,#REF!)&lt;&gt;"",IF('Project Details'!$B$6="US",#REF!,#REF!),"")</f>
        <v>#REF!</v>
      </c>
    </row>
    <row r="118" spans="7:41" x14ac:dyDescent="0.95">
      <c r="G118" s="104">
        <v>31</v>
      </c>
      <c r="H118" s="837" t="s">
        <v>2411</v>
      </c>
      <c r="I118" s="837"/>
      <c r="J118" s="839" t="s">
        <v>2412</v>
      </c>
      <c r="L118" s="104"/>
      <c r="N118" s="104"/>
      <c r="T118" s="104" t="s">
        <v>2413</v>
      </c>
      <c r="U118" s="104" t="s">
        <v>2414</v>
      </c>
      <c r="X118" s="104" t="s">
        <v>2415</v>
      </c>
      <c r="Y118" s="822" t="s">
        <v>2416</v>
      </c>
      <c r="AL118" s="104" t="e">
        <f>IF(IF('Project Details'!$B$6="US",#REF!,#REF!)&lt;&gt;"",IF('Project Details'!$B$6="US",#REF!,#REF!),"")</f>
        <v>#REF!</v>
      </c>
      <c r="AM118" s="104" t="e">
        <f t="shared" si="2"/>
        <v>#REF!</v>
      </c>
      <c r="AN118" s="365" t="e">
        <f>IF(IF('Project Details'!$B$6="US",#REF!,#REF!)&lt;&gt;"",IF('Project Details'!$B$6="US",#REF!,#REF!),"")</f>
        <v>#REF!</v>
      </c>
      <c r="AO118" s="104" t="e">
        <f>IF(IF('Project Details'!$B$6="US",#REF!,#REF!)&lt;&gt;"",IF('Project Details'!$B$6="US",#REF!,#REF!),"")</f>
        <v>#REF!</v>
      </c>
    </row>
    <row r="119" spans="7:41" x14ac:dyDescent="0.95">
      <c r="H119" s="837"/>
      <c r="I119" s="837"/>
      <c r="J119" s="839" t="s">
        <v>2417</v>
      </c>
      <c r="L119" s="104"/>
      <c r="N119" s="832"/>
      <c r="T119" s="104" t="s">
        <v>2418</v>
      </c>
      <c r="U119" s="104" t="s">
        <v>2419</v>
      </c>
      <c r="X119" s="104" t="s">
        <v>2420</v>
      </c>
      <c r="Y119" s="822" t="s">
        <v>2421</v>
      </c>
      <c r="AL119" s="104" t="e">
        <f>IF(IF('Project Details'!$B$6="US",#REF!,#REF!)&lt;&gt;"",IF('Project Details'!$B$6="US",#REF!,#REF!),"")</f>
        <v>#REF!</v>
      </c>
      <c r="AM119" s="104" t="e">
        <f t="shared" si="2"/>
        <v>#REF!</v>
      </c>
      <c r="AN119" s="365" t="e">
        <f>IF(IF('Project Details'!$B$6="US",#REF!,#REF!)&lt;&gt;"",IF('Project Details'!$B$6="US",#REF!,#REF!),"")</f>
        <v>#REF!</v>
      </c>
      <c r="AO119" s="104" t="e">
        <f>IF(IF('Project Details'!$B$6="US",#REF!,#REF!)&lt;&gt;"",IF('Project Details'!$B$6="US",#REF!,#REF!),"")</f>
        <v>#REF!</v>
      </c>
    </row>
    <row r="120" spans="7:41" x14ac:dyDescent="0.95">
      <c r="H120" s="837"/>
      <c r="I120" s="837"/>
      <c r="J120" s="839" t="s">
        <v>2422</v>
      </c>
      <c r="L120" s="104"/>
      <c r="N120" s="104"/>
      <c r="T120" s="104" t="s">
        <v>2423</v>
      </c>
      <c r="U120" s="104" t="s">
        <v>2424</v>
      </c>
      <c r="X120" s="104" t="s">
        <v>2425</v>
      </c>
      <c r="Y120" s="822" t="s">
        <v>2426</v>
      </c>
      <c r="AL120" s="104" t="e">
        <f>IF(IF('Project Details'!$B$6="US",#REF!,#REF!)&lt;&gt;"",IF('Project Details'!$B$6="US",#REF!,#REF!),"")</f>
        <v>#REF!</v>
      </c>
      <c r="AM120" s="104" t="e">
        <f t="shared" si="2"/>
        <v>#REF!</v>
      </c>
      <c r="AN120" s="365" t="e">
        <f>IF(IF('Project Details'!$B$6="US",#REF!,#REF!)&lt;&gt;"",IF('Project Details'!$B$6="US",#REF!,#REF!),"")</f>
        <v>#REF!</v>
      </c>
      <c r="AO120" s="104" t="e">
        <f>IF(IF('Project Details'!$B$6="US",#REF!,#REF!)&lt;&gt;"",IF('Project Details'!$B$6="US",#REF!,#REF!),"")</f>
        <v>#REF!</v>
      </c>
    </row>
    <row r="121" spans="7:41" x14ac:dyDescent="0.95">
      <c r="H121" s="837"/>
      <c r="I121" s="837"/>
      <c r="J121" s="839" t="s">
        <v>2427</v>
      </c>
      <c r="L121" s="104"/>
      <c r="N121" s="104"/>
      <c r="T121" s="104" t="s">
        <v>621</v>
      </c>
      <c r="U121" s="104" t="s">
        <v>2428</v>
      </c>
      <c r="X121" s="104" t="s">
        <v>2429</v>
      </c>
      <c r="Y121" s="822" t="s">
        <v>2430</v>
      </c>
      <c r="AL121" s="104" t="e">
        <f>IF(IF('Project Details'!$B$6="US",#REF!,#REF!)&lt;&gt;"",IF('Project Details'!$B$6="US",#REF!,#REF!),"")</f>
        <v>#REF!</v>
      </c>
      <c r="AM121" s="104" t="e">
        <f t="shared" si="2"/>
        <v>#REF!</v>
      </c>
      <c r="AN121" s="365" t="e">
        <f>IF(IF('Project Details'!$B$6="US",#REF!,#REF!)&lt;&gt;"",IF('Project Details'!$B$6="US",#REF!,#REF!),"")</f>
        <v>#REF!</v>
      </c>
      <c r="AO121" s="104" t="e">
        <f>IF(IF('Project Details'!$B$6="US",#REF!,#REF!)&lt;&gt;"",IF('Project Details'!$B$6="US",#REF!,#REF!),"")</f>
        <v>#REF!</v>
      </c>
    </row>
    <row r="122" spans="7:41" x14ac:dyDescent="0.95">
      <c r="H122" s="837"/>
      <c r="I122" s="837"/>
      <c r="J122" s="839" t="s">
        <v>2431</v>
      </c>
      <c r="L122" s="104"/>
      <c r="N122" s="104"/>
      <c r="T122" s="104" t="s">
        <v>2432</v>
      </c>
      <c r="U122" s="104" t="s">
        <v>2433</v>
      </c>
      <c r="X122" s="104" t="s">
        <v>2434</v>
      </c>
      <c r="Y122" s="822" t="s">
        <v>2435</v>
      </c>
      <c r="AL122" s="104" t="e">
        <f>IF(IF('Project Details'!$B$6="US",#REF!,#REF!)&lt;&gt;"",IF('Project Details'!$B$6="US",#REF!,#REF!),"")</f>
        <v>#REF!</v>
      </c>
      <c r="AM122" s="104" t="e">
        <f t="shared" si="2"/>
        <v>#REF!</v>
      </c>
      <c r="AN122" s="365" t="e">
        <f>IF(IF('Project Details'!$B$6="US",#REF!,#REF!)&lt;&gt;"",IF('Project Details'!$B$6="US",#REF!,#REF!),"")</f>
        <v>#REF!</v>
      </c>
      <c r="AO122" s="104" t="e">
        <f>IF(IF('Project Details'!$B$6="US",#REF!,#REF!)&lt;&gt;"",IF('Project Details'!$B$6="US",#REF!,#REF!),"")</f>
        <v>#REF!</v>
      </c>
    </row>
    <row r="123" spans="7:41" x14ac:dyDescent="0.95">
      <c r="H123" s="837"/>
      <c r="I123" s="837"/>
      <c r="J123" s="839" t="s">
        <v>2436</v>
      </c>
      <c r="L123" s="104"/>
      <c r="N123" s="104"/>
      <c r="T123" s="104" t="s">
        <v>2437</v>
      </c>
      <c r="U123" s="104" t="s">
        <v>2438</v>
      </c>
      <c r="X123" s="104" t="s">
        <v>2439</v>
      </c>
      <c r="Y123" s="822" t="s">
        <v>2440</v>
      </c>
      <c r="AL123" s="104" t="e">
        <f>IF(IF('Project Details'!$B$6="US",#REF!,#REF!)&lt;&gt;"",IF('Project Details'!$B$6="US",#REF!,#REF!),"")</f>
        <v>#REF!</v>
      </c>
      <c r="AM123" s="104" t="e">
        <f t="shared" si="2"/>
        <v>#REF!</v>
      </c>
      <c r="AN123" s="365" t="e">
        <f>IF(IF('Project Details'!$B$6="US",#REF!,#REF!)&lt;&gt;"",IF('Project Details'!$B$6="US",#REF!,#REF!),"")</f>
        <v>#REF!</v>
      </c>
      <c r="AO123" s="104" t="e">
        <f>IF(IF('Project Details'!$B$6="US",#REF!,#REF!)&lt;&gt;"",IF('Project Details'!$B$6="US",#REF!,#REF!),"")</f>
        <v>#REF!</v>
      </c>
    </row>
    <row r="124" spans="7:41" x14ac:dyDescent="0.95">
      <c r="H124" s="837"/>
      <c r="I124" s="837"/>
      <c r="J124" s="839"/>
      <c r="L124" s="104"/>
      <c r="N124" s="104"/>
      <c r="T124" s="104" t="s">
        <v>2441</v>
      </c>
      <c r="U124" s="104" t="s">
        <v>2442</v>
      </c>
      <c r="X124" s="104" t="s">
        <v>945</v>
      </c>
      <c r="Y124" s="822" t="s">
        <v>946</v>
      </c>
      <c r="AL124" s="104" t="e">
        <f>IF(IF('Project Details'!$B$6="US",#REF!,#REF!)&lt;&gt;"",IF('Project Details'!$B$6="US",#REF!,#REF!),"")</f>
        <v>#REF!</v>
      </c>
      <c r="AM124" s="104" t="e">
        <f t="shared" si="2"/>
        <v>#REF!</v>
      </c>
      <c r="AN124" s="365" t="e">
        <f>IF(IF('Project Details'!$B$6="US",#REF!,#REF!)&lt;&gt;"",IF('Project Details'!$B$6="US",#REF!,#REF!),"")</f>
        <v>#REF!</v>
      </c>
      <c r="AO124" s="104" t="e">
        <f>IF(IF('Project Details'!$B$6="US",#REF!,#REF!)&lt;&gt;"",IF('Project Details'!$B$6="US",#REF!,#REF!),"")</f>
        <v>#REF!</v>
      </c>
    </row>
    <row r="125" spans="7:41" x14ac:dyDescent="0.95">
      <c r="H125" s="837"/>
      <c r="I125" s="837"/>
      <c r="J125" s="823" t="s">
        <v>2443</v>
      </c>
      <c r="L125" s="104"/>
      <c r="N125" s="104"/>
      <c r="T125" s="104" t="s">
        <v>2444</v>
      </c>
      <c r="U125" s="104" t="s">
        <v>2445</v>
      </c>
      <c r="X125" s="104" t="s">
        <v>2446</v>
      </c>
      <c r="Y125" s="822" t="s">
        <v>2447</v>
      </c>
      <c r="AL125" s="104" t="e">
        <f>IF(IF('Project Details'!$B$6="US",#REF!,#REF!)&lt;&gt;"",IF('Project Details'!$B$6="US",#REF!,#REF!),"")</f>
        <v>#REF!</v>
      </c>
      <c r="AM125" s="104" t="e">
        <f t="shared" si="2"/>
        <v>#REF!</v>
      </c>
      <c r="AN125" s="365" t="e">
        <f>IF(IF('Project Details'!$B$6="US",#REF!,#REF!)&lt;&gt;"",IF('Project Details'!$B$6="US",#REF!,#REF!),"")</f>
        <v>#REF!</v>
      </c>
      <c r="AO125" s="104" t="e">
        <f>IF(IF('Project Details'!$B$6="US",#REF!,#REF!)&lt;&gt;"",IF('Project Details'!$B$6="US",#REF!,#REF!),"")</f>
        <v>#REF!</v>
      </c>
    </row>
    <row r="126" spans="7:41" x14ac:dyDescent="0.95">
      <c r="H126" s="837"/>
      <c r="I126" s="837"/>
      <c r="J126" s="839" t="s">
        <v>1723</v>
      </c>
      <c r="L126" s="104"/>
      <c r="N126" s="104"/>
      <c r="T126" s="104" t="s">
        <v>2448</v>
      </c>
      <c r="U126" s="104" t="s">
        <v>2449</v>
      </c>
      <c r="X126" s="104" t="s">
        <v>2450</v>
      </c>
      <c r="Y126" s="822" t="s">
        <v>2451</v>
      </c>
      <c r="AL126" s="104" t="e">
        <f>IF(IF('Project Details'!$B$6="US",#REF!,#REF!)&lt;&gt;"",IF('Project Details'!$B$6="US",#REF!,#REF!),"")</f>
        <v>#REF!</v>
      </c>
      <c r="AM126" s="104" t="e">
        <f t="shared" si="2"/>
        <v>#REF!</v>
      </c>
      <c r="AN126" s="365" t="e">
        <f>IF(IF('Project Details'!$B$6="US",#REF!,#REF!)&lt;&gt;"",IF('Project Details'!$B$6="US",#REF!,#REF!),"")</f>
        <v>#REF!</v>
      </c>
      <c r="AO126" s="104" t="e">
        <f>IF(IF('Project Details'!$B$6="US",#REF!,#REF!)&lt;&gt;"",IF('Project Details'!$B$6="US",#REF!,#REF!),"")</f>
        <v>#REF!</v>
      </c>
    </row>
    <row r="127" spans="7:41" x14ac:dyDescent="0.95">
      <c r="H127" s="837"/>
      <c r="I127" s="837"/>
      <c r="J127" s="839" t="s">
        <v>101</v>
      </c>
      <c r="L127" s="104"/>
      <c r="N127" s="104"/>
      <c r="T127" s="104" t="s">
        <v>2452</v>
      </c>
      <c r="U127" s="104" t="s">
        <v>2453</v>
      </c>
      <c r="X127" s="104" t="s">
        <v>2454</v>
      </c>
      <c r="Y127" s="822" t="s">
        <v>2455</v>
      </c>
      <c r="AL127" s="104" t="e">
        <f>IF(IF('Project Details'!$B$6="US",#REF!,#REF!)&lt;&gt;"",IF('Project Details'!$B$6="US",#REF!,#REF!),"")</f>
        <v>#REF!</v>
      </c>
      <c r="AM127" s="104" t="e">
        <f t="shared" si="2"/>
        <v>#REF!</v>
      </c>
      <c r="AN127" s="365" t="e">
        <f>IF(IF('Project Details'!$B$6="US",#REF!,#REF!)&lt;&gt;"",IF('Project Details'!$B$6="US",#REF!,#REF!),"")</f>
        <v>#REF!</v>
      </c>
      <c r="AO127" s="104" t="e">
        <f>IF(IF('Project Details'!$B$6="US",#REF!,#REF!)&lt;&gt;"",IF('Project Details'!$B$6="US",#REF!,#REF!),"")</f>
        <v>#REF!</v>
      </c>
    </row>
    <row r="128" spans="7:41" x14ac:dyDescent="0.95">
      <c r="H128" s="837"/>
      <c r="I128" s="837"/>
      <c r="J128" s="839" t="s">
        <v>2456</v>
      </c>
      <c r="L128" s="104"/>
      <c r="N128" s="104"/>
      <c r="T128" s="104" t="s">
        <v>2457</v>
      </c>
      <c r="U128" s="104" t="s">
        <v>2458</v>
      </c>
      <c r="X128" s="104" t="s">
        <v>2459</v>
      </c>
      <c r="Y128" s="822" t="s">
        <v>2460</v>
      </c>
      <c r="AL128" s="104" t="e">
        <f>IF(IF('Project Details'!$B$6="US",#REF!,#REF!)&lt;&gt;"",IF('Project Details'!$B$6="US",#REF!,#REF!),"")</f>
        <v>#REF!</v>
      </c>
      <c r="AM128" s="104" t="e">
        <f t="shared" si="2"/>
        <v>#REF!</v>
      </c>
      <c r="AN128" s="365" t="e">
        <f>IF(IF('Project Details'!$B$6="US",#REF!,#REF!)&lt;&gt;"",IF('Project Details'!$B$6="US",#REF!,#REF!),"")</f>
        <v>#REF!</v>
      </c>
      <c r="AO128" s="104" t="e">
        <f>IF(IF('Project Details'!$B$6="US",#REF!,#REF!)&lt;&gt;"",IF('Project Details'!$B$6="US",#REF!,#REF!),"")</f>
        <v>#REF!</v>
      </c>
    </row>
    <row r="129" spans="8:41" x14ac:dyDescent="0.95">
      <c r="H129" s="837"/>
      <c r="I129" s="837"/>
      <c r="J129" s="51"/>
      <c r="L129" s="104"/>
      <c r="N129" s="104"/>
      <c r="T129" s="104" t="s">
        <v>2461</v>
      </c>
      <c r="U129" s="104" t="s">
        <v>2462</v>
      </c>
      <c r="X129" s="104" t="s">
        <v>951</v>
      </c>
      <c r="Y129" s="822" t="s">
        <v>952</v>
      </c>
      <c r="AL129" s="104" t="e">
        <f>IF(IF('Project Details'!$B$6="US",#REF!,#REF!)&lt;&gt;"",IF('Project Details'!$B$6="US",#REF!,#REF!),"")</f>
        <v>#REF!</v>
      </c>
      <c r="AM129" s="104" t="e">
        <f t="shared" si="2"/>
        <v>#REF!</v>
      </c>
      <c r="AN129" s="365" t="e">
        <f>IF(IF('Project Details'!$B$6="US",#REF!,#REF!)&lt;&gt;"",IF('Project Details'!$B$6="US",#REF!,#REF!),"")</f>
        <v>#REF!</v>
      </c>
      <c r="AO129" s="104" t="e">
        <f>IF(IF('Project Details'!$B$6="US",#REF!,#REF!)&lt;&gt;"",IF('Project Details'!$B$6="US",#REF!,#REF!),"")</f>
        <v>#REF!</v>
      </c>
    </row>
    <row r="130" spans="8:41" x14ac:dyDescent="0.95">
      <c r="H130" s="837"/>
      <c r="I130" s="837"/>
      <c r="J130" s="823" t="s">
        <v>2463</v>
      </c>
      <c r="L130" s="104"/>
      <c r="N130" s="104"/>
      <c r="T130" s="104" t="s">
        <v>2464</v>
      </c>
      <c r="U130" s="104" t="s">
        <v>2465</v>
      </c>
      <c r="X130" s="104" t="s">
        <v>953</v>
      </c>
      <c r="Y130" s="822" t="s">
        <v>954</v>
      </c>
      <c r="AL130" s="104" t="e">
        <f>IF(IF('Project Details'!$B$6="US",#REF!,#REF!)&lt;&gt;"",IF('Project Details'!$B$6="US",#REF!,#REF!),"")</f>
        <v>#REF!</v>
      </c>
      <c r="AM130" s="104" t="e">
        <f t="shared" si="2"/>
        <v>#REF!</v>
      </c>
      <c r="AN130" s="365" t="e">
        <f>IF(IF('Project Details'!$B$6="US",#REF!,#REF!)&lt;&gt;"",IF('Project Details'!$B$6="US",#REF!,#REF!),"")</f>
        <v>#REF!</v>
      </c>
      <c r="AO130" s="104" t="e">
        <f>IF(IF('Project Details'!$B$6="US",#REF!,#REF!)&lt;&gt;"",IF('Project Details'!$B$6="US",#REF!,#REF!),"")</f>
        <v>#REF!</v>
      </c>
    </row>
    <row r="131" spans="8:41" x14ac:dyDescent="0.95">
      <c r="H131" s="837"/>
      <c r="I131" s="837"/>
      <c r="J131" s="839" t="s">
        <v>296</v>
      </c>
      <c r="L131" s="104"/>
      <c r="N131" s="104"/>
      <c r="T131" s="104" t="s">
        <v>2130</v>
      </c>
      <c r="U131" s="104" t="s">
        <v>2466</v>
      </c>
      <c r="X131" s="104" t="s">
        <v>2467</v>
      </c>
      <c r="Y131" s="822" t="s">
        <v>2468</v>
      </c>
      <c r="AL131" s="104" t="e">
        <f>IF(IF('Project Details'!$B$6="US",#REF!,#REF!)&lt;&gt;"",IF('Project Details'!$B$6="US",#REF!,#REF!),"")</f>
        <v>#REF!</v>
      </c>
      <c r="AM131" s="104" t="e">
        <f t="shared" si="2"/>
        <v>#REF!</v>
      </c>
      <c r="AN131" s="365" t="e">
        <f>IF(IF('Project Details'!$B$6="US",#REF!,#REF!)&lt;&gt;"",IF('Project Details'!$B$6="US",#REF!,#REF!),"")</f>
        <v>#REF!</v>
      </c>
      <c r="AO131" s="104" t="e">
        <f>IF(IF('Project Details'!$B$6="US",#REF!,#REF!)&lt;&gt;"",IF('Project Details'!$B$6="US",#REF!,#REF!),"")</f>
        <v>#REF!</v>
      </c>
    </row>
    <row r="132" spans="8:41" x14ac:dyDescent="0.95">
      <c r="H132" s="837"/>
      <c r="I132" s="837"/>
      <c r="J132" s="839" t="s">
        <v>2469</v>
      </c>
      <c r="L132" s="104"/>
      <c r="N132" s="104"/>
      <c r="T132" s="104" t="s">
        <v>2470</v>
      </c>
      <c r="U132" s="104" t="s">
        <v>2471</v>
      </c>
      <c r="X132" s="104" t="s">
        <v>2472</v>
      </c>
      <c r="Y132" s="822" t="s">
        <v>2473</v>
      </c>
      <c r="AL132" s="104" t="e">
        <f>IF(IF('Project Details'!$B$6="US",#REF!,#REF!)&lt;&gt;"",IF('Project Details'!$B$6="US",#REF!,#REF!),"")</f>
        <v>#REF!</v>
      </c>
      <c r="AM132" s="104" t="e">
        <f t="shared" si="2"/>
        <v>#REF!</v>
      </c>
      <c r="AN132" s="365" t="e">
        <f>IF(IF('Project Details'!$B$6="US",#REF!,#REF!)&lt;&gt;"",IF('Project Details'!$B$6="US",#REF!,#REF!),"")</f>
        <v>#REF!</v>
      </c>
      <c r="AO132" s="104" t="e">
        <f>IF(IF('Project Details'!$B$6="US",#REF!,#REF!)&lt;&gt;"",IF('Project Details'!$B$6="US",#REF!,#REF!),"")</f>
        <v>#REF!</v>
      </c>
    </row>
    <row r="133" spans="8:41" x14ac:dyDescent="0.95">
      <c r="H133" s="837"/>
      <c r="I133" s="837"/>
      <c r="J133" s="839" t="s">
        <v>2474</v>
      </c>
      <c r="L133" s="104"/>
      <c r="N133" s="104"/>
      <c r="T133" s="104" t="s">
        <v>2475</v>
      </c>
      <c r="U133" s="104" t="s">
        <v>2476</v>
      </c>
      <c r="X133" s="104" t="s">
        <v>2477</v>
      </c>
      <c r="Y133" s="822" t="s">
        <v>2478</v>
      </c>
      <c r="AL133" s="104" t="e">
        <f>IF(IF('Project Details'!$B$6="US",#REF!,#REF!)&lt;&gt;"",IF('Project Details'!$B$6="US",#REF!,#REF!),"")</f>
        <v>#REF!</v>
      </c>
      <c r="AM133" s="104" t="e">
        <f t="shared" si="2"/>
        <v>#REF!</v>
      </c>
      <c r="AN133" s="365" t="e">
        <f>IF(IF('Project Details'!$B$6="US",#REF!,#REF!)&lt;&gt;"",IF('Project Details'!$B$6="US",#REF!,#REF!),"")</f>
        <v>#REF!</v>
      </c>
      <c r="AO133" s="104" t="e">
        <f>IF(IF('Project Details'!$B$6="US",#REF!,#REF!)&lt;&gt;"",IF('Project Details'!$B$6="US",#REF!,#REF!),"")</f>
        <v>#REF!</v>
      </c>
    </row>
    <row r="134" spans="8:41" x14ac:dyDescent="0.95">
      <c r="H134" s="837"/>
      <c r="I134" s="837"/>
      <c r="J134" s="839" t="s">
        <v>2479</v>
      </c>
      <c r="L134" s="104"/>
      <c r="N134" s="104"/>
      <c r="T134" s="104" t="s">
        <v>2480</v>
      </c>
      <c r="U134" s="104" t="s">
        <v>2481</v>
      </c>
      <c r="X134" s="104" t="s">
        <v>2287</v>
      </c>
      <c r="Y134" s="822" t="s">
        <v>2482</v>
      </c>
      <c r="AL134" s="104" t="e">
        <f>IF(IF('Project Details'!$B$6="US",#REF!,#REF!)&lt;&gt;"",IF('Project Details'!$B$6="US",#REF!,#REF!),"")</f>
        <v>#REF!</v>
      </c>
      <c r="AM134" s="104" t="e">
        <f t="shared" ref="AM134:AM197" si="3">IF(AL134&lt;&gt;"",_xlfn.CONCAT(AN134," - ",AL134),"")</f>
        <v>#REF!</v>
      </c>
      <c r="AN134" s="365" t="e">
        <f>IF(IF('Project Details'!$B$6="US",#REF!,#REF!)&lt;&gt;"",IF('Project Details'!$B$6="US",#REF!,#REF!),"")</f>
        <v>#REF!</v>
      </c>
      <c r="AO134" s="104" t="e">
        <f>IF(IF('Project Details'!$B$6="US",#REF!,#REF!)&lt;&gt;"",IF('Project Details'!$B$6="US",#REF!,#REF!),"")</f>
        <v>#REF!</v>
      </c>
    </row>
    <row r="135" spans="8:41" x14ac:dyDescent="0.95">
      <c r="H135" s="837"/>
      <c r="I135" s="837"/>
      <c r="J135" s="51"/>
      <c r="L135" s="104"/>
      <c r="N135" s="104"/>
      <c r="T135" s="104" t="s">
        <v>2483</v>
      </c>
      <c r="U135" s="104" t="s">
        <v>2484</v>
      </c>
      <c r="X135" s="104" t="s">
        <v>2485</v>
      </c>
      <c r="Y135" s="822" t="s">
        <v>2486</v>
      </c>
      <c r="AL135" s="104" t="e">
        <f>IF(IF('Project Details'!$B$6="US",#REF!,#REF!)&lt;&gt;"",IF('Project Details'!$B$6="US",#REF!,#REF!),"")</f>
        <v>#REF!</v>
      </c>
      <c r="AM135" s="104" t="e">
        <f t="shared" si="3"/>
        <v>#REF!</v>
      </c>
      <c r="AN135" s="365" t="e">
        <f>IF(IF('Project Details'!$B$6="US",#REF!,#REF!)&lt;&gt;"",IF('Project Details'!$B$6="US",#REF!,#REF!),"")</f>
        <v>#REF!</v>
      </c>
      <c r="AO135" s="104" t="e">
        <f>IF(IF('Project Details'!$B$6="US",#REF!,#REF!)&lt;&gt;"",IF('Project Details'!$B$6="US",#REF!,#REF!),"")</f>
        <v>#REF!</v>
      </c>
    </row>
    <row r="136" spans="8:41" x14ac:dyDescent="0.95">
      <c r="H136" s="837"/>
      <c r="I136" s="837"/>
      <c r="J136" s="823" t="s">
        <v>2487</v>
      </c>
      <c r="L136" s="104"/>
      <c r="N136" s="104"/>
      <c r="T136" s="104" t="s">
        <v>2488</v>
      </c>
      <c r="U136" s="104" t="s">
        <v>2489</v>
      </c>
      <c r="X136" s="104" t="s">
        <v>2490</v>
      </c>
      <c r="Y136" s="822" t="s">
        <v>2288</v>
      </c>
      <c r="AL136" s="104" t="e">
        <f>IF(IF('Project Details'!$B$6="US",#REF!,#REF!)&lt;&gt;"",IF('Project Details'!$B$6="US",#REF!,#REF!),"")</f>
        <v>#REF!</v>
      </c>
      <c r="AM136" s="104" t="e">
        <f t="shared" si="3"/>
        <v>#REF!</v>
      </c>
      <c r="AN136" s="365" t="e">
        <f>IF(IF('Project Details'!$B$6="US",#REF!,#REF!)&lt;&gt;"",IF('Project Details'!$B$6="US",#REF!,#REF!),"")</f>
        <v>#REF!</v>
      </c>
      <c r="AO136" s="104" t="e">
        <f>IF(IF('Project Details'!$B$6="US",#REF!,#REF!)&lt;&gt;"",IF('Project Details'!$B$6="US",#REF!,#REF!),"")</f>
        <v>#REF!</v>
      </c>
    </row>
    <row r="137" spans="8:41" x14ac:dyDescent="0.95">
      <c r="H137" s="837"/>
      <c r="I137" s="837"/>
      <c r="J137" s="839" t="s">
        <v>319</v>
      </c>
      <c r="L137" s="104"/>
      <c r="N137" s="104"/>
      <c r="X137" s="104" t="s">
        <v>941</v>
      </c>
      <c r="Y137" s="822" t="s">
        <v>942</v>
      </c>
      <c r="AL137" s="104" t="e">
        <f>IF(IF('Project Details'!$B$6="US",#REF!,#REF!)&lt;&gt;"",IF('Project Details'!$B$6="US",#REF!,#REF!),"")</f>
        <v>#REF!</v>
      </c>
      <c r="AM137" s="104" t="e">
        <f t="shared" si="3"/>
        <v>#REF!</v>
      </c>
      <c r="AN137" s="365" t="e">
        <f>IF(IF('Project Details'!$B$6="US",#REF!,#REF!)&lt;&gt;"",IF('Project Details'!$B$6="US",#REF!,#REF!),"")</f>
        <v>#REF!</v>
      </c>
      <c r="AO137" s="104" t="e">
        <f>IF(IF('Project Details'!$B$6="US",#REF!,#REF!)&lt;&gt;"",IF('Project Details'!$B$6="US",#REF!,#REF!),"")</f>
        <v>#REF!</v>
      </c>
    </row>
    <row r="138" spans="8:41" x14ac:dyDescent="0.95">
      <c r="H138" s="837"/>
      <c r="I138" s="837"/>
      <c r="J138" s="839" t="s">
        <v>320</v>
      </c>
      <c r="L138" s="104"/>
      <c r="N138" s="104"/>
      <c r="X138" s="104" t="s">
        <v>2491</v>
      </c>
      <c r="Y138" s="822" t="s">
        <v>2492</v>
      </c>
      <c r="AL138" s="104" t="e">
        <f>IF(IF('Project Details'!$B$6="US",#REF!,#REF!)&lt;&gt;"",IF('Project Details'!$B$6="US",#REF!,#REF!),"")</f>
        <v>#REF!</v>
      </c>
      <c r="AM138" s="104" t="e">
        <f t="shared" si="3"/>
        <v>#REF!</v>
      </c>
      <c r="AN138" s="365" t="e">
        <f>IF(IF('Project Details'!$B$6="US",#REF!,#REF!)&lt;&gt;"",IF('Project Details'!$B$6="US",#REF!,#REF!),"")</f>
        <v>#REF!</v>
      </c>
      <c r="AO138" s="104" t="e">
        <f>IF(IF('Project Details'!$B$6="US",#REF!,#REF!)&lt;&gt;"",IF('Project Details'!$B$6="US",#REF!,#REF!),"")</f>
        <v>#REF!</v>
      </c>
    </row>
    <row r="139" spans="8:41" x14ac:dyDescent="0.95">
      <c r="H139" s="837"/>
      <c r="I139" s="837"/>
      <c r="J139" s="837"/>
      <c r="L139" s="104"/>
      <c r="N139" s="104"/>
      <c r="X139" s="104" t="s">
        <v>2493</v>
      </c>
      <c r="Y139" s="822" t="s">
        <v>2494</v>
      </c>
      <c r="AL139" s="104" t="e">
        <f>IF(IF('Project Details'!$B$6="US",#REF!,#REF!)&lt;&gt;"",IF('Project Details'!$B$6="US",#REF!,#REF!),"")</f>
        <v>#REF!</v>
      </c>
      <c r="AM139" s="104" t="e">
        <f t="shared" si="3"/>
        <v>#REF!</v>
      </c>
      <c r="AN139" s="365" t="e">
        <f>IF(IF('Project Details'!$B$6="US",#REF!,#REF!)&lt;&gt;"",IF('Project Details'!$B$6="US",#REF!,#REF!),"")</f>
        <v>#REF!</v>
      </c>
      <c r="AO139" s="104" t="e">
        <f>IF(IF('Project Details'!$B$6="US",#REF!,#REF!)&lt;&gt;"",IF('Project Details'!$B$6="US",#REF!,#REF!),"")</f>
        <v>#REF!</v>
      </c>
    </row>
    <row r="140" spans="8:41" x14ac:dyDescent="0.95">
      <c r="H140" s="837"/>
      <c r="I140" s="837"/>
      <c r="J140" s="837"/>
      <c r="L140" s="104"/>
      <c r="N140" s="104"/>
      <c r="X140" s="104" t="s">
        <v>947</v>
      </c>
      <c r="Y140" s="822" t="s">
        <v>948</v>
      </c>
      <c r="AL140" s="104" t="e">
        <f>IF(IF('Project Details'!$B$6="US",#REF!,#REF!)&lt;&gt;"",IF('Project Details'!$B$6="US",#REF!,#REF!),"")</f>
        <v>#REF!</v>
      </c>
      <c r="AM140" s="104" t="e">
        <f t="shared" si="3"/>
        <v>#REF!</v>
      </c>
      <c r="AN140" s="365" t="e">
        <f>IF(IF('Project Details'!$B$6="US",#REF!,#REF!)&lt;&gt;"",IF('Project Details'!$B$6="US",#REF!,#REF!),"")</f>
        <v>#REF!</v>
      </c>
      <c r="AO140" s="104" t="e">
        <f>IF(IF('Project Details'!$B$6="US",#REF!,#REF!)&lt;&gt;"",IF('Project Details'!$B$6="US",#REF!,#REF!),"")</f>
        <v>#REF!</v>
      </c>
    </row>
    <row r="141" spans="8:41" x14ac:dyDescent="0.95">
      <c r="H141" s="837"/>
      <c r="I141" s="837"/>
      <c r="J141" s="837"/>
      <c r="L141" s="104"/>
      <c r="N141" s="104"/>
      <c r="X141" s="104" t="s">
        <v>2189</v>
      </c>
      <c r="Y141" s="822" t="s">
        <v>2495</v>
      </c>
      <c r="AL141" s="104" t="e">
        <f>IF(IF('Project Details'!$B$6="US",#REF!,#REF!)&lt;&gt;"",IF('Project Details'!$B$6="US",#REF!,#REF!),"")</f>
        <v>#REF!</v>
      </c>
      <c r="AM141" s="104" t="e">
        <f t="shared" si="3"/>
        <v>#REF!</v>
      </c>
      <c r="AN141" s="365" t="e">
        <f>IF(IF('Project Details'!$B$6="US",#REF!,#REF!)&lt;&gt;"",IF('Project Details'!$B$6="US",#REF!,#REF!),"")</f>
        <v>#REF!</v>
      </c>
      <c r="AO141" s="104" t="e">
        <f>IF(IF('Project Details'!$B$6="US",#REF!,#REF!)&lt;&gt;"",IF('Project Details'!$B$6="US",#REF!,#REF!),"")</f>
        <v>#REF!</v>
      </c>
    </row>
    <row r="142" spans="8:41" x14ac:dyDescent="0.95">
      <c r="H142" s="837"/>
      <c r="I142" s="837"/>
      <c r="J142" s="837"/>
      <c r="L142" s="104"/>
      <c r="N142" s="104"/>
      <c r="X142" s="104" t="s">
        <v>2496</v>
      </c>
      <c r="Y142" s="822" t="s">
        <v>2497</v>
      </c>
      <c r="AL142" s="104" t="e">
        <f>IF(IF('Project Details'!$B$6="US",#REF!,#REF!)&lt;&gt;"",IF('Project Details'!$B$6="US",#REF!,#REF!),"")</f>
        <v>#REF!</v>
      </c>
      <c r="AM142" s="104" t="e">
        <f t="shared" si="3"/>
        <v>#REF!</v>
      </c>
      <c r="AN142" s="365" t="e">
        <f>IF(IF('Project Details'!$B$6="US",#REF!,#REF!)&lt;&gt;"",IF('Project Details'!$B$6="US",#REF!,#REF!),"")</f>
        <v>#REF!</v>
      </c>
      <c r="AO142" s="104" t="e">
        <f>IF(IF('Project Details'!$B$6="US",#REF!,#REF!)&lt;&gt;"",IF('Project Details'!$B$6="US",#REF!,#REF!),"")</f>
        <v>#REF!</v>
      </c>
    </row>
    <row r="143" spans="8:41" x14ac:dyDescent="0.95">
      <c r="H143" s="837"/>
      <c r="I143" s="837"/>
      <c r="J143" s="837"/>
      <c r="L143" s="104"/>
      <c r="N143" s="104"/>
      <c r="X143" s="104" t="s">
        <v>2498</v>
      </c>
      <c r="Y143" s="822" t="s">
        <v>2499</v>
      </c>
      <c r="AL143" s="104" t="e">
        <f>IF(IF('Project Details'!$B$6="US",#REF!,#REF!)&lt;&gt;"",IF('Project Details'!$B$6="US",#REF!,#REF!),"")</f>
        <v>#REF!</v>
      </c>
      <c r="AM143" s="104" t="e">
        <f t="shared" si="3"/>
        <v>#REF!</v>
      </c>
      <c r="AN143" s="365" t="e">
        <f>IF(IF('Project Details'!$B$6="US",#REF!,#REF!)&lt;&gt;"",IF('Project Details'!$B$6="US",#REF!,#REF!),"")</f>
        <v>#REF!</v>
      </c>
      <c r="AO143" s="104" t="e">
        <f>IF(IF('Project Details'!$B$6="US",#REF!,#REF!)&lt;&gt;"",IF('Project Details'!$B$6="US",#REF!,#REF!),"")</f>
        <v>#REF!</v>
      </c>
    </row>
    <row r="144" spans="8:41" x14ac:dyDescent="0.95">
      <c r="H144" s="837"/>
      <c r="I144" s="837"/>
      <c r="J144" s="837"/>
      <c r="L144" s="104"/>
      <c r="N144" s="104"/>
      <c r="X144" s="104" t="s">
        <v>2291</v>
      </c>
      <c r="Y144" s="822" t="s">
        <v>2292</v>
      </c>
      <c r="AL144" s="104" t="e">
        <f>IF(IF('Project Details'!$B$6="US",#REF!,#REF!)&lt;&gt;"",IF('Project Details'!$B$6="US",#REF!,#REF!),"")</f>
        <v>#REF!</v>
      </c>
      <c r="AM144" s="104" t="e">
        <f t="shared" si="3"/>
        <v>#REF!</v>
      </c>
      <c r="AN144" s="365" t="e">
        <f>IF(IF('Project Details'!$B$6="US",#REF!,#REF!)&lt;&gt;"",IF('Project Details'!$B$6="US",#REF!,#REF!),"")</f>
        <v>#REF!</v>
      </c>
      <c r="AO144" s="104" t="e">
        <f>IF(IF('Project Details'!$B$6="US",#REF!,#REF!)&lt;&gt;"",IF('Project Details'!$B$6="US",#REF!,#REF!),"")</f>
        <v>#REF!</v>
      </c>
    </row>
    <row r="145" spans="8:41" x14ac:dyDescent="0.95">
      <c r="H145" s="837"/>
      <c r="I145" s="837"/>
      <c r="J145" s="837"/>
      <c r="L145" s="104"/>
      <c r="N145" s="104"/>
      <c r="X145" s="104" t="s">
        <v>1016</v>
      </c>
      <c r="Y145" s="822" t="s">
        <v>2313</v>
      </c>
      <c r="AL145" s="104" t="e">
        <f>IF(IF('Project Details'!$B$6="US",#REF!,#REF!)&lt;&gt;"",IF('Project Details'!$B$6="US",#REF!,#REF!),"")</f>
        <v>#REF!</v>
      </c>
      <c r="AM145" s="104" t="e">
        <f t="shared" si="3"/>
        <v>#REF!</v>
      </c>
      <c r="AN145" s="365" t="e">
        <f>IF(IF('Project Details'!$B$6="US",#REF!,#REF!)&lt;&gt;"",IF('Project Details'!$B$6="US",#REF!,#REF!),"")</f>
        <v>#REF!</v>
      </c>
      <c r="AO145" s="104" t="e">
        <f>IF(IF('Project Details'!$B$6="US",#REF!,#REF!)&lt;&gt;"",IF('Project Details'!$B$6="US",#REF!,#REF!),"")</f>
        <v>#REF!</v>
      </c>
    </row>
    <row r="146" spans="8:41" x14ac:dyDescent="0.95">
      <c r="H146" s="837"/>
      <c r="I146" s="837"/>
      <c r="J146" s="837"/>
      <c r="L146" s="104"/>
      <c r="N146" s="104"/>
      <c r="X146" s="104" t="s">
        <v>2500</v>
      </c>
      <c r="Y146" s="822" t="s">
        <v>2501</v>
      </c>
      <c r="AL146" s="104" t="e">
        <f>IF(IF('Project Details'!$B$6="US",#REF!,#REF!)&lt;&gt;"",IF('Project Details'!$B$6="US",#REF!,#REF!),"")</f>
        <v>#REF!</v>
      </c>
      <c r="AM146" s="104" t="e">
        <f t="shared" si="3"/>
        <v>#REF!</v>
      </c>
      <c r="AN146" s="365" t="e">
        <f>IF(IF('Project Details'!$B$6="US",#REF!,#REF!)&lt;&gt;"",IF('Project Details'!$B$6="US",#REF!,#REF!),"")</f>
        <v>#REF!</v>
      </c>
      <c r="AO146" s="104" t="e">
        <f>IF(IF('Project Details'!$B$6="US",#REF!,#REF!)&lt;&gt;"",IF('Project Details'!$B$6="US",#REF!,#REF!),"")</f>
        <v>#REF!</v>
      </c>
    </row>
    <row r="147" spans="8:41" x14ac:dyDescent="0.95">
      <c r="H147" s="837"/>
      <c r="I147" s="837"/>
      <c r="J147" s="837"/>
      <c r="L147" s="104"/>
      <c r="N147" s="104"/>
      <c r="X147" s="104" t="s">
        <v>2502</v>
      </c>
      <c r="Y147" s="822" t="s">
        <v>2503</v>
      </c>
      <c r="AL147" s="104" t="e">
        <f>IF(IF('Project Details'!$B$6="US",#REF!,#REF!)&lt;&gt;"",IF('Project Details'!$B$6="US",#REF!,#REF!),"")</f>
        <v>#REF!</v>
      </c>
      <c r="AM147" s="104" t="e">
        <f t="shared" si="3"/>
        <v>#REF!</v>
      </c>
      <c r="AN147" s="365" t="e">
        <f>IF(IF('Project Details'!$B$6="US",#REF!,#REF!)&lt;&gt;"",IF('Project Details'!$B$6="US",#REF!,#REF!),"")</f>
        <v>#REF!</v>
      </c>
      <c r="AO147" s="104" t="e">
        <f>IF(IF('Project Details'!$B$6="US",#REF!,#REF!)&lt;&gt;"",IF('Project Details'!$B$6="US",#REF!,#REF!),"")</f>
        <v>#REF!</v>
      </c>
    </row>
    <row r="148" spans="8:41" x14ac:dyDescent="0.95">
      <c r="H148" s="837"/>
      <c r="I148" s="837"/>
      <c r="J148" s="837"/>
      <c r="L148" s="104"/>
      <c r="N148" s="104"/>
      <c r="X148" s="104" t="s">
        <v>2504</v>
      </c>
      <c r="Y148" s="822" t="s">
        <v>2505</v>
      </c>
      <c r="AL148" s="104" t="e">
        <f>IF(IF('Project Details'!$B$6="US",#REF!,#REF!)&lt;&gt;"",IF('Project Details'!$B$6="US",#REF!,#REF!),"")</f>
        <v>#REF!</v>
      </c>
      <c r="AM148" s="104" t="e">
        <f t="shared" si="3"/>
        <v>#REF!</v>
      </c>
      <c r="AN148" s="365" t="e">
        <f>IF(IF('Project Details'!$B$6="US",#REF!,#REF!)&lt;&gt;"",IF('Project Details'!$B$6="US",#REF!,#REF!),"")</f>
        <v>#REF!</v>
      </c>
      <c r="AO148" s="104" t="e">
        <f>IF(IF('Project Details'!$B$6="US",#REF!,#REF!)&lt;&gt;"",IF('Project Details'!$B$6="US",#REF!,#REF!),"")</f>
        <v>#REF!</v>
      </c>
    </row>
    <row r="149" spans="8:41" x14ac:dyDescent="0.95">
      <c r="H149" s="837"/>
      <c r="I149" s="837"/>
      <c r="J149" s="837"/>
      <c r="L149" s="104"/>
      <c r="N149" s="104"/>
      <c r="X149" s="104" t="s">
        <v>2506</v>
      </c>
      <c r="Y149" s="822" t="s">
        <v>2507</v>
      </c>
      <c r="AL149" s="104" t="e">
        <f>IF(IF('Project Details'!$B$6="US",#REF!,#REF!)&lt;&gt;"",IF('Project Details'!$B$6="US",#REF!,#REF!),"")</f>
        <v>#REF!</v>
      </c>
      <c r="AM149" s="104" t="e">
        <f t="shared" si="3"/>
        <v>#REF!</v>
      </c>
      <c r="AN149" s="365" t="e">
        <f>IF(IF('Project Details'!$B$6="US",#REF!,#REF!)&lt;&gt;"",IF('Project Details'!$B$6="US",#REF!,#REF!),"")</f>
        <v>#REF!</v>
      </c>
      <c r="AO149" s="104" t="e">
        <f>IF(IF('Project Details'!$B$6="US",#REF!,#REF!)&lt;&gt;"",IF('Project Details'!$B$6="US",#REF!,#REF!),"")</f>
        <v>#REF!</v>
      </c>
    </row>
    <row r="150" spans="8:41" x14ac:dyDescent="0.95">
      <c r="H150" s="837"/>
      <c r="I150" s="837"/>
      <c r="J150" s="837"/>
      <c r="L150" s="104"/>
      <c r="N150" s="104"/>
      <c r="X150" s="104" t="s">
        <v>2508</v>
      </c>
      <c r="Y150" s="822" t="s">
        <v>2509</v>
      </c>
      <c r="AL150" s="104" t="e">
        <f>IF(IF('Project Details'!$B$6="US",#REF!,#REF!)&lt;&gt;"",IF('Project Details'!$B$6="US",#REF!,#REF!),"")</f>
        <v>#REF!</v>
      </c>
      <c r="AM150" s="104" t="e">
        <f t="shared" si="3"/>
        <v>#REF!</v>
      </c>
      <c r="AN150" s="365" t="e">
        <f>IF(IF('Project Details'!$B$6="US",#REF!,#REF!)&lt;&gt;"",IF('Project Details'!$B$6="US",#REF!,#REF!),"")</f>
        <v>#REF!</v>
      </c>
      <c r="AO150" s="104" t="e">
        <f>IF(IF('Project Details'!$B$6="US",#REF!,#REF!)&lt;&gt;"",IF('Project Details'!$B$6="US",#REF!,#REF!),"")</f>
        <v>#REF!</v>
      </c>
    </row>
    <row r="151" spans="8:41" x14ac:dyDescent="0.95">
      <c r="H151" s="837"/>
      <c r="I151" s="837"/>
      <c r="J151" s="837"/>
      <c r="L151" s="104"/>
      <c r="N151" s="104"/>
      <c r="X151" s="104" t="s">
        <v>2510</v>
      </c>
      <c r="Y151" s="822" t="s">
        <v>2511</v>
      </c>
      <c r="AL151" s="104" t="e">
        <f>IF(IF('Project Details'!$B$6="US",#REF!,#REF!)&lt;&gt;"",IF('Project Details'!$B$6="US",#REF!,#REF!),"")</f>
        <v>#REF!</v>
      </c>
      <c r="AM151" s="104" t="e">
        <f t="shared" si="3"/>
        <v>#REF!</v>
      </c>
      <c r="AN151" s="365" t="e">
        <f>IF(IF('Project Details'!$B$6="US",#REF!,#REF!)&lt;&gt;"",IF('Project Details'!$B$6="US",#REF!,#REF!),"")</f>
        <v>#REF!</v>
      </c>
      <c r="AO151" s="104" t="e">
        <f>IF(IF('Project Details'!$B$6="US",#REF!,#REF!)&lt;&gt;"",IF('Project Details'!$B$6="US",#REF!,#REF!),"")</f>
        <v>#REF!</v>
      </c>
    </row>
    <row r="152" spans="8:41" x14ac:dyDescent="0.95">
      <c r="H152" s="837"/>
      <c r="I152" s="837"/>
      <c r="J152" s="837"/>
      <c r="L152" s="104"/>
      <c r="N152" s="104"/>
      <c r="X152" s="104" t="s">
        <v>2512</v>
      </c>
      <c r="Y152" s="822" t="s">
        <v>2513</v>
      </c>
      <c r="AL152" s="104" t="e">
        <f>IF(IF('Project Details'!$B$6="US",#REF!,#REF!)&lt;&gt;"",IF('Project Details'!$B$6="US",#REF!,#REF!),"")</f>
        <v>#REF!</v>
      </c>
      <c r="AM152" s="104" t="e">
        <f t="shared" si="3"/>
        <v>#REF!</v>
      </c>
      <c r="AN152" s="365" t="e">
        <f>IF(IF('Project Details'!$B$6="US",#REF!,#REF!)&lt;&gt;"",IF('Project Details'!$B$6="US",#REF!,#REF!),"")</f>
        <v>#REF!</v>
      </c>
      <c r="AO152" s="104" t="e">
        <f>IF(IF('Project Details'!$B$6="US",#REF!,#REF!)&lt;&gt;"",IF('Project Details'!$B$6="US",#REF!,#REF!),"")</f>
        <v>#REF!</v>
      </c>
    </row>
    <row r="153" spans="8:41" x14ac:dyDescent="0.95">
      <c r="H153" s="837"/>
      <c r="I153" s="837"/>
      <c r="J153" s="836"/>
      <c r="L153" s="104"/>
      <c r="N153" s="104"/>
      <c r="X153" s="104" t="s">
        <v>2514</v>
      </c>
      <c r="Y153" s="822" t="s">
        <v>2515</v>
      </c>
      <c r="AL153" s="104" t="e">
        <f>IF(IF('Project Details'!$B$6="US",#REF!,#REF!)&lt;&gt;"",IF('Project Details'!$B$6="US",#REF!,#REF!),"")</f>
        <v>#REF!</v>
      </c>
      <c r="AM153" s="104" t="e">
        <f t="shared" si="3"/>
        <v>#REF!</v>
      </c>
      <c r="AN153" s="365" t="e">
        <f>IF(IF('Project Details'!$B$6="US",#REF!,#REF!)&lt;&gt;"",IF('Project Details'!$B$6="US",#REF!,#REF!),"")</f>
        <v>#REF!</v>
      </c>
      <c r="AO153" s="104" t="e">
        <f>IF(IF('Project Details'!$B$6="US",#REF!,#REF!)&lt;&gt;"",IF('Project Details'!$B$6="US",#REF!,#REF!),"")</f>
        <v>#REF!</v>
      </c>
    </row>
    <row r="154" spans="8:41" x14ac:dyDescent="0.95">
      <c r="H154" s="837"/>
      <c r="I154" s="837"/>
      <c r="J154" s="836"/>
      <c r="L154" s="104"/>
      <c r="N154" s="104"/>
      <c r="X154" s="104" t="s">
        <v>958</v>
      </c>
      <c r="Y154" s="822" t="s">
        <v>959</v>
      </c>
      <c r="AL154" s="104" t="e">
        <f>IF(IF('Project Details'!$B$6="US",#REF!,#REF!)&lt;&gt;"",IF('Project Details'!$B$6="US",#REF!,#REF!),"")</f>
        <v>#REF!</v>
      </c>
      <c r="AM154" s="104" t="e">
        <f t="shared" si="3"/>
        <v>#REF!</v>
      </c>
      <c r="AN154" s="365" t="e">
        <f>IF(IF('Project Details'!$B$6="US",#REF!,#REF!)&lt;&gt;"",IF('Project Details'!$B$6="US",#REF!,#REF!),"")</f>
        <v>#REF!</v>
      </c>
      <c r="AO154" s="104" t="e">
        <f>IF(IF('Project Details'!$B$6="US",#REF!,#REF!)&lt;&gt;"",IF('Project Details'!$B$6="US",#REF!,#REF!),"")</f>
        <v>#REF!</v>
      </c>
    </row>
    <row r="155" spans="8:41" x14ac:dyDescent="0.95">
      <c r="H155" s="837"/>
      <c r="I155" s="837"/>
      <c r="J155" s="836"/>
      <c r="N155" s="104"/>
      <c r="X155" s="104" t="s">
        <v>2516</v>
      </c>
      <c r="Y155" s="822" t="s">
        <v>2517</v>
      </c>
      <c r="AL155" s="104" t="e">
        <f>IF(IF('Project Details'!$B$6="US",#REF!,#REF!)&lt;&gt;"",IF('Project Details'!$B$6="US",#REF!,#REF!),"")</f>
        <v>#REF!</v>
      </c>
      <c r="AM155" s="104" t="e">
        <f t="shared" si="3"/>
        <v>#REF!</v>
      </c>
      <c r="AN155" s="365" t="e">
        <f>IF(IF('Project Details'!$B$6="US",#REF!,#REF!)&lt;&gt;"",IF('Project Details'!$B$6="US",#REF!,#REF!),"")</f>
        <v>#REF!</v>
      </c>
      <c r="AO155" s="104" t="e">
        <f>IF(IF('Project Details'!$B$6="US",#REF!,#REF!)&lt;&gt;"",IF('Project Details'!$B$6="US",#REF!,#REF!),"")</f>
        <v>#REF!</v>
      </c>
    </row>
    <row r="156" spans="8:41" x14ac:dyDescent="0.95">
      <c r="H156" s="837"/>
      <c r="I156" s="837"/>
      <c r="J156" s="836"/>
      <c r="N156" s="104"/>
      <c r="X156" s="104" t="s">
        <v>2308</v>
      </c>
      <c r="Y156" s="822" t="s">
        <v>2323</v>
      </c>
      <c r="AL156" s="104" t="e">
        <f>IF(IF('Project Details'!$B$6="US",#REF!,#REF!)&lt;&gt;"",IF('Project Details'!$B$6="US",#REF!,#REF!),"")</f>
        <v>#REF!</v>
      </c>
      <c r="AM156" s="104" t="e">
        <f t="shared" si="3"/>
        <v>#REF!</v>
      </c>
      <c r="AN156" s="365" t="e">
        <f>IF(IF('Project Details'!$B$6="US",#REF!,#REF!)&lt;&gt;"",IF('Project Details'!$B$6="US",#REF!,#REF!),"")</f>
        <v>#REF!</v>
      </c>
      <c r="AO156" s="104" t="e">
        <f>IF(IF('Project Details'!$B$6="US",#REF!,#REF!)&lt;&gt;"",IF('Project Details'!$B$6="US",#REF!,#REF!),"")</f>
        <v>#REF!</v>
      </c>
    </row>
    <row r="157" spans="8:41" x14ac:dyDescent="0.95">
      <c r="H157" s="837"/>
      <c r="I157" s="837"/>
      <c r="J157" s="836"/>
      <c r="N157" s="104"/>
      <c r="X157" s="104" t="s">
        <v>2298</v>
      </c>
      <c r="Y157" s="822" t="s">
        <v>2518</v>
      </c>
      <c r="AL157" s="104" t="e">
        <f>IF(IF('Project Details'!$B$6="US",#REF!,#REF!)&lt;&gt;"",IF('Project Details'!$B$6="US",#REF!,#REF!),"")</f>
        <v>#REF!</v>
      </c>
      <c r="AM157" s="104" t="e">
        <f t="shared" si="3"/>
        <v>#REF!</v>
      </c>
      <c r="AN157" s="365" t="e">
        <f>IF(IF('Project Details'!$B$6="US",#REF!,#REF!)&lt;&gt;"",IF('Project Details'!$B$6="US",#REF!,#REF!),"")</f>
        <v>#REF!</v>
      </c>
      <c r="AO157" s="104" t="e">
        <f>IF(IF('Project Details'!$B$6="US",#REF!,#REF!)&lt;&gt;"",IF('Project Details'!$B$6="US",#REF!,#REF!),"")</f>
        <v>#REF!</v>
      </c>
    </row>
    <row r="158" spans="8:41" x14ac:dyDescent="0.95">
      <c r="H158" s="837"/>
      <c r="I158" s="837"/>
      <c r="J158" s="836"/>
      <c r="N158" s="104"/>
      <c r="X158" s="104" t="s">
        <v>657</v>
      </c>
      <c r="Y158" s="822" t="s">
        <v>2519</v>
      </c>
      <c r="AL158" s="104" t="e">
        <f>IF(IF('Project Details'!$B$6="US",#REF!,#REF!)&lt;&gt;"",IF('Project Details'!$B$6="US",#REF!,#REF!),"")</f>
        <v>#REF!</v>
      </c>
      <c r="AM158" s="104" t="e">
        <f t="shared" si="3"/>
        <v>#REF!</v>
      </c>
      <c r="AN158" s="365" t="e">
        <f>IF(IF('Project Details'!$B$6="US",#REF!,#REF!)&lt;&gt;"",IF('Project Details'!$B$6="US",#REF!,#REF!),"")</f>
        <v>#REF!</v>
      </c>
      <c r="AO158" s="104" t="e">
        <f>IF(IF('Project Details'!$B$6="US",#REF!,#REF!)&lt;&gt;"",IF('Project Details'!$B$6="US",#REF!,#REF!),"")</f>
        <v>#REF!</v>
      </c>
    </row>
    <row r="159" spans="8:41" x14ac:dyDescent="0.95">
      <c r="H159" s="837"/>
      <c r="I159" s="837"/>
      <c r="J159" s="836"/>
      <c r="N159" s="104"/>
      <c r="X159" s="104" t="s">
        <v>2520</v>
      </c>
      <c r="Y159" s="822" t="s">
        <v>2521</v>
      </c>
      <c r="AL159" s="104" t="e">
        <f>IF(IF('Project Details'!$B$6="US",#REF!,#REF!)&lt;&gt;"",IF('Project Details'!$B$6="US",#REF!,#REF!),"")</f>
        <v>#REF!</v>
      </c>
      <c r="AM159" s="104" t="e">
        <f t="shared" si="3"/>
        <v>#REF!</v>
      </c>
      <c r="AN159" s="365" t="e">
        <f>IF(IF('Project Details'!$B$6="US",#REF!,#REF!)&lt;&gt;"",IF('Project Details'!$B$6="US",#REF!,#REF!),"")</f>
        <v>#REF!</v>
      </c>
      <c r="AO159" s="104" t="e">
        <f>IF(IF('Project Details'!$B$6="US",#REF!,#REF!)&lt;&gt;"",IF('Project Details'!$B$6="US",#REF!,#REF!),"")</f>
        <v>#REF!</v>
      </c>
    </row>
    <row r="160" spans="8:41" x14ac:dyDescent="0.95">
      <c r="H160" s="837"/>
      <c r="I160" s="837"/>
      <c r="J160" s="836"/>
      <c r="N160" s="104"/>
      <c r="X160" s="104" t="s">
        <v>960</v>
      </c>
      <c r="Y160" s="822" t="s">
        <v>961</v>
      </c>
      <c r="AL160" s="104" t="e">
        <f>IF(IF('Project Details'!$B$6="US",#REF!,#REF!)&lt;&gt;"",IF('Project Details'!$B$6="US",#REF!,#REF!),"")</f>
        <v>#REF!</v>
      </c>
      <c r="AM160" s="104" t="e">
        <f t="shared" si="3"/>
        <v>#REF!</v>
      </c>
      <c r="AN160" s="365" t="e">
        <f>IF(IF('Project Details'!$B$6="US",#REF!,#REF!)&lt;&gt;"",IF('Project Details'!$B$6="US",#REF!,#REF!),"")</f>
        <v>#REF!</v>
      </c>
      <c r="AO160" s="104" t="e">
        <f>IF(IF('Project Details'!$B$6="US",#REF!,#REF!)&lt;&gt;"",IF('Project Details'!$B$6="US",#REF!,#REF!),"")</f>
        <v>#REF!</v>
      </c>
    </row>
    <row r="161" spans="8:41" x14ac:dyDescent="0.95">
      <c r="H161" s="837"/>
      <c r="I161" s="837"/>
      <c r="J161" s="836"/>
      <c r="N161" s="104"/>
      <c r="X161" s="104" t="s">
        <v>2522</v>
      </c>
      <c r="Y161" s="822" t="s">
        <v>2523</v>
      </c>
      <c r="AL161" s="104" t="e">
        <f>IF(IF('Project Details'!$B$6="US",#REF!,#REF!)&lt;&gt;"",IF('Project Details'!$B$6="US",#REF!,#REF!),"")</f>
        <v>#REF!</v>
      </c>
      <c r="AM161" s="104" t="e">
        <f t="shared" si="3"/>
        <v>#REF!</v>
      </c>
      <c r="AN161" s="365" t="e">
        <f>IF(IF('Project Details'!$B$6="US",#REF!,#REF!)&lt;&gt;"",IF('Project Details'!$B$6="US",#REF!,#REF!),"")</f>
        <v>#REF!</v>
      </c>
      <c r="AO161" s="104" t="e">
        <f>IF(IF('Project Details'!$B$6="US",#REF!,#REF!)&lt;&gt;"",IF('Project Details'!$B$6="US",#REF!,#REF!),"")</f>
        <v>#REF!</v>
      </c>
    </row>
    <row r="162" spans="8:41" x14ac:dyDescent="0.95">
      <c r="H162" s="837"/>
      <c r="I162" s="837"/>
      <c r="J162" s="836"/>
      <c r="X162" s="104" t="s">
        <v>2303</v>
      </c>
      <c r="Y162" s="822" t="s">
        <v>2328</v>
      </c>
      <c r="AL162" s="104" t="e">
        <f>IF(IF('Project Details'!$B$6="US",#REF!,#REF!)&lt;&gt;"",IF('Project Details'!$B$6="US",#REF!,#REF!),"")</f>
        <v>#REF!</v>
      </c>
      <c r="AM162" s="104" t="e">
        <f t="shared" si="3"/>
        <v>#REF!</v>
      </c>
      <c r="AN162" s="365" t="e">
        <f>IF(IF('Project Details'!$B$6="US",#REF!,#REF!)&lt;&gt;"",IF('Project Details'!$B$6="US",#REF!,#REF!),"")</f>
        <v>#REF!</v>
      </c>
      <c r="AO162" s="104" t="e">
        <f>IF(IF('Project Details'!$B$6="US",#REF!,#REF!)&lt;&gt;"",IF('Project Details'!$B$6="US",#REF!,#REF!),"")</f>
        <v>#REF!</v>
      </c>
    </row>
    <row r="163" spans="8:41" x14ac:dyDescent="0.95">
      <c r="H163" s="837"/>
      <c r="I163" s="837"/>
      <c r="J163" s="836"/>
      <c r="X163" s="104" t="s">
        <v>962</v>
      </c>
      <c r="Y163" s="822" t="s">
        <v>963</v>
      </c>
      <c r="AL163" s="104" t="e">
        <f>IF(IF('Project Details'!$B$6="US",#REF!,#REF!)&lt;&gt;"",IF('Project Details'!$B$6="US",#REF!,#REF!),"")</f>
        <v>#REF!</v>
      </c>
      <c r="AM163" s="104" t="e">
        <f t="shared" si="3"/>
        <v>#REF!</v>
      </c>
      <c r="AN163" s="365" t="e">
        <f>IF(IF('Project Details'!$B$6="US",#REF!,#REF!)&lt;&gt;"",IF('Project Details'!$B$6="US",#REF!,#REF!),"")</f>
        <v>#REF!</v>
      </c>
      <c r="AO163" s="104" t="e">
        <f>IF(IF('Project Details'!$B$6="US",#REF!,#REF!)&lt;&gt;"",IF('Project Details'!$B$6="US",#REF!,#REF!),"")</f>
        <v>#REF!</v>
      </c>
    </row>
    <row r="164" spans="8:41" x14ac:dyDescent="0.95">
      <c r="H164" s="837"/>
      <c r="I164" s="837"/>
      <c r="J164" s="836"/>
      <c r="X164" s="104" t="s">
        <v>2524</v>
      </c>
      <c r="Y164" s="822" t="s">
        <v>2525</v>
      </c>
      <c r="AL164" s="104" t="e">
        <f>IF(IF('Project Details'!$B$6="US",#REF!,#REF!)&lt;&gt;"",IF('Project Details'!$B$6="US",#REF!,#REF!),"")</f>
        <v>#REF!</v>
      </c>
      <c r="AM164" s="104" t="e">
        <f t="shared" si="3"/>
        <v>#REF!</v>
      </c>
      <c r="AN164" s="365" t="e">
        <f>IF(IF('Project Details'!$B$6="US",#REF!,#REF!)&lt;&gt;"",IF('Project Details'!$B$6="US",#REF!,#REF!),"")</f>
        <v>#REF!</v>
      </c>
      <c r="AO164" s="104" t="e">
        <f>IF(IF('Project Details'!$B$6="US",#REF!,#REF!)&lt;&gt;"",IF('Project Details'!$B$6="US",#REF!,#REF!),"")</f>
        <v>#REF!</v>
      </c>
    </row>
    <row r="165" spans="8:41" x14ac:dyDescent="0.95">
      <c r="H165" s="837"/>
      <c r="I165" s="837"/>
      <c r="J165" s="836"/>
      <c r="X165" s="104" t="s">
        <v>2526</v>
      </c>
      <c r="Y165" s="822" t="s">
        <v>2527</v>
      </c>
      <c r="AL165" s="104" t="e">
        <f>IF(IF('Project Details'!$B$6="US",#REF!,#REF!)&lt;&gt;"",IF('Project Details'!$B$6="US",#REF!,#REF!),"")</f>
        <v>#REF!</v>
      </c>
      <c r="AM165" s="104" t="e">
        <f t="shared" si="3"/>
        <v>#REF!</v>
      </c>
      <c r="AN165" s="365" t="e">
        <f>IF(IF('Project Details'!$B$6="US",#REF!,#REF!)&lt;&gt;"",IF('Project Details'!$B$6="US",#REF!,#REF!),"")</f>
        <v>#REF!</v>
      </c>
      <c r="AO165" s="104" t="e">
        <f>IF(IF('Project Details'!$B$6="US",#REF!,#REF!)&lt;&gt;"",IF('Project Details'!$B$6="US",#REF!,#REF!),"")</f>
        <v>#REF!</v>
      </c>
    </row>
    <row r="166" spans="8:41" x14ac:dyDescent="0.95">
      <c r="H166" s="837"/>
      <c r="I166" s="837"/>
      <c r="J166" s="836"/>
      <c r="X166" s="104" t="s">
        <v>2528</v>
      </c>
      <c r="Y166" s="822" t="s">
        <v>2338</v>
      </c>
      <c r="AL166" s="104" t="e">
        <f>IF(IF('Project Details'!$B$6="US",#REF!,#REF!)&lt;&gt;"",IF('Project Details'!$B$6="US",#REF!,#REF!),"")</f>
        <v>#REF!</v>
      </c>
      <c r="AM166" s="104" t="e">
        <f t="shared" si="3"/>
        <v>#REF!</v>
      </c>
      <c r="AN166" s="365" t="e">
        <f>IF(IF('Project Details'!$B$6="US",#REF!,#REF!)&lt;&gt;"",IF('Project Details'!$B$6="US",#REF!,#REF!),"")</f>
        <v>#REF!</v>
      </c>
      <c r="AO166" s="104" t="e">
        <f>IF(IF('Project Details'!$B$6="US",#REF!,#REF!)&lt;&gt;"",IF('Project Details'!$B$6="US",#REF!,#REF!),"")</f>
        <v>#REF!</v>
      </c>
    </row>
    <row r="167" spans="8:41" x14ac:dyDescent="0.95">
      <c r="H167" s="837"/>
      <c r="I167" s="837"/>
      <c r="J167" s="836"/>
      <c r="X167" s="104" t="s">
        <v>2529</v>
      </c>
      <c r="Y167" s="822" t="s">
        <v>2530</v>
      </c>
      <c r="AL167" s="104" t="e">
        <f>IF(IF('Project Details'!$B$6="US",#REF!,#REF!)&lt;&gt;"",IF('Project Details'!$B$6="US",#REF!,#REF!),"")</f>
        <v>#REF!</v>
      </c>
      <c r="AM167" s="104" t="e">
        <f t="shared" si="3"/>
        <v>#REF!</v>
      </c>
      <c r="AN167" s="365" t="e">
        <f>IF(IF('Project Details'!$B$6="US",#REF!,#REF!)&lt;&gt;"",IF('Project Details'!$B$6="US",#REF!,#REF!),"")</f>
        <v>#REF!</v>
      </c>
      <c r="AO167" s="104" t="e">
        <f>IF(IF('Project Details'!$B$6="US",#REF!,#REF!)&lt;&gt;"",IF('Project Details'!$B$6="US",#REF!,#REF!),"")</f>
        <v>#REF!</v>
      </c>
    </row>
    <row r="168" spans="8:41" x14ac:dyDescent="0.95">
      <c r="H168" s="837"/>
      <c r="I168" s="837"/>
      <c r="J168" s="836"/>
      <c r="X168" s="104" t="s">
        <v>2531</v>
      </c>
      <c r="Y168" s="822" t="s">
        <v>2532</v>
      </c>
      <c r="AL168" s="104" t="e">
        <f>IF(IF('Project Details'!$B$6="US",#REF!,#REF!)&lt;&gt;"",IF('Project Details'!$B$6="US",#REF!,#REF!),"")</f>
        <v>#REF!</v>
      </c>
      <c r="AM168" s="104" t="e">
        <f t="shared" si="3"/>
        <v>#REF!</v>
      </c>
      <c r="AN168" s="365" t="e">
        <f>IF(IF('Project Details'!$B$6="US",#REF!,#REF!)&lt;&gt;"",IF('Project Details'!$B$6="US",#REF!,#REF!),"")</f>
        <v>#REF!</v>
      </c>
      <c r="AO168" s="104" t="e">
        <f>IF(IF('Project Details'!$B$6="US",#REF!,#REF!)&lt;&gt;"",IF('Project Details'!$B$6="US",#REF!,#REF!),"")</f>
        <v>#REF!</v>
      </c>
    </row>
    <row r="169" spans="8:41" x14ac:dyDescent="0.95">
      <c r="H169" s="837"/>
      <c r="I169" s="837"/>
      <c r="J169" s="836"/>
      <c r="X169" s="104" t="s">
        <v>2533</v>
      </c>
      <c r="Y169" s="822" t="s">
        <v>2534</v>
      </c>
      <c r="AL169" s="104" t="e">
        <f>IF(IF('Project Details'!$B$6="US",#REF!,#REF!)&lt;&gt;"",IF('Project Details'!$B$6="US",#REF!,#REF!),"")</f>
        <v>#REF!</v>
      </c>
      <c r="AM169" s="104" t="e">
        <f t="shared" si="3"/>
        <v>#REF!</v>
      </c>
      <c r="AN169" s="365" t="e">
        <f>IF(IF('Project Details'!$B$6="US",#REF!,#REF!)&lt;&gt;"",IF('Project Details'!$B$6="US",#REF!,#REF!),"")</f>
        <v>#REF!</v>
      </c>
      <c r="AO169" s="104" t="e">
        <f>IF(IF('Project Details'!$B$6="US",#REF!,#REF!)&lt;&gt;"",IF('Project Details'!$B$6="US",#REF!,#REF!),"")</f>
        <v>#REF!</v>
      </c>
    </row>
    <row r="170" spans="8:41" x14ac:dyDescent="0.95">
      <c r="H170" s="837"/>
      <c r="I170" s="837"/>
      <c r="J170" s="836"/>
      <c r="X170" s="104" t="s">
        <v>2535</v>
      </c>
      <c r="Y170" s="822" t="s">
        <v>2536</v>
      </c>
      <c r="AL170" s="104" t="e">
        <f>IF(IF('Project Details'!$B$6="US",#REF!,#REF!)&lt;&gt;"",IF('Project Details'!$B$6="US",#REF!,#REF!),"")</f>
        <v>#REF!</v>
      </c>
      <c r="AM170" s="104" t="e">
        <f t="shared" si="3"/>
        <v>#REF!</v>
      </c>
      <c r="AN170" s="365" t="e">
        <f>IF(IF('Project Details'!$B$6="US",#REF!,#REF!)&lt;&gt;"",IF('Project Details'!$B$6="US",#REF!,#REF!),"")</f>
        <v>#REF!</v>
      </c>
      <c r="AO170" s="104" t="e">
        <f>IF(IF('Project Details'!$B$6="US",#REF!,#REF!)&lt;&gt;"",IF('Project Details'!$B$6="US",#REF!,#REF!),"")</f>
        <v>#REF!</v>
      </c>
    </row>
    <row r="171" spans="8:41" x14ac:dyDescent="0.95">
      <c r="H171" s="837"/>
      <c r="I171" s="837"/>
      <c r="J171" s="836"/>
      <c r="X171" s="104" t="s">
        <v>2537</v>
      </c>
      <c r="Y171" s="822" t="s">
        <v>2538</v>
      </c>
      <c r="AL171" s="104" t="e">
        <f>IF(IF('Project Details'!$B$6="US",#REF!,#REF!)&lt;&gt;"",IF('Project Details'!$B$6="US",#REF!,#REF!),"")</f>
        <v>#REF!</v>
      </c>
      <c r="AM171" s="104" t="e">
        <f t="shared" si="3"/>
        <v>#REF!</v>
      </c>
      <c r="AN171" s="365" t="e">
        <f>IF(IF('Project Details'!$B$6="US",#REF!,#REF!)&lt;&gt;"",IF('Project Details'!$B$6="US",#REF!,#REF!),"")</f>
        <v>#REF!</v>
      </c>
      <c r="AO171" s="104" t="e">
        <f>IF(IF('Project Details'!$B$6="US",#REF!,#REF!)&lt;&gt;"",IF('Project Details'!$B$6="US",#REF!,#REF!),"")</f>
        <v>#REF!</v>
      </c>
    </row>
    <row r="172" spans="8:41" x14ac:dyDescent="0.95">
      <c r="H172" s="837"/>
      <c r="I172" s="837"/>
      <c r="J172" s="836"/>
      <c r="X172" s="104" t="s">
        <v>2539</v>
      </c>
      <c r="Y172" s="822" t="s">
        <v>2540</v>
      </c>
      <c r="AL172" s="104" t="e">
        <f>IF(IF('Project Details'!$B$6="US",#REF!,#REF!)&lt;&gt;"",IF('Project Details'!$B$6="US",#REF!,#REF!),"")</f>
        <v>#REF!</v>
      </c>
      <c r="AM172" s="104" t="e">
        <f t="shared" si="3"/>
        <v>#REF!</v>
      </c>
      <c r="AN172" s="365" t="e">
        <f>IF(IF('Project Details'!$B$6="US",#REF!,#REF!)&lt;&gt;"",IF('Project Details'!$B$6="US",#REF!,#REF!),"")</f>
        <v>#REF!</v>
      </c>
      <c r="AO172" s="104" t="e">
        <f>IF(IF('Project Details'!$B$6="US",#REF!,#REF!)&lt;&gt;"",IF('Project Details'!$B$6="US",#REF!,#REF!),"")</f>
        <v>#REF!</v>
      </c>
    </row>
    <row r="173" spans="8:41" x14ac:dyDescent="0.95">
      <c r="H173" s="837"/>
      <c r="I173" s="837"/>
      <c r="J173" s="836"/>
      <c r="X173" s="104" t="s">
        <v>2541</v>
      </c>
      <c r="Y173" s="822" t="s">
        <v>2542</v>
      </c>
      <c r="AL173" s="104" t="e">
        <f>IF(IF('Project Details'!$B$6="US",#REF!,#REF!)&lt;&gt;"",IF('Project Details'!$B$6="US",#REF!,#REF!),"")</f>
        <v>#REF!</v>
      </c>
      <c r="AM173" s="104" t="e">
        <f t="shared" si="3"/>
        <v>#REF!</v>
      </c>
      <c r="AN173" s="365" t="e">
        <f>IF(IF('Project Details'!$B$6="US",#REF!,#REF!)&lt;&gt;"",IF('Project Details'!$B$6="US",#REF!,#REF!),"")</f>
        <v>#REF!</v>
      </c>
      <c r="AO173" s="104" t="e">
        <f>IF(IF('Project Details'!$B$6="US",#REF!,#REF!)&lt;&gt;"",IF('Project Details'!$B$6="US",#REF!,#REF!),"")</f>
        <v>#REF!</v>
      </c>
    </row>
    <row r="174" spans="8:41" x14ac:dyDescent="0.95">
      <c r="H174" s="837"/>
      <c r="I174" s="837"/>
      <c r="J174" s="836"/>
      <c r="X174" s="104" t="s">
        <v>2329</v>
      </c>
      <c r="Y174" s="822" t="s">
        <v>2543</v>
      </c>
      <c r="AL174" s="104" t="e">
        <f>IF(IF('Project Details'!$B$6="US",#REF!,#REF!)&lt;&gt;"",IF('Project Details'!$B$6="US",#REF!,#REF!),"")</f>
        <v>#REF!</v>
      </c>
      <c r="AM174" s="104" t="e">
        <f t="shared" si="3"/>
        <v>#REF!</v>
      </c>
      <c r="AN174" s="365" t="e">
        <f>IF(IF('Project Details'!$B$6="US",#REF!,#REF!)&lt;&gt;"",IF('Project Details'!$B$6="US",#REF!,#REF!),"")</f>
        <v>#REF!</v>
      </c>
      <c r="AO174" s="104" t="e">
        <f>IF(IF('Project Details'!$B$6="US",#REF!,#REF!)&lt;&gt;"",IF('Project Details'!$B$6="US",#REF!,#REF!),"")</f>
        <v>#REF!</v>
      </c>
    </row>
    <row r="175" spans="8:41" x14ac:dyDescent="0.95">
      <c r="H175" s="837"/>
      <c r="I175" s="837"/>
      <c r="X175" s="104" t="s">
        <v>968</v>
      </c>
      <c r="Y175" s="822" t="s">
        <v>969</v>
      </c>
      <c r="AL175" s="104" t="e">
        <f>IF(IF('Project Details'!$B$6="US",#REF!,#REF!)&lt;&gt;"",IF('Project Details'!$B$6="US",#REF!,#REF!),"")</f>
        <v>#REF!</v>
      </c>
      <c r="AM175" s="104" t="e">
        <f t="shared" si="3"/>
        <v>#REF!</v>
      </c>
      <c r="AN175" s="365" t="e">
        <f>IF(IF('Project Details'!$B$6="US",#REF!,#REF!)&lt;&gt;"",IF('Project Details'!$B$6="US",#REF!,#REF!),"")</f>
        <v>#REF!</v>
      </c>
      <c r="AO175" s="104" t="e">
        <f>IF(IF('Project Details'!$B$6="US",#REF!,#REF!)&lt;&gt;"",IF('Project Details'!$B$6="US",#REF!,#REF!),"")</f>
        <v>#REF!</v>
      </c>
    </row>
    <row r="176" spans="8:41" x14ac:dyDescent="0.95">
      <c r="X176" s="104" t="s">
        <v>2544</v>
      </c>
      <c r="Y176" s="822" t="s">
        <v>2545</v>
      </c>
      <c r="AL176" s="104" t="e">
        <f>IF(IF('Project Details'!$B$6="US",#REF!,#REF!)&lt;&gt;"",IF('Project Details'!$B$6="US",#REF!,#REF!),"")</f>
        <v>#REF!</v>
      </c>
      <c r="AM176" s="104" t="e">
        <f t="shared" si="3"/>
        <v>#REF!</v>
      </c>
      <c r="AN176" s="365" t="e">
        <f>IF(IF('Project Details'!$B$6="US",#REF!,#REF!)&lt;&gt;"",IF('Project Details'!$B$6="US",#REF!,#REF!),"")</f>
        <v>#REF!</v>
      </c>
      <c r="AO176" s="104" t="e">
        <f>IF(IF('Project Details'!$B$6="US",#REF!,#REF!)&lt;&gt;"",IF('Project Details'!$B$6="US",#REF!,#REF!),"")</f>
        <v>#REF!</v>
      </c>
    </row>
    <row r="177" spans="24:41" x14ac:dyDescent="0.95">
      <c r="X177" s="104" t="s">
        <v>2546</v>
      </c>
      <c r="Y177" s="822" t="s">
        <v>2547</v>
      </c>
      <c r="AL177" s="104" t="e">
        <f>IF(IF('Project Details'!$B$6="US",#REF!,#REF!)&lt;&gt;"",IF('Project Details'!$B$6="US",#REF!,#REF!),"")</f>
        <v>#REF!</v>
      </c>
      <c r="AM177" s="104" t="e">
        <f t="shared" si="3"/>
        <v>#REF!</v>
      </c>
      <c r="AN177" s="365" t="e">
        <f>IF(IF('Project Details'!$B$6="US",#REF!,#REF!)&lt;&gt;"",IF('Project Details'!$B$6="US",#REF!,#REF!),"")</f>
        <v>#REF!</v>
      </c>
      <c r="AO177" s="104" t="e">
        <f>IF(IF('Project Details'!$B$6="US",#REF!,#REF!)&lt;&gt;"",IF('Project Details'!$B$6="US",#REF!,#REF!),"")</f>
        <v>#REF!</v>
      </c>
    </row>
    <row r="178" spans="24:41" x14ac:dyDescent="0.95">
      <c r="X178" s="104" t="s">
        <v>2548</v>
      </c>
      <c r="Y178" s="822" t="s">
        <v>2549</v>
      </c>
      <c r="AL178" s="104" t="e">
        <f>IF(IF('Project Details'!$B$6="US",#REF!,#REF!)&lt;&gt;"",IF('Project Details'!$B$6="US",#REF!,#REF!),"")</f>
        <v>#REF!</v>
      </c>
      <c r="AM178" s="104" t="e">
        <f t="shared" si="3"/>
        <v>#REF!</v>
      </c>
      <c r="AN178" s="365" t="e">
        <f>IF(IF('Project Details'!$B$6="US",#REF!,#REF!)&lt;&gt;"",IF('Project Details'!$B$6="US",#REF!,#REF!),"")</f>
        <v>#REF!</v>
      </c>
      <c r="AO178" s="104" t="e">
        <f>IF(IF('Project Details'!$B$6="US",#REF!,#REF!)&lt;&gt;"",IF('Project Details'!$B$6="US",#REF!,#REF!),"")</f>
        <v>#REF!</v>
      </c>
    </row>
    <row r="179" spans="24:41" x14ac:dyDescent="0.95">
      <c r="X179" s="104" t="s">
        <v>2550</v>
      </c>
      <c r="Y179" s="822" t="s">
        <v>2551</v>
      </c>
      <c r="AL179" s="104" t="e">
        <f>IF(IF('Project Details'!$B$6="US",#REF!,#REF!)&lt;&gt;"",IF('Project Details'!$B$6="US",#REF!,#REF!),"")</f>
        <v>#REF!</v>
      </c>
      <c r="AM179" s="104" t="e">
        <f t="shared" si="3"/>
        <v>#REF!</v>
      </c>
      <c r="AN179" s="365" t="e">
        <f>IF(IF('Project Details'!$B$6="US",#REF!,#REF!)&lt;&gt;"",IF('Project Details'!$B$6="US",#REF!,#REF!),"")</f>
        <v>#REF!</v>
      </c>
      <c r="AO179" s="104" t="e">
        <f>IF(IF('Project Details'!$B$6="US",#REF!,#REF!)&lt;&gt;"",IF('Project Details'!$B$6="US",#REF!,#REF!),"")</f>
        <v>#REF!</v>
      </c>
    </row>
    <row r="180" spans="24:41" x14ac:dyDescent="0.95">
      <c r="X180" s="104" t="s">
        <v>2552</v>
      </c>
      <c r="Y180" s="822" t="s">
        <v>2553</v>
      </c>
      <c r="AL180" s="104" t="e">
        <f>IF(IF('Project Details'!$B$6="US",#REF!,#REF!)&lt;&gt;"",IF('Project Details'!$B$6="US",#REF!,#REF!),"")</f>
        <v>#REF!</v>
      </c>
      <c r="AM180" s="104" t="e">
        <f t="shared" si="3"/>
        <v>#REF!</v>
      </c>
      <c r="AN180" s="365" t="e">
        <f>IF(IF('Project Details'!$B$6="US",#REF!,#REF!)&lt;&gt;"",IF('Project Details'!$B$6="US",#REF!,#REF!),"")</f>
        <v>#REF!</v>
      </c>
      <c r="AO180" s="104" t="e">
        <f>IF(IF('Project Details'!$B$6="US",#REF!,#REF!)&lt;&gt;"",IF('Project Details'!$B$6="US",#REF!,#REF!),"")</f>
        <v>#REF!</v>
      </c>
    </row>
    <row r="181" spans="24:41" x14ac:dyDescent="0.95">
      <c r="X181" s="104" t="s">
        <v>964</v>
      </c>
      <c r="Y181" s="822" t="s">
        <v>965</v>
      </c>
      <c r="AL181" s="104" t="e">
        <f>IF(IF('Project Details'!$B$6="US",#REF!,#REF!)&lt;&gt;"",IF('Project Details'!$B$6="US",#REF!,#REF!),"")</f>
        <v>#REF!</v>
      </c>
      <c r="AM181" s="104" t="e">
        <f t="shared" si="3"/>
        <v>#REF!</v>
      </c>
      <c r="AN181" s="365" t="e">
        <f>IF(IF('Project Details'!$B$6="US",#REF!,#REF!)&lt;&gt;"",IF('Project Details'!$B$6="US",#REF!,#REF!),"")</f>
        <v>#REF!</v>
      </c>
      <c r="AO181" s="104" t="e">
        <f>IF(IF('Project Details'!$B$6="US",#REF!,#REF!)&lt;&gt;"",IF('Project Details'!$B$6="US",#REF!,#REF!),"")</f>
        <v>#REF!</v>
      </c>
    </row>
    <row r="182" spans="24:41" x14ac:dyDescent="0.95">
      <c r="X182" s="104" t="s">
        <v>966</v>
      </c>
      <c r="Y182" s="822" t="s">
        <v>967</v>
      </c>
      <c r="AL182" s="104" t="e">
        <f>IF(IF('Project Details'!$B$6="US",#REF!,#REF!)&lt;&gt;"",IF('Project Details'!$B$6="US",#REF!,#REF!),"")</f>
        <v>#REF!</v>
      </c>
      <c r="AM182" s="104" t="e">
        <f t="shared" si="3"/>
        <v>#REF!</v>
      </c>
      <c r="AN182" s="365" t="e">
        <f>IF(IF('Project Details'!$B$6="US",#REF!,#REF!)&lt;&gt;"",IF('Project Details'!$B$6="US",#REF!,#REF!),"")</f>
        <v>#REF!</v>
      </c>
      <c r="AO182" s="104" t="e">
        <f>IF(IF('Project Details'!$B$6="US",#REF!,#REF!)&lt;&gt;"",IF('Project Details'!$B$6="US",#REF!,#REF!),"")</f>
        <v>#REF!</v>
      </c>
    </row>
    <row r="183" spans="24:41" x14ac:dyDescent="0.95">
      <c r="X183" s="104" t="s">
        <v>2367</v>
      </c>
      <c r="Y183" s="822" t="s">
        <v>2554</v>
      </c>
      <c r="AL183" s="104" t="e">
        <f>IF(IF('Project Details'!$B$6="US",#REF!,#REF!)&lt;&gt;"",IF('Project Details'!$B$6="US",#REF!,#REF!),"")</f>
        <v>#REF!</v>
      </c>
      <c r="AM183" s="104" t="e">
        <f t="shared" si="3"/>
        <v>#REF!</v>
      </c>
      <c r="AN183" s="365" t="e">
        <f>IF(IF('Project Details'!$B$6="US",#REF!,#REF!)&lt;&gt;"",IF('Project Details'!$B$6="US",#REF!,#REF!),"")</f>
        <v>#REF!</v>
      </c>
      <c r="AO183" s="104" t="e">
        <f>IF(IF('Project Details'!$B$6="US",#REF!,#REF!)&lt;&gt;"",IF('Project Details'!$B$6="US",#REF!,#REF!),"")</f>
        <v>#REF!</v>
      </c>
    </row>
    <row r="184" spans="24:41" x14ac:dyDescent="0.95">
      <c r="X184" s="104" t="s">
        <v>2555</v>
      </c>
      <c r="Y184" s="822" t="s">
        <v>2556</v>
      </c>
      <c r="AL184" s="104" t="e">
        <f>IF(IF('Project Details'!$B$6="US",#REF!,#REF!)&lt;&gt;"",IF('Project Details'!$B$6="US",#REF!,#REF!),"")</f>
        <v>#REF!</v>
      </c>
      <c r="AM184" s="104" t="e">
        <f t="shared" si="3"/>
        <v>#REF!</v>
      </c>
      <c r="AN184" s="365" t="e">
        <f>IF(IF('Project Details'!$B$6="US",#REF!,#REF!)&lt;&gt;"",IF('Project Details'!$B$6="US",#REF!,#REF!),"")</f>
        <v>#REF!</v>
      </c>
      <c r="AO184" s="104" t="e">
        <f>IF(IF('Project Details'!$B$6="US",#REF!,#REF!)&lt;&gt;"",IF('Project Details'!$B$6="US",#REF!,#REF!),"")</f>
        <v>#REF!</v>
      </c>
    </row>
    <row r="185" spans="24:41" x14ac:dyDescent="0.95">
      <c r="X185" s="104" t="s">
        <v>2557</v>
      </c>
      <c r="Y185" s="822" t="s">
        <v>2558</v>
      </c>
      <c r="AL185" s="104" t="e">
        <f>IF(IF('Project Details'!$B$6="US",#REF!,#REF!)&lt;&gt;"",IF('Project Details'!$B$6="US",#REF!,#REF!),"")</f>
        <v>#REF!</v>
      </c>
      <c r="AM185" s="104" t="e">
        <f t="shared" si="3"/>
        <v>#REF!</v>
      </c>
      <c r="AN185" s="365" t="e">
        <f>IF(IF('Project Details'!$B$6="US",#REF!,#REF!)&lt;&gt;"",IF('Project Details'!$B$6="US",#REF!,#REF!),"")</f>
        <v>#REF!</v>
      </c>
      <c r="AO185" s="104" t="e">
        <f>IF(IF('Project Details'!$B$6="US",#REF!,#REF!)&lt;&gt;"",IF('Project Details'!$B$6="US",#REF!,#REF!),"")</f>
        <v>#REF!</v>
      </c>
    </row>
    <row r="186" spans="24:41" x14ac:dyDescent="0.95">
      <c r="X186" s="104" t="s">
        <v>2559</v>
      </c>
      <c r="Y186" s="822" t="s">
        <v>2560</v>
      </c>
      <c r="AL186" s="104" t="e">
        <f>IF(IF('Project Details'!$B$6="US",#REF!,#REF!)&lt;&gt;"",IF('Project Details'!$B$6="US",#REF!,#REF!),"")</f>
        <v>#REF!</v>
      </c>
      <c r="AM186" s="104" t="e">
        <f t="shared" si="3"/>
        <v>#REF!</v>
      </c>
      <c r="AN186" s="365" t="e">
        <f>IF(IF('Project Details'!$B$6="US",#REF!,#REF!)&lt;&gt;"",IF('Project Details'!$B$6="US",#REF!,#REF!),"")</f>
        <v>#REF!</v>
      </c>
      <c r="AO186" s="104" t="e">
        <f>IF(IF('Project Details'!$B$6="US",#REF!,#REF!)&lt;&gt;"",IF('Project Details'!$B$6="US",#REF!,#REF!),"")</f>
        <v>#REF!</v>
      </c>
    </row>
    <row r="187" spans="24:41" x14ac:dyDescent="0.95">
      <c r="X187" s="104" t="s">
        <v>2561</v>
      </c>
      <c r="Y187" s="822" t="s">
        <v>2562</v>
      </c>
      <c r="AL187" s="104" t="e">
        <f>IF(IF('Project Details'!$B$6="US",#REF!,#REF!)&lt;&gt;"",IF('Project Details'!$B$6="US",#REF!,#REF!),"")</f>
        <v>#REF!</v>
      </c>
      <c r="AM187" s="104" t="e">
        <f t="shared" si="3"/>
        <v>#REF!</v>
      </c>
      <c r="AN187" s="365" t="e">
        <f>IF(IF('Project Details'!$B$6="US",#REF!,#REF!)&lt;&gt;"",IF('Project Details'!$B$6="US",#REF!,#REF!),"")</f>
        <v>#REF!</v>
      </c>
      <c r="AO187" s="104" t="e">
        <f>IF(IF('Project Details'!$B$6="US",#REF!,#REF!)&lt;&gt;"",IF('Project Details'!$B$6="US",#REF!,#REF!),"")</f>
        <v>#REF!</v>
      </c>
    </row>
    <row r="188" spans="24:41" x14ac:dyDescent="0.95">
      <c r="X188" s="104" t="s">
        <v>2563</v>
      </c>
      <c r="Y188" s="822" t="s">
        <v>2564</v>
      </c>
      <c r="AL188" s="104" t="e">
        <f>IF(IF('Project Details'!$B$6="US",#REF!,#REF!)&lt;&gt;"",IF('Project Details'!$B$6="US",#REF!,#REF!),"")</f>
        <v>#REF!</v>
      </c>
      <c r="AM188" s="104" t="e">
        <f t="shared" si="3"/>
        <v>#REF!</v>
      </c>
      <c r="AN188" s="365" t="e">
        <f>IF(IF('Project Details'!$B$6="US",#REF!,#REF!)&lt;&gt;"",IF('Project Details'!$B$6="US",#REF!,#REF!),"")</f>
        <v>#REF!</v>
      </c>
      <c r="AO188" s="104" t="e">
        <f>IF(IF('Project Details'!$B$6="US",#REF!,#REF!)&lt;&gt;"",IF('Project Details'!$B$6="US",#REF!,#REF!),"")</f>
        <v>#REF!</v>
      </c>
    </row>
    <row r="189" spans="24:41" x14ac:dyDescent="0.95">
      <c r="X189" s="104" t="s">
        <v>970</v>
      </c>
      <c r="Y189" s="822" t="s">
        <v>971</v>
      </c>
      <c r="AL189" s="104" t="e">
        <f>IF(IF('Project Details'!$B$6="US",#REF!,#REF!)&lt;&gt;"",IF('Project Details'!$B$6="US",#REF!,#REF!),"")</f>
        <v>#REF!</v>
      </c>
      <c r="AM189" s="104" t="e">
        <f t="shared" si="3"/>
        <v>#REF!</v>
      </c>
      <c r="AN189" s="365" t="e">
        <f>IF(IF('Project Details'!$B$6="US",#REF!,#REF!)&lt;&gt;"",IF('Project Details'!$B$6="US",#REF!,#REF!),"")</f>
        <v>#REF!</v>
      </c>
      <c r="AO189" s="104" t="e">
        <f>IF(IF('Project Details'!$B$6="US",#REF!,#REF!)&lt;&gt;"",IF('Project Details'!$B$6="US",#REF!,#REF!),"")</f>
        <v>#REF!</v>
      </c>
    </row>
    <row r="190" spans="24:41" x14ac:dyDescent="0.95">
      <c r="X190" s="104" t="s">
        <v>2565</v>
      </c>
      <c r="Y190" s="822" t="s">
        <v>2566</v>
      </c>
      <c r="AL190" s="104" t="e">
        <f>IF(IF('Project Details'!$B$6="US",#REF!,#REF!)&lt;&gt;"",IF('Project Details'!$B$6="US",#REF!,#REF!),"")</f>
        <v>#REF!</v>
      </c>
      <c r="AM190" s="104" t="e">
        <f t="shared" si="3"/>
        <v>#REF!</v>
      </c>
      <c r="AN190" s="365" t="e">
        <f>IF(IF('Project Details'!$B$6="US",#REF!,#REF!)&lt;&gt;"",IF('Project Details'!$B$6="US",#REF!,#REF!),"")</f>
        <v>#REF!</v>
      </c>
      <c r="AO190" s="104" t="e">
        <f>IF(IF('Project Details'!$B$6="US",#REF!,#REF!)&lt;&gt;"",IF('Project Details'!$B$6="US",#REF!,#REF!),"")</f>
        <v>#REF!</v>
      </c>
    </row>
    <row r="191" spans="24:41" x14ac:dyDescent="0.95">
      <c r="X191" s="104" t="s">
        <v>2567</v>
      </c>
      <c r="Y191" s="822" t="s">
        <v>2568</v>
      </c>
      <c r="AL191" s="104" t="e">
        <f>IF(IF('Project Details'!$B$6="US",#REF!,#REF!)&lt;&gt;"",IF('Project Details'!$B$6="US",#REF!,#REF!),"")</f>
        <v>#REF!</v>
      </c>
      <c r="AM191" s="104" t="e">
        <f t="shared" si="3"/>
        <v>#REF!</v>
      </c>
      <c r="AN191" s="365" t="e">
        <f>IF(IF('Project Details'!$B$6="US",#REF!,#REF!)&lt;&gt;"",IF('Project Details'!$B$6="US",#REF!,#REF!),"")</f>
        <v>#REF!</v>
      </c>
      <c r="AO191" s="104" t="e">
        <f>IF(IF('Project Details'!$B$6="US",#REF!,#REF!)&lt;&gt;"",IF('Project Details'!$B$6="US",#REF!,#REF!),"")</f>
        <v>#REF!</v>
      </c>
    </row>
    <row r="192" spans="24:41" x14ac:dyDescent="0.95">
      <c r="X192" s="104" t="s">
        <v>2569</v>
      </c>
      <c r="Y192" s="822" t="s">
        <v>2570</v>
      </c>
      <c r="AL192" s="104" t="e">
        <f>IF(IF('Project Details'!$B$6="US",#REF!,#REF!)&lt;&gt;"",IF('Project Details'!$B$6="US",#REF!,#REF!),"")</f>
        <v>#REF!</v>
      </c>
      <c r="AM192" s="104" t="e">
        <f t="shared" si="3"/>
        <v>#REF!</v>
      </c>
      <c r="AN192" s="365" t="e">
        <f>IF(IF('Project Details'!$B$6="US",#REF!,#REF!)&lt;&gt;"",IF('Project Details'!$B$6="US",#REF!,#REF!),"")</f>
        <v>#REF!</v>
      </c>
      <c r="AO192" s="104" t="e">
        <f>IF(IF('Project Details'!$B$6="US",#REF!,#REF!)&lt;&gt;"",IF('Project Details'!$B$6="US",#REF!,#REF!),"")</f>
        <v>#REF!</v>
      </c>
    </row>
    <row r="193" spans="24:41" x14ac:dyDescent="0.95">
      <c r="X193" s="104" t="s">
        <v>2571</v>
      </c>
      <c r="Y193" s="822" t="s">
        <v>2572</v>
      </c>
      <c r="AL193" s="104" t="e">
        <f>IF(IF('Project Details'!$B$6="US",#REF!,#REF!)&lt;&gt;"",IF('Project Details'!$B$6="US",#REF!,#REF!),"")</f>
        <v>#REF!</v>
      </c>
      <c r="AM193" s="104" t="e">
        <f t="shared" si="3"/>
        <v>#REF!</v>
      </c>
      <c r="AN193" s="365" t="e">
        <f>IF(IF('Project Details'!$B$6="US",#REF!,#REF!)&lt;&gt;"",IF('Project Details'!$B$6="US",#REF!,#REF!),"")</f>
        <v>#REF!</v>
      </c>
      <c r="AO193" s="104" t="e">
        <f>IF(IF('Project Details'!$B$6="US",#REF!,#REF!)&lt;&gt;"",IF('Project Details'!$B$6="US",#REF!,#REF!),"")</f>
        <v>#REF!</v>
      </c>
    </row>
    <row r="194" spans="24:41" x14ac:dyDescent="0.95">
      <c r="X194" s="104" t="s">
        <v>2573</v>
      </c>
      <c r="Y194" s="822" t="s">
        <v>2574</v>
      </c>
      <c r="AL194" s="104" t="e">
        <f>IF(IF('Project Details'!$B$6="US",#REF!,#REF!)&lt;&gt;"",IF('Project Details'!$B$6="US",#REF!,#REF!),"")</f>
        <v>#REF!</v>
      </c>
      <c r="AM194" s="104" t="e">
        <f t="shared" si="3"/>
        <v>#REF!</v>
      </c>
      <c r="AN194" s="365" t="e">
        <f>IF(IF('Project Details'!$B$6="US",#REF!,#REF!)&lt;&gt;"",IF('Project Details'!$B$6="US",#REF!,#REF!),"")</f>
        <v>#REF!</v>
      </c>
      <c r="AO194" s="104" t="e">
        <f>IF(IF('Project Details'!$B$6="US",#REF!,#REF!)&lt;&gt;"",IF('Project Details'!$B$6="US",#REF!,#REF!),"")</f>
        <v>#REF!</v>
      </c>
    </row>
    <row r="195" spans="24:41" x14ac:dyDescent="0.95">
      <c r="X195" s="104" t="s">
        <v>2575</v>
      </c>
      <c r="Y195" s="822" t="s">
        <v>2344</v>
      </c>
      <c r="AL195" s="104" t="e">
        <f>IF(IF('Project Details'!$B$6="US",#REF!,#REF!)&lt;&gt;"",IF('Project Details'!$B$6="US",#REF!,#REF!),"")</f>
        <v>#REF!</v>
      </c>
      <c r="AM195" s="104" t="e">
        <f t="shared" si="3"/>
        <v>#REF!</v>
      </c>
      <c r="AN195" s="365" t="e">
        <f>IF(IF('Project Details'!$B$6="US",#REF!,#REF!)&lt;&gt;"",IF('Project Details'!$B$6="US",#REF!,#REF!),"")</f>
        <v>#REF!</v>
      </c>
      <c r="AO195" s="104" t="e">
        <f>IF(IF('Project Details'!$B$6="US",#REF!,#REF!)&lt;&gt;"",IF('Project Details'!$B$6="US",#REF!,#REF!),"")</f>
        <v>#REF!</v>
      </c>
    </row>
    <row r="196" spans="24:41" x14ac:dyDescent="0.95">
      <c r="X196" s="104" t="s">
        <v>2576</v>
      </c>
      <c r="Y196" s="822" t="s">
        <v>2577</v>
      </c>
      <c r="AL196" s="104" t="e">
        <f>IF(IF('Project Details'!$B$6="US",#REF!,#REF!)&lt;&gt;"",IF('Project Details'!$B$6="US",#REF!,#REF!),"")</f>
        <v>#REF!</v>
      </c>
      <c r="AM196" s="104" t="e">
        <f t="shared" si="3"/>
        <v>#REF!</v>
      </c>
      <c r="AN196" s="365" t="e">
        <f>IF(IF('Project Details'!$B$6="US",#REF!,#REF!)&lt;&gt;"",IF('Project Details'!$B$6="US",#REF!,#REF!),"")</f>
        <v>#REF!</v>
      </c>
      <c r="AO196" s="104" t="e">
        <f>IF(IF('Project Details'!$B$6="US",#REF!,#REF!)&lt;&gt;"",IF('Project Details'!$B$6="US",#REF!,#REF!),"")</f>
        <v>#REF!</v>
      </c>
    </row>
    <row r="197" spans="24:41" x14ac:dyDescent="0.95">
      <c r="X197" s="104" t="s">
        <v>2578</v>
      </c>
      <c r="Y197" s="822" t="s">
        <v>2579</v>
      </c>
      <c r="AL197" s="104" t="e">
        <f>IF(IF('Project Details'!$B$6="US",#REF!,#REF!)&lt;&gt;"",IF('Project Details'!$B$6="US",#REF!,#REF!),"")</f>
        <v>#REF!</v>
      </c>
      <c r="AM197" s="104" t="e">
        <f t="shared" si="3"/>
        <v>#REF!</v>
      </c>
      <c r="AN197" s="365" t="e">
        <f>IF(IF('Project Details'!$B$6="US",#REF!,#REF!)&lt;&gt;"",IF('Project Details'!$B$6="US",#REF!,#REF!),"")</f>
        <v>#REF!</v>
      </c>
      <c r="AO197" s="104" t="e">
        <f>IF(IF('Project Details'!$B$6="US",#REF!,#REF!)&lt;&gt;"",IF('Project Details'!$B$6="US",#REF!,#REF!),"")</f>
        <v>#REF!</v>
      </c>
    </row>
    <row r="198" spans="24:41" x14ac:dyDescent="0.95">
      <c r="X198" s="104" t="s">
        <v>2339</v>
      </c>
      <c r="Y198" s="822" t="s">
        <v>2580</v>
      </c>
      <c r="AL198" s="104" t="e">
        <f>IF(IF('Project Details'!$B$6="US",#REF!,#REF!)&lt;&gt;"",IF('Project Details'!$B$6="US",#REF!,#REF!),"")</f>
        <v>#REF!</v>
      </c>
      <c r="AM198" s="104" t="e">
        <f t="shared" ref="AM198:AM261" si="4">IF(AL198&lt;&gt;"",_xlfn.CONCAT(AN198," - ",AL198),"")</f>
        <v>#REF!</v>
      </c>
      <c r="AN198" s="365" t="e">
        <f>IF(IF('Project Details'!$B$6="US",#REF!,#REF!)&lt;&gt;"",IF('Project Details'!$B$6="US",#REF!,#REF!),"")</f>
        <v>#REF!</v>
      </c>
      <c r="AO198" s="104" t="e">
        <f>IF(IF('Project Details'!$B$6="US",#REF!,#REF!)&lt;&gt;"",IF('Project Details'!$B$6="US",#REF!,#REF!),"")</f>
        <v>#REF!</v>
      </c>
    </row>
    <row r="199" spans="24:41" x14ac:dyDescent="0.95">
      <c r="X199" s="104" t="s">
        <v>2581</v>
      </c>
      <c r="Y199" s="822" t="s">
        <v>2582</v>
      </c>
      <c r="AL199" s="104" t="e">
        <f>IF(IF('Project Details'!$B$6="US",#REF!,#REF!)&lt;&gt;"",IF('Project Details'!$B$6="US",#REF!,#REF!),"")</f>
        <v>#REF!</v>
      </c>
      <c r="AM199" s="104" t="e">
        <f t="shared" si="4"/>
        <v>#REF!</v>
      </c>
      <c r="AN199" s="365" t="e">
        <f>IF(IF('Project Details'!$B$6="US",#REF!,#REF!)&lt;&gt;"",IF('Project Details'!$B$6="US",#REF!,#REF!),"")</f>
        <v>#REF!</v>
      </c>
      <c r="AO199" s="104" t="e">
        <f>IF(IF('Project Details'!$B$6="US",#REF!,#REF!)&lt;&gt;"",IF('Project Details'!$B$6="US",#REF!,#REF!),"")</f>
        <v>#REF!</v>
      </c>
    </row>
    <row r="200" spans="24:41" x14ac:dyDescent="0.95">
      <c r="X200" s="104" t="s">
        <v>2356</v>
      </c>
      <c r="Y200" s="822" t="s">
        <v>2583</v>
      </c>
      <c r="AL200" s="104" t="e">
        <f>IF(IF('Project Details'!$B$6="US",#REF!,#REF!)&lt;&gt;"",IF('Project Details'!$B$6="US",#REF!,#REF!),"")</f>
        <v>#REF!</v>
      </c>
      <c r="AM200" s="104" t="e">
        <f t="shared" si="4"/>
        <v>#REF!</v>
      </c>
      <c r="AN200" s="365" t="e">
        <f>IF(IF('Project Details'!$B$6="US",#REF!,#REF!)&lt;&gt;"",IF('Project Details'!$B$6="US",#REF!,#REF!),"")</f>
        <v>#REF!</v>
      </c>
      <c r="AO200" s="104" t="e">
        <f>IF(IF('Project Details'!$B$6="US",#REF!,#REF!)&lt;&gt;"",IF('Project Details'!$B$6="US",#REF!,#REF!),"")</f>
        <v>#REF!</v>
      </c>
    </row>
    <row r="201" spans="24:41" x14ac:dyDescent="0.95">
      <c r="X201" s="104" t="s">
        <v>2334</v>
      </c>
      <c r="Y201" s="822" t="s">
        <v>2584</v>
      </c>
      <c r="AL201" s="104" t="e">
        <f>IF(IF('Project Details'!$B$6="US",#REF!,#REF!)&lt;&gt;"",IF('Project Details'!$B$6="US",#REF!,#REF!),"")</f>
        <v>#REF!</v>
      </c>
      <c r="AM201" s="104" t="e">
        <f t="shared" si="4"/>
        <v>#REF!</v>
      </c>
      <c r="AN201" s="365" t="e">
        <f>IF(IF('Project Details'!$B$6="US",#REF!,#REF!)&lt;&gt;"",IF('Project Details'!$B$6="US",#REF!,#REF!),"")</f>
        <v>#REF!</v>
      </c>
      <c r="AO201" s="104" t="e">
        <f>IF(IF('Project Details'!$B$6="US",#REF!,#REF!)&lt;&gt;"",IF('Project Details'!$B$6="US",#REF!,#REF!),"")</f>
        <v>#REF!</v>
      </c>
    </row>
    <row r="202" spans="24:41" x14ac:dyDescent="0.95">
      <c r="X202" s="104" t="s">
        <v>2362</v>
      </c>
      <c r="Y202" s="822" t="s">
        <v>2585</v>
      </c>
      <c r="AL202" s="104" t="e">
        <f>IF(IF('Project Details'!$B$6="US",#REF!,#REF!)&lt;&gt;"",IF('Project Details'!$B$6="US",#REF!,#REF!),"")</f>
        <v>#REF!</v>
      </c>
      <c r="AM202" s="104" t="e">
        <f t="shared" si="4"/>
        <v>#REF!</v>
      </c>
      <c r="AN202" s="365" t="e">
        <f>IF(IF('Project Details'!$B$6="US",#REF!,#REF!)&lt;&gt;"",IF('Project Details'!$B$6="US",#REF!,#REF!),"")</f>
        <v>#REF!</v>
      </c>
      <c r="AO202" s="104" t="e">
        <f>IF(IF('Project Details'!$B$6="US",#REF!,#REF!)&lt;&gt;"",IF('Project Details'!$B$6="US",#REF!,#REF!),"")</f>
        <v>#REF!</v>
      </c>
    </row>
    <row r="203" spans="24:41" x14ac:dyDescent="0.95">
      <c r="X203" s="104" t="s">
        <v>2345</v>
      </c>
      <c r="Y203" s="822" t="s">
        <v>2586</v>
      </c>
      <c r="AL203" s="104" t="e">
        <f>IF(IF('Project Details'!$B$6="US",#REF!,#REF!)&lt;&gt;"",IF('Project Details'!$B$6="US",#REF!,#REF!),"")</f>
        <v>#REF!</v>
      </c>
      <c r="AM203" s="104" t="e">
        <f t="shared" si="4"/>
        <v>#REF!</v>
      </c>
      <c r="AN203" s="365" t="e">
        <f>IF(IF('Project Details'!$B$6="US",#REF!,#REF!)&lt;&gt;"",IF('Project Details'!$B$6="US",#REF!,#REF!),"")</f>
        <v>#REF!</v>
      </c>
      <c r="AO203" s="104" t="e">
        <f>IF(IF('Project Details'!$B$6="US",#REF!,#REF!)&lt;&gt;"",IF('Project Details'!$B$6="US",#REF!,#REF!),"")</f>
        <v>#REF!</v>
      </c>
    </row>
    <row r="204" spans="24:41" x14ac:dyDescent="0.95">
      <c r="X204" s="104" t="s">
        <v>2587</v>
      </c>
      <c r="Y204" s="822" t="s">
        <v>2588</v>
      </c>
      <c r="AL204" s="104" t="e">
        <f>IF(IF('Project Details'!$B$6="US",#REF!,#REF!)&lt;&gt;"",IF('Project Details'!$B$6="US",#REF!,#REF!),"")</f>
        <v>#REF!</v>
      </c>
      <c r="AM204" s="104" t="e">
        <f t="shared" si="4"/>
        <v>#REF!</v>
      </c>
      <c r="AN204" s="365" t="e">
        <f>IF(IF('Project Details'!$B$6="US",#REF!,#REF!)&lt;&gt;"",IF('Project Details'!$B$6="US",#REF!,#REF!),"")</f>
        <v>#REF!</v>
      </c>
      <c r="AO204" s="104" t="e">
        <f>IF(IF('Project Details'!$B$6="US",#REF!,#REF!)&lt;&gt;"",IF('Project Details'!$B$6="US",#REF!,#REF!),"")</f>
        <v>#REF!</v>
      </c>
    </row>
    <row r="205" spans="24:41" x14ac:dyDescent="0.95">
      <c r="X205" s="104" t="s">
        <v>2589</v>
      </c>
      <c r="Y205" s="822" t="s">
        <v>2590</v>
      </c>
      <c r="AL205" s="104" t="e">
        <f>IF(IF('Project Details'!$B$6="US",#REF!,#REF!)&lt;&gt;"",IF('Project Details'!$B$6="US",#REF!,#REF!),"")</f>
        <v>#REF!</v>
      </c>
      <c r="AM205" s="104" t="e">
        <f t="shared" si="4"/>
        <v>#REF!</v>
      </c>
      <c r="AN205" s="365" t="e">
        <f>IF(IF('Project Details'!$B$6="US",#REF!,#REF!)&lt;&gt;"",IF('Project Details'!$B$6="US",#REF!,#REF!),"")</f>
        <v>#REF!</v>
      </c>
      <c r="AO205" s="104" t="e">
        <f>IF(IF('Project Details'!$B$6="US",#REF!,#REF!)&lt;&gt;"",IF('Project Details'!$B$6="US",#REF!,#REF!),"")</f>
        <v>#REF!</v>
      </c>
    </row>
    <row r="206" spans="24:41" x14ac:dyDescent="0.95">
      <c r="X206" s="104" t="s">
        <v>2413</v>
      </c>
      <c r="Y206" s="822" t="s">
        <v>2591</v>
      </c>
      <c r="AL206" s="104" t="e">
        <f>IF(IF('Project Details'!$B$6="US",#REF!,#REF!)&lt;&gt;"",IF('Project Details'!$B$6="US",#REF!,#REF!),"")</f>
        <v>#REF!</v>
      </c>
      <c r="AM206" s="104" t="e">
        <f t="shared" si="4"/>
        <v>#REF!</v>
      </c>
      <c r="AN206" s="365" t="e">
        <f>IF(IF('Project Details'!$B$6="US",#REF!,#REF!)&lt;&gt;"",IF('Project Details'!$B$6="US",#REF!,#REF!),"")</f>
        <v>#REF!</v>
      </c>
      <c r="AO206" s="104" t="e">
        <f>IF(IF('Project Details'!$B$6="US",#REF!,#REF!)&lt;&gt;"",IF('Project Details'!$B$6="US",#REF!,#REF!),"")</f>
        <v>#REF!</v>
      </c>
    </row>
    <row r="207" spans="24:41" x14ac:dyDescent="0.95">
      <c r="X207" s="104" t="s">
        <v>1351</v>
      </c>
      <c r="Y207" s="822" t="s">
        <v>2592</v>
      </c>
      <c r="AL207" s="104" t="e">
        <f>IF(IF('Project Details'!$B$6="US",#REF!,#REF!)&lt;&gt;"",IF('Project Details'!$B$6="US",#REF!,#REF!),"")</f>
        <v>#REF!</v>
      </c>
      <c r="AM207" s="104" t="e">
        <f t="shared" si="4"/>
        <v>#REF!</v>
      </c>
      <c r="AN207" s="365" t="e">
        <f>IF(IF('Project Details'!$B$6="US",#REF!,#REF!)&lt;&gt;"",IF('Project Details'!$B$6="US",#REF!,#REF!),"")</f>
        <v>#REF!</v>
      </c>
      <c r="AO207" s="104" t="e">
        <f>IF(IF('Project Details'!$B$6="US",#REF!,#REF!)&lt;&gt;"",IF('Project Details'!$B$6="US",#REF!,#REF!),"")</f>
        <v>#REF!</v>
      </c>
    </row>
    <row r="208" spans="24:41" x14ac:dyDescent="0.95">
      <c r="X208" s="104" t="s">
        <v>2593</v>
      </c>
      <c r="Y208" s="822" t="s">
        <v>2594</v>
      </c>
      <c r="AL208" s="104" t="e">
        <f>IF(IF('Project Details'!$B$6="US",#REF!,#REF!)&lt;&gt;"",IF('Project Details'!$B$6="US",#REF!,#REF!),"")</f>
        <v>#REF!</v>
      </c>
      <c r="AM208" s="104" t="e">
        <f t="shared" si="4"/>
        <v>#REF!</v>
      </c>
      <c r="AN208" s="365" t="e">
        <f>IF(IF('Project Details'!$B$6="US",#REF!,#REF!)&lt;&gt;"",IF('Project Details'!$B$6="US",#REF!,#REF!),"")</f>
        <v>#REF!</v>
      </c>
      <c r="AO208" s="104" t="e">
        <f>IF(IF('Project Details'!$B$6="US",#REF!,#REF!)&lt;&gt;"",IF('Project Details'!$B$6="US",#REF!,#REF!),"")</f>
        <v>#REF!</v>
      </c>
    </row>
    <row r="209" spans="24:41" x14ac:dyDescent="0.95">
      <c r="X209" s="104" t="s">
        <v>2595</v>
      </c>
      <c r="Y209" s="822" t="s">
        <v>2596</v>
      </c>
      <c r="AL209" s="104" t="e">
        <f>IF(IF('Project Details'!$B$6="US",#REF!,#REF!)&lt;&gt;"",IF('Project Details'!$B$6="US",#REF!,#REF!),"")</f>
        <v>#REF!</v>
      </c>
      <c r="AM209" s="104" t="e">
        <f t="shared" si="4"/>
        <v>#REF!</v>
      </c>
      <c r="AN209" s="365" t="e">
        <f>IF(IF('Project Details'!$B$6="US",#REF!,#REF!)&lt;&gt;"",IF('Project Details'!$B$6="US",#REF!,#REF!),"")</f>
        <v>#REF!</v>
      </c>
      <c r="AO209" s="104" t="e">
        <f>IF(IF('Project Details'!$B$6="US",#REF!,#REF!)&lt;&gt;"",IF('Project Details'!$B$6="US",#REF!,#REF!),"")</f>
        <v>#REF!</v>
      </c>
    </row>
    <row r="210" spans="24:41" x14ac:dyDescent="0.95">
      <c r="X210" s="104" t="s">
        <v>972</v>
      </c>
      <c r="Y210" s="822" t="s">
        <v>973</v>
      </c>
      <c r="AL210" s="104" t="e">
        <f>IF(IF('Project Details'!$B$6="US",#REF!,#REF!)&lt;&gt;"",IF('Project Details'!$B$6="US",#REF!,#REF!),"")</f>
        <v>#REF!</v>
      </c>
      <c r="AM210" s="104" t="e">
        <f t="shared" si="4"/>
        <v>#REF!</v>
      </c>
      <c r="AN210" s="365" t="e">
        <f>IF(IF('Project Details'!$B$6="US",#REF!,#REF!)&lt;&gt;"",IF('Project Details'!$B$6="US",#REF!,#REF!),"")</f>
        <v>#REF!</v>
      </c>
      <c r="AO210" s="104" t="e">
        <f>IF(IF('Project Details'!$B$6="US",#REF!,#REF!)&lt;&gt;"",IF('Project Details'!$B$6="US",#REF!,#REF!),"")</f>
        <v>#REF!</v>
      </c>
    </row>
    <row r="211" spans="24:41" x14ac:dyDescent="0.95">
      <c r="X211" s="104" t="s">
        <v>2403</v>
      </c>
      <c r="Y211" s="822" t="s">
        <v>2597</v>
      </c>
      <c r="AL211" s="104" t="e">
        <f>IF(IF('Project Details'!$B$6="US",#REF!,#REF!)&lt;&gt;"",IF('Project Details'!$B$6="US",#REF!,#REF!),"")</f>
        <v>#REF!</v>
      </c>
      <c r="AM211" s="104" t="e">
        <f t="shared" si="4"/>
        <v>#REF!</v>
      </c>
      <c r="AN211" s="365" t="e">
        <f>IF(IF('Project Details'!$B$6="US",#REF!,#REF!)&lt;&gt;"",IF('Project Details'!$B$6="US",#REF!,#REF!),"")</f>
        <v>#REF!</v>
      </c>
      <c r="AO211" s="104" t="e">
        <f>IF(IF('Project Details'!$B$6="US",#REF!,#REF!)&lt;&gt;"",IF('Project Details'!$B$6="US",#REF!,#REF!),"")</f>
        <v>#REF!</v>
      </c>
    </row>
    <row r="212" spans="24:41" x14ac:dyDescent="0.95">
      <c r="X212" s="104" t="s">
        <v>2598</v>
      </c>
      <c r="Y212" s="822" t="s">
        <v>2599</v>
      </c>
      <c r="AL212" s="104" t="e">
        <f>IF(IF('Project Details'!$B$6="US",#REF!,#REF!)&lt;&gt;"",IF('Project Details'!$B$6="US",#REF!,#REF!),"")</f>
        <v>#REF!</v>
      </c>
      <c r="AM212" s="104" t="e">
        <f t="shared" si="4"/>
        <v>#REF!</v>
      </c>
      <c r="AN212" s="365" t="e">
        <f>IF(IF('Project Details'!$B$6="US",#REF!,#REF!)&lt;&gt;"",IF('Project Details'!$B$6="US",#REF!,#REF!),"")</f>
        <v>#REF!</v>
      </c>
      <c r="AO212" s="104" t="e">
        <f>IF(IF('Project Details'!$B$6="US",#REF!,#REF!)&lt;&gt;"",IF('Project Details'!$B$6="US",#REF!,#REF!),"")</f>
        <v>#REF!</v>
      </c>
    </row>
    <row r="213" spans="24:41" x14ac:dyDescent="0.95">
      <c r="X213" s="104" t="s">
        <v>2600</v>
      </c>
      <c r="Y213" s="822" t="s">
        <v>2601</v>
      </c>
      <c r="AL213" s="104" t="e">
        <f>IF(IF('Project Details'!$B$6="US",#REF!,#REF!)&lt;&gt;"",IF('Project Details'!$B$6="US",#REF!,#REF!),"")</f>
        <v>#REF!</v>
      </c>
      <c r="AM213" s="104" t="e">
        <f t="shared" si="4"/>
        <v>#REF!</v>
      </c>
      <c r="AN213" s="365" t="e">
        <f>IF(IF('Project Details'!$B$6="US",#REF!,#REF!)&lt;&gt;"",IF('Project Details'!$B$6="US",#REF!,#REF!),"")</f>
        <v>#REF!</v>
      </c>
      <c r="AO213" s="104" t="e">
        <f>IF(IF('Project Details'!$B$6="US",#REF!,#REF!)&lt;&gt;"",IF('Project Details'!$B$6="US",#REF!,#REF!),"")</f>
        <v>#REF!</v>
      </c>
    </row>
    <row r="214" spans="24:41" x14ac:dyDescent="0.95">
      <c r="X214" s="104" t="s">
        <v>2375</v>
      </c>
      <c r="Y214" s="822" t="s">
        <v>2602</v>
      </c>
      <c r="AL214" s="104" t="e">
        <f>IF(IF('Project Details'!$B$6="US",#REF!,#REF!)&lt;&gt;"",IF('Project Details'!$B$6="US",#REF!,#REF!),"")</f>
        <v>#REF!</v>
      </c>
      <c r="AM214" s="104" t="e">
        <f t="shared" si="4"/>
        <v>#REF!</v>
      </c>
      <c r="AN214" s="365" t="e">
        <f>IF(IF('Project Details'!$B$6="US",#REF!,#REF!)&lt;&gt;"",IF('Project Details'!$B$6="US",#REF!,#REF!),"")</f>
        <v>#REF!</v>
      </c>
      <c r="AO214" s="104" t="e">
        <f>IF(IF('Project Details'!$B$6="US",#REF!,#REF!)&lt;&gt;"",IF('Project Details'!$B$6="US",#REF!,#REF!),"")</f>
        <v>#REF!</v>
      </c>
    </row>
    <row r="215" spans="24:41" x14ac:dyDescent="0.95">
      <c r="X215" s="104" t="s">
        <v>2603</v>
      </c>
      <c r="Y215" s="822" t="s">
        <v>2604</v>
      </c>
      <c r="AL215" s="104" t="e">
        <f>IF(IF('Project Details'!$B$6="US",#REF!,#REF!)&lt;&gt;"",IF('Project Details'!$B$6="US",#REF!,#REF!),"")</f>
        <v>#REF!</v>
      </c>
      <c r="AM215" s="104" t="e">
        <f t="shared" si="4"/>
        <v>#REF!</v>
      </c>
      <c r="AN215" s="365" t="e">
        <f>IF(IF('Project Details'!$B$6="US",#REF!,#REF!)&lt;&gt;"",IF('Project Details'!$B$6="US",#REF!,#REF!),"")</f>
        <v>#REF!</v>
      </c>
      <c r="AO215" s="104" t="e">
        <f>IF(IF('Project Details'!$B$6="US",#REF!,#REF!)&lt;&gt;"",IF('Project Details'!$B$6="US",#REF!,#REF!),"")</f>
        <v>#REF!</v>
      </c>
    </row>
    <row r="216" spans="24:41" x14ac:dyDescent="0.95">
      <c r="X216" s="104" t="s">
        <v>2605</v>
      </c>
      <c r="Y216" s="822" t="s">
        <v>2606</v>
      </c>
      <c r="AL216" s="104" t="e">
        <f>IF(IF('Project Details'!$B$6="US",#REF!,#REF!)&lt;&gt;"",IF('Project Details'!$B$6="US",#REF!,#REF!),"")</f>
        <v>#REF!</v>
      </c>
      <c r="AM216" s="104" t="e">
        <f t="shared" si="4"/>
        <v>#REF!</v>
      </c>
      <c r="AN216" s="365" t="e">
        <f>IF(IF('Project Details'!$B$6="US",#REF!,#REF!)&lt;&gt;"",IF('Project Details'!$B$6="US",#REF!,#REF!),"")</f>
        <v>#REF!</v>
      </c>
      <c r="AO216" s="104" t="e">
        <f>IF(IF('Project Details'!$B$6="US",#REF!,#REF!)&lt;&gt;"",IF('Project Details'!$B$6="US",#REF!,#REF!),"")</f>
        <v>#REF!</v>
      </c>
    </row>
    <row r="217" spans="24:41" x14ac:dyDescent="0.95">
      <c r="X217" s="104" t="s">
        <v>2607</v>
      </c>
      <c r="Y217" s="822" t="s">
        <v>2608</v>
      </c>
      <c r="AL217" s="104" t="e">
        <f>IF(IF('Project Details'!$B$6="US",#REF!,#REF!)&lt;&gt;"",IF('Project Details'!$B$6="US",#REF!,#REF!),"")</f>
        <v>#REF!</v>
      </c>
      <c r="AM217" s="104" t="e">
        <f t="shared" si="4"/>
        <v>#REF!</v>
      </c>
      <c r="AN217" s="365" t="e">
        <f>IF(IF('Project Details'!$B$6="US",#REF!,#REF!)&lt;&gt;"",IF('Project Details'!$B$6="US",#REF!,#REF!),"")</f>
        <v>#REF!</v>
      </c>
      <c r="AO217" s="104" t="e">
        <f>IF(IF('Project Details'!$B$6="US",#REF!,#REF!)&lt;&gt;"",IF('Project Details'!$B$6="US",#REF!,#REF!),"")</f>
        <v>#REF!</v>
      </c>
    </row>
    <row r="218" spans="24:41" x14ac:dyDescent="0.95">
      <c r="X218" s="104" t="s">
        <v>2609</v>
      </c>
      <c r="Y218" s="822" t="s">
        <v>2610</v>
      </c>
      <c r="AL218" s="104" t="e">
        <f>IF(IF('Project Details'!$B$6="US",#REF!,#REF!)&lt;&gt;"",IF('Project Details'!$B$6="US",#REF!,#REF!),"")</f>
        <v>#REF!</v>
      </c>
      <c r="AM218" s="104" t="e">
        <f t="shared" si="4"/>
        <v>#REF!</v>
      </c>
      <c r="AN218" s="365" t="e">
        <f>IF(IF('Project Details'!$B$6="US",#REF!,#REF!)&lt;&gt;"",IF('Project Details'!$B$6="US",#REF!,#REF!),"")</f>
        <v>#REF!</v>
      </c>
      <c r="AO218" s="104" t="e">
        <f>IF(IF('Project Details'!$B$6="US",#REF!,#REF!)&lt;&gt;"",IF('Project Details'!$B$6="US",#REF!,#REF!),"")</f>
        <v>#REF!</v>
      </c>
    </row>
    <row r="219" spans="24:41" x14ac:dyDescent="0.95">
      <c r="X219" s="104" t="s">
        <v>2611</v>
      </c>
      <c r="Y219" s="822" t="s">
        <v>2355</v>
      </c>
      <c r="AL219" s="104" t="e">
        <f>IF(IF('Project Details'!$B$6="US",#REF!,#REF!)&lt;&gt;"",IF('Project Details'!$B$6="US",#REF!,#REF!),"")</f>
        <v>#REF!</v>
      </c>
      <c r="AM219" s="104" t="e">
        <f t="shared" si="4"/>
        <v>#REF!</v>
      </c>
      <c r="AN219" s="365" t="e">
        <f>IF(IF('Project Details'!$B$6="US",#REF!,#REF!)&lt;&gt;"",IF('Project Details'!$B$6="US",#REF!,#REF!),"")</f>
        <v>#REF!</v>
      </c>
      <c r="AO219" s="104" t="e">
        <f>IF(IF('Project Details'!$B$6="US",#REF!,#REF!)&lt;&gt;"",IF('Project Details'!$B$6="US",#REF!,#REF!),"")</f>
        <v>#REF!</v>
      </c>
    </row>
    <row r="220" spans="24:41" x14ac:dyDescent="0.95">
      <c r="X220" s="104" t="s">
        <v>2612</v>
      </c>
      <c r="Y220" s="822" t="s">
        <v>2613</v>
      </c>
      <c r="AL220" s="104" t="e">
        <f>IF(IF('Project Details'!$B$6="US",#REF!,#REF!)&lt;&gt;"",IF('Project Details'!$B$6="US",#REF!,#REF!),"")</f>
        <v>#REF!</v>
      </c>
      <c r="AM220" s="104" t="e">
        <f t="shared" si="4"/>
        <v>#REF!</v>
      </c>
      <c r="AN220" s="365" t="e">
        <f>IF(IF('Project Details'!$B$6="US",#REF!,#REF!)&lt;&gt;"",IF('Project Details'!$B$6="US",#REF!,#REF!),"")</f>
        <v>#REF!</v>
      </c>
      <c r="AO220" s="104" t="e">
        <f>IF(IF('Project Details'!$B$6="US",#REF!,#REF!)&lt;&gt;"",IF('Project Details'!$B$6="US",#REF!,#REF!),"")</f>
        <v>#REF!</v>
      </c>
    </row>
    <row r="221" spans="24:41" x14ac:dyDescent="0.95">
      <c r="X221" s="104" t="s">
        <v>2614</v>
      </c>
      <c r="Y221" s="822" t="s">
        <v>2615</v>
      </c>
      <c r="AL221" s="104" t="e">
        <f>IF(IF('Project Details'!$B$6="US",#REF!,#REF!)&lt;&gt;"",IF('Project Details'!$B$6="US",#REF!,#REF!),"")</f>
        <v>#REF!</v>
      </c>
      <c r="AM221" s="104" t="e">
        <f t="shared" si="4"/>
        <v>#REF!</v>
      </c>
      <c r="AN221" s="365" t="e">
        <f>IF(IF('Project Details'!$B$6="US",#REF!,#REF!)&lt;&gt;"",IF('Project Details'!$B$6="US",#REF!,#REF!),"")</f>
        <v>#REF!</v>
      </c>
      <c r="AO221" s="104" t="e">
        <f>IF(IF('Project Details'!$B$6="US",#REF!,#REF!)&lt;&gt;"",IF('Project Details'!$B$6="US",#REF!,#REF!),"")</f>
        <v>#REF!</v>
      </c>
    </row>
    <row r="222" spans="24:41" x14ac:dyDescent="0.95">
      <c r="X222" s="104" t="s">
        <v>2616</v>
      </c>
      <c r="Y222" s="822" t="s">
        <v>2617</v>
      </c>
      <c r="AL222" s="104" t="e">
        <f>IF(IF('Project Details'!$B$6="US",#REF!,#REF!)&lt;&gt;"",IF('Project Details'!$B$6="US",#REF!,#REF!),"")</f>
        <v>#REF!</v>
      </c>
      <c r="AM222" s="104" t="e">
        <f t="shared" si="4"/>
        <v>#REF!</v>
      </c>
      <c r="AN222" s="365" t="e">
        <f>IF(IF('Project Details'!$B$6="US",#REF!,#REF!)&lt;&gt;"",IF('Project Details'!$B$6="US",#REF!,#REF!),"")</f>
        <v>#REF!</v>
      </c>
      <c r="AO222" s="104" t="e">
        <f>IF(IF('Project Details'!$B$6="US",#REF!,#REF!)&lt;&gt;"",IF('Project Details'!$B$6="US",#REF!,#REF!),"")</f>
        <v>#REF!</v>
      </c>
    </row>
    <row r="223" spans="24:41" x14ac:dyDescent="0.95">
      <c r="X223" s="104" t="s">
        <v>2618</v>
      </c>
      <c r="Y223" s="822" t="s">
        <v>2619</v>
      </c>
      <c r="AL223" s="104" t="e">
        <f>IF(IF('Project Details'!$B$6="US",#REF!,#REF!)&lt;&gt;"",IF('Project Details'!$B$6="US",#REF!,#REF!),"")</f>
        <v>#REF!</v>
      </c>
      <c r="AM223" s="104" t="e">
        <f t="shared" si="4"/>
        <v>#REF!</v>
      </c>
      <c r="AN223" s="365" t="e">
        <f>IF(IF('Project Details'!$B$6="US",#REF!,#REF!)&lt;&gt;"",IF('Project Details'!$B$6="US",#REF!,#REF!),"")</f>
        <v>#REF!</v>
      </c>
      <c r="AO223" s="104" t="e">
        <f>IF(IF('Project Details'!$B$6="US",#REF!,#REF!)&lt;&gt;"",IF('Project Details'!$B$6="US",#REF!,#REF!),"")</f>
        <v>#REF!</v>
      </c>
    </row>
    <row r="224" spans="24:41" x14ac:dyDescent="0.95">
      <c r="X224" s="104" t="s">
        <v>2432</v>
      </c>
      <c r="Y224" s="822" t="s">
        <v>2366</v>
      </c>
      <c r="AL224" s="104" t="e">
        <f>IF(IF('Project Details'!$B$6="US",#REF!,#REF!)&lt;&gt;"",IF('Project Details'!$B$6="US",#REF!,#REF!),"")</f>
        <v>#REF!</v>
      </c>
      <c r="AM224" s="104" t="e">
        <f t="shared" si="4"/>
        <v>#REF!</v>
      </c>
      <c r="AN224" s="365" t="e">
        <f>IF(IF('Project Details'!$B$6="US",#REF!,#REF!)&lt;&gt;"",IF('Project Details'!$B$6="US",#REF!,#REF!),"")</f>
        <v>#REF!</v>
      </c>
      <c r="AO224" s="104" t="e">
        <f>IF(IF('Project Details'!$B$6="US",#REF!,#REF!)&lt;&gt;"",IF('Project Details'!$B$6="US",#REF!,#REF!),"")</f>
        <v>#REF!</v>
      </c>
    </row>
    <row r="225" spans="24:41" x14ac:dyDescent="0.95">
      <c r="X225" s="104" t="s">
        <v>2620</v>
      </c>
      <c r="Y225" s="822" t="s">
        <v>2621</v>
      </c>
      <c r="AL225" s="104" t="e">
        <f>IF(IF('Project Details'!$B$6="US",#REF!,#REF!)&lt;&gt;"",IF('Project Details'!$B$6="US",#REF!,#REF!),"")</f>
        <v>#REF!</v>
      </c>
      <c r="AM225" s="104" t="e">
        <f t="shared" si="4"/>
        <v>#REF!</v>
      </c>
      <c r="AN225" s="365" t="e">
        <f>IF(IF('Project Details'!$B$6="US",#REF!,#REF!)&lt;&gt;"",IF('Project Details'!$B$6="US",#REF!,#REF!),"")</f>
        <v>#REF!</v>
      </c>
      <c r="AO225" s="104" t="e">
        <f>IF(IF('Project Details'!$B$6="US",#REF!,#REF!)&lt;&gt;"",IF('Project Details'!$B$6="US",#REF!,#REF!),"")</f>
        <v>#REF!</v>
      </c>
    </row>
    <row r="226" spans="24:41" x14ac:dyDescent="0.95">
      <c r="X226" s="104" t="s">
        <v>2622</v>
      </c>
      <c r="Y226" s="822" t="s">
        <v>2623</v>
      </c>
      <c r="AL226" s="104" t="e">
        <f>IF(IF('Project Details'!$B$6="US",#REF!,#REF!)&lt;&gt;"",IF('Project Details'!$B$6="US",#REF!,#REF!),"")</f>
        <v>#REF!</v>
      </c>
      <c r="AM226" s="104" t="e">
        <f t="shared" si="4"/>
        <v>#REF!</v>
      </c>
      <c r="AN226" s="365" t="e">
        <f>IF(IF('Project Details'!$B$6="US",#REF!,#REF!)&lt;&gt;"",IF('Project Details'!$B$6="US",#REF!,#REF!),"")</f>
        <v>#REF!</v>
      </c>
      <c r="AO226" s="104" t="e">
        <f>IF(IF('Project Details'!$B$6="US",#REF!,#REF!)&lt;&gt;"",IF('Project Details'!$B$6="US",#REF!,#REF!),"")</f>
        <v>#REF!</v>
      </c>
    </row>
    <row r="227" spans="24:41" x14ac:dyDescent="0.95">
      <c r="X227" s="104" t="s">
        <v>2624</v>
      </c>
      <c r="Y227" s="822" t="s">
        <v>2625</v>
      </c>
      <c r="AL227" s="104" t="e">
        <f>IF(IF('Project Details'!$B$6="US",#REF!,#REF!)&lt;&gt;"",IF('Project Details'!$B$6="US",#REF!,#REF!),"")</f>
        <v>#REF!</v>
      </c>
      <c r="AM227" s="104" t="e">
        <f t="shared" si="4"/>
        <v>#REF!</v>
      </c>
      <c r="AN227" s="365" t="e">
        <f>IF(IF('Project Details'!$B$6="US",#REF!,#REF!)&lt;&gt;"",IF('Project Details'!$B$6="US",#REF!,#REF!),"")</f>
        <v>#REF!</v>
      </c>
      <c r="AO227" s="104" t="e">
        <f>IF(IF('Project Details'!$B$6="US",#REF!,#REF!)&lt;&gt;"",IF('Project Details'!$B$6="US",#REF!,#REF!),"")</f>
        <v>#REF!</v>
      </c>
    </row>
    <row r="228" spans="24:41" x14ac:dyDescent="0.95">
      <c r="X228" s="104" t="s">
        <v>2626</v>
      </c>
      <c r="Y228" s="822" t="s">
        <v>2627</v>
      </c>
      <c r="AL228" s="104" t="e">
        <f>IF(IF('Project Details'!$B$6="US",#REF!,#REF!)&lt;&gt;"",IF('Project Details'!$B$6="US",#REF!,#REF!),"")</f>
        <v>#REF!</v>
      </c>
      <c r="AM228" s="104" t="e">
        <f t="shared" si="4"/>
        <v>#REF!</v>
      </c>
      <c r="AN228" s="365" t="e">
        <f>IF(IF('Project Details'!$B$6="US",#REF!,#REF!)&lt;&gt;"",IF('Project Details'!$B$6="US",#REF!,#REF!),"")</f>
        <v>#REF!</v>
      </c>
      <c r="AO228" s="104" t="e">
        <f>IF(IF('Project Details'!$B$6="US",#REF!,#REF!)&lt;&gt;"",IF('Project Details'!$B$6="US",#REF!,#REF!),"")</f>
        <v>#REF!</v>
      </c>
    </row>
    <row r="229" spans="24:41" x14ac:dyDescent="0.95">
      <c r="X229" s="104" t="s">
        <v>2628</v>
      </c>
      <c r="Y229" s="822" t="s">
        <v>2629</v>
      </c>
      <c r="AL229" s="104" t="e">
        <f>IF(IF('Project Details'!$B$6="US",#REF!,#REF!)&lt;&gt;"",IF('Project Details'!$B$6="US",#REF!,#REF!),"")</f>
        <v>#REF!</v>
      </c>
      <c r="AM229" s="104" t="e">
        <f t="shared" si="4"/>
        <v>#REF!</v>
      </c>
      <c r="AN229" s="365" t="e">
        <f>IF(IF('Project Details'!$B$6="US",#REF!,#REF!)&lt;&gt;"",IF('Project Details'!$B$6="US",#REF!,#REF!),"")</f>
        <v>#REF!</v>
      </c>
      <c r="AO229" s="104" t="e">
        <f>IF(IF('Project Details'!$B$6="US",#REF!,#REF!)&lt;&gt;"",IF('Project Details'!$B$6="US",#REF!,#REF!),"")</f>
        <v>#REF!</v>
      </c>
    </row>
    <row r="230" spans="24:41" x14ac:dyDescent="0.95">
      <c r="X230" s="104" t="s">
        <v>974</v>
      </c>
      <c r="Y230" s="822" t="s">
        <v>975</v>
      </c>
      <c r="AL230" s="104" t="e">
        <f>IF(IF('Project Details'!$B$6="US",#REF!,#REF!)&lt;&gt;"",IF('Project Details'!$B$6="US",#REF!,#REF!),"")</f>
        <v>#REF!</v>
      </c>
      <c r="AM230" s="104" t="e">
        <f t="shared" si="4"/>
        <v>#REF!</v>
      </c>
      <c r="AN230" s="365" t="e">
        <f>IF(IF('Project Details'!$B$6="US",#REF!,#REF!)&lt;&gt;"",IF('Project Details'!$B$6="US",#REF!,#REF!),"")</f>
        <v>#REF!</v>
      </c>
      <c r="AO230" s="104" t="e">
        <f>IF(IF('Project Details'!$B$6="US",#REF!,#REF!)&lt;&gt;"",IF('Project Details'!$B$6="US",#REF!,#REF!),"")</f>
        <v>#REF!</v>
      </c>
    </row>
    <row r="231" spans="24:41" x14ac:dyDescent="0.95">
      <c r="X231" s="104" t="s">
        <v>976</v>
      </c>
      <c r="Y231" s="822" t="s">
        <v>977</v>
      </c>
      <c r="AL231" s="104" t="e">
        <f>IF(IF('Project Details'!$B$6="US",#REF!,#REF!)&lt;&gt;"",IF('Project Details'!$B$6="US",#REF!,#REF!),"")</f>
        <v>#REF!</v>
      </c>
      <c r="AM231" s="104" t="e">
        <f t="shared" si="4"/>
        <v>#REF!</v>
      </c>
      <c r="AN231" s="365" t="e">
        <f>IF(IF('Project Details'!$B$6="US",#REF!,#REF!)&lt;&gt;"",IF('Project Details'!$B$6="US",#REF!,#REF!),"")</f>
        <v>#REF!</v>
      </c>
      <c r="AO231" s="104" t="e">
        <f>IF(IF('Project Details'!$B$6="US",#REF!,#REF!)&lt;&gt;"",IF('Project Details'!$B$6="US",#REF!,#REF!),"")</f>
        <v>#REF!</v>
      </c>
    </row>
    <row r="232" spans="24:41" x14ac:dyDescent="0.95">
      <c r="X232" s="104" t="s">
        <v>2437</v>
      </c>
      <c r="Y232" s="822" t="s">
        <v>2438</v>
      </c>
      <c r="AL232" s="104" t="e">
        <f>IF(IF('Project Details'!$B$6="US",#REF!,#REF!)&lt;&gt;"",IF('Project Details'!$B$6="US",#REF!,#REF!),"")</f>
        <v>#REF!</v>
      </c>
      <c r="AM232" s="104" t="e">
        <f t="shared" si="4"/>
        <v>#REF!</v>
      </c>
      <c r="AN232" s="365" t="e">
        <f>IF(IF('Project Details'!$B$6="US",#REF!,#REF!)&lt;&gt;"",IF('Project Details'!$B$6="US",#REF!,#REF!),"")</f>
        <v>#REF!</v>
      </c>
      <c r="AO232" s="104" t="e">
        <f>IF(IF('Project Details'!$B$6="US",#REF!,#REF!)&lt;&gt;"",IF('Project Details'!$B$6="US",#REF!,#REF!),"")</f>
        <v>#REF!</v>
      </c>
    </row>
    <row r="233" spans="24:41" x14ac:dyDescent="0.95">
      <c r="X233" s="104" t="s">
        <v>2630</v>
      </c>
      <c r="Y233" s="822" t="s">
        <v>2631</v>
      </c>
      <c r="AL233" s="104" t="e">
        <f>IF(IF('Project Details'!$B$6="US",#REF!,#REF!)&lt;&gt;"",IF('Project Details'!$B$6="US",#REF!,#REF!),"")</f>
        <v>#REF!</v>
      </c>
      <c r="AM233" s="104" t="e">
        <f t="shared" si="4"/>
        <v>#REF!</v>
      </c>
      <c r="AN233" s="365" t="e">
        <f>IF(IF('Project Details'!$B$6="US",#REF!,#REF!)&lt;&gt;"",IF('Project Details'!$B$6="US",#REF!,#REF!),"")</f>
        <v>#REF!</v>
      </c>
      <c r="AO233" s="104" t="e">
        <f>IF(IF('Project Details'!$B$6="US",#REF!,#REF!)&lt;&gt;"",IF('Project Details'!$B$6="US",#REF!,#REF!),"")</f>
        <v>#REF!</v>
      </c>
    </row>
    <row r="234" spans="24:41" x14ac:dyDescent="0.95">
      <c r="X234" s="104" t="s">
        <v>2632</v>
      </c>
      <c r="Y234" s="822" t="s">
        <v>2633</v>
      </c>
      <c r="AL234" s="104" t="e">
        <f>IF(IF('Project Details'!$B$6="US",#REF!,#REF!)&lt;&gt;"",IF('Project Details'!$B$6="US",#REF!,#REF!),"")</f>
        <v>#REF!</v>
      </c>
      <c r="AM234" s="104" t="e">
        <f t="shared" si="4"/>
        <v>#REF!</v>
      </c>
      <c r="AN234" s="365" t="e">
        <f>IF(IF('Project Details'!$B$6="US",#REF!,#REF!)&lt;&gt;"",IF('Project Details'!$B$6="US",#REF!,#REF!),"")</f>
        <v>#REF!</v>
      </c>
      <c r="AO234" s="104" t="e">
        <f>IF(IF('Project Details'!$B$6="US",#REF!,#REF!)&lt;&gt;"",IF('Project Details'!$B$6="US",#REF!,#REF!),"")</f>
        <v>#REF!</v>
      </c>
    </row>
    <row r="235" spans="24:41" x14ac:dyDescent="0.95">
      <c r="X235" s="104" t="s">
        <v>2634</v>
      </c>
      <c r="Y235" s="822" t="s">
        <v>2635</v>
      </c>
      <c r="AL235" s="104" t="e">
        <f>IF(IF('Project Details'!$B$6="US",#REF!,#REF!)&lt;&gt;"",IF('Project Details'!$B$6="US",#REF!,#REF!),"")</f>
        <v>#REF!</v>
      </c>
      <c r="AM235" s="104" t="e">
        <f t="shared" si="4"/>
        <v>#REF!</v>
      </c>
      <c r="AN235" s="365" t="e">
        <f>IF(IF('Project Details'!$B$6="US",#REF!,#REF!)&lt;&gt;"",IF('Project Details'!$B$6="US",#REF!,#REF!),"")</f>
        <v>#REF!</v>
      </c>
      <c r="AO235" s="104" t="e">
        <f>IF(IF('Project Details'!$B$6="US",#REF!,#REF!)&lt;&gt;"",IF('Project Details'!$B$6="US",#REF!,#REF!),"")</f>
        <v>#REF!</v>
      </c>
    </row>
    <row r="236" spans="24:41" x14ac:dyDescent="0.95">
      <c r="X236" s="104" t="s">
        <v>2636</v>
      </c>
      <c r="Y236" s="822" t="s">
        <v>2637</v>
      </c>
      <c r="AL236" s="104" t="e">
        <f>IF(IF('Project Details'!$B$6="US",#REF!,#REF!)&lt;&gt;"",IF('Project Details'!$B$6="US",#REF!,#REF!),"")</f>
        <v>#REF!</v>
      </c>
      <c r="AM236" s="104" t="e">
        <f t="shared" si="4"/>
        <v>#REF!</v>
      </c>
      <c r="AN236" s="365" t="e">
        <f>IF(IF('Project Details'!$B$6="US",#REF!,#REF!)&lt;&gt;"",IF('Project Details'!$B$6="US",#REF!,#REF!),"")</f>
        <v>#REF!</v>
      </c>
      <c r="AO236" s="104" t="e">
        <f>IF(IF('Project Details'!$B$6="US",#REF!,#REF!)&lt;&gt;"",IF('Project Details'!$B$6="US",#REF!,#REF!),"")</f>
        <v>#REF!</v>
      </c>
    </row>
    <row r="237" spans="24:41" x14ac:dyDescent="0.95">
      <c r="X237" s="104" t="s">
        <v>2638</v>
      </c>
      <c r="Y237" s="822" t="s">
        <v>2639</v>
      </c>
      <c r="AL237" s="104" t="e">
        <f>IF(IF('Project Details'!$B$6="US",#REF!,#REF!)&lt;&gt;"",IF('Project Details'!$B$6="US",#REF!,#REF!),"")</f>
        <v>#REF!</v>
      </c>
      <c r="AM237" s="104" t="e">
        <f t="shared" si="4"/>
        <v>#REF!</v>
      </c>
      <c r="AN237" s="365" t="e">
        <f>IF(IF('Project Details'!$B$6="US",#REF!,#REF!)&lt;&gt;"",IF('Project Details'!$B$6="US",#REF!,#REF!),"")</f>
        <v>#REF!</v>
      </c>
      <c r="AO237" s="104" t="e">
        <f>IF(IF('Project Details'!$B$6="US",#REF!,#REF!)&lt;&gt;"",IF('Project Details'!$B$6="US",#REF!,#REF!),"")</f>
        <v>#REF!</v>
      </c>
    </row>
    <row r="238" spans="24:41" x14ac:dyDescent="0.95">
      <c r="X238" s="104" t="s">
        <v>2640</v>
      </c>
      <c r="Y238" s="822" t="s">
        <v>2641</v>
      </c>
      <c r="AL238" s="104" t="e">
        <f>IF(IF('Project Details'!$B$6="US",#REF!,#REF!)&lt;&gt;"",IF('Project Details'!$B$6="US",#REF!,#REF!),"")</f>
        <v>#REF!</v>
      </c>
      <c r="AM238" s="104" t="e">
        <f t="shared" si="4"/>
        <v>#REF!</v>
      </c>
      <c r="AN238" s="365" t="e">
        <f>IF(IF('Project Details'!$B$6="US",#REF!,#REF!)&lt;&gt;"",IF('Project Details'!$B$6="US",#REF!,#REF!),"")</f>
        <v>#REF!</v>
      </c>
      <c r="AO238" s="104" t="e">
        <f>IF(IF('Project Details'!$B$6="US",#REF!,#REF!)&lt;&gt;"",IF('Project Details'!$B$6="US",#REF!,#REF!),"")</f>
        <v>#REF!</v>
      </c>
    </row>
    <row r="239" spans="24:41" x14ac:dyDescent="0.95">
      <c r="X239" s="104" t="s">
        <v>2642</v>
      </c>
      <c r="Y239" s="822" t="s">
        <v>2643</v>
      </c>
      <c r="AL239" s="104" t="e">
        <f>IF(IF('Project Details'!$B$6="US",#REF!,#REF!)&lt;&gt;"",IF('Project Details'!$B$6="US",#REF!,#REF!),"")</f>
        <v>#REF!</v>
      </c>
      <c r="AM239" s="104" t="e">
        <f t="shared" si="4"/>
        <v>#REF!</v>
      </c>
      <c r="AN239" s="365" t="e">
        <f>IF(IF('Project Details'!$B$6="US",#REF!,#REF!)&lt;&gt;"",IF('Project Details'!$B$6="US",#REF!,#REF!),"")</f>
        <v>#REF!</v>
      </c>
      <c r="AO239" s="104" t="e">
        <f>IF(IF('Project Details'!$B$6="US",#REF!,#REF!)&lt;&gt;"",IF('Project Details'!$B$6="US",#REF!,#REF!),"")</f>
        <v>#REF!</v>
      </c>
    </row>
    <row r="240" spans="24:41" x14ac:dyDescent="0.95">
      <c r="X240" s="104" t="s">
        <v>2644</v>
      </c>
      <c r="Y240" s="822" t="s">
        <v>2645</v>
      </c>
      <c r="AL240" s="104" t="e">
        <f>IF(IF('Project Details'!$B$6="US",#REF!,#REF!)&lt;&gt;"",IF('Project Details'!$B$6="US",#REF!,#REF!),"")</f>
        <v>#REF!</v>
      </c>
      <c r="AM240" s="104" t="e">
        <f t="shared" si="4"/>
        <v>#REF!</v>
      </c>
      <c r="AN240" s="365" t="e">
        <f>IF(IF('Project Details'!$B$6="US",#REF!,#REF!)&lt;&gt;"",IF('Project Details'!$B$6="US",#REF!,#REF!),"")</f>
        <v>#REF!</v>
      </c>
      <c r="AO240" s="104" t="e">
        <f>IF(IF('Project Details'!$B$6="US",#REF!,#REF!)&lt;&gt;"",IF('Project Details'!$B$6="US",#REF!,#REF!),"")</f>
        <v>#REF!</v>
      </c>
    </row>
    <row r="241" spans="24:41" x14ac:dyDescent="0.95">
      <c r="X241" s="104" t="s">
        <v>2646</v>
      </c>
      <c r="Y241" s="822" t="s">
        <v>2647</v>
      </c>
      <c r="AL241" s="104" t="e">
        <f>IF(IF('Project Details'!$B$6="US",#REF!,#REF!)&lt;&gt;"",IF('Project Details'!$B$6="US",#REF!,#REF!),"")</f>
        <v>#REF!</v>
      </c>
      <c r="AM241" s="104" t="e">
        <f t="shared" si="4"/>
        <v>#REF!</v>
      </c>
      <c r="AN241" s="365" t="e">
        <f>IF(IF('Project Details'!$B$6="US",#REF!,#REF!)&lt;&gt;"",IF('Project Details'!$B$6="US",#REF!,#REF!),"")</f>
        <v>#REF!</v>
      </c>
      <c r="AO241" s="104" t="e">
        <f>IF(IF('Project Details'!$B$6="US",#REF!,#REF!)&lt;&gt;"",IF('Project Details'!$B$6="US",#REF!,#REF!),"")</f>
        <v>#REF!</v>
      </c>
    </row>
    <row r="242" spans="24:41" x14ac:dyDescent="0.95">
      <c r="X242" s="104" t="s">
        <v>2648</v>
      </c>
      <c r="Y242" s="822" t="s">
        <v>2649</v>
      </c>
      <c r="AL242" s="104" t="e">
        <f>IF(IF('Project Details'!$B$6="US",#REF!,#REF!)&lt;&gt;"",IF('Project Details'!$B$6="US",#REF!,#REF!),"")</f>
        <v>#REF!</v>
      </c>
      <c r="AM242" s="104" t="e">
        <f t="shared" si="4"/>
        <v>#REF!</v>
      </c>
      <c r="AN242" s="365" t="e">
        <f>IF(IF('Project Details'!$B$6="US",#REF!,#REF!)&lt;&gt;"",IF('Project Details'!$B$6="US",#REF!,#REF!),"")</f>
        <v>#REF!</v>
      </c>
      <c r="AO242" s="104" t="e">
        <f>IF(IF('Project Details'!$B$6="US",#REF!,#REF!)&lt;&gt;"",IF('Project Details'!$B$6="US",#REF!,#REF!),"")</f>
        <v>#REF!</v>
      </c>
    </row>
    <row r="243" spans="24:41" x14ac:dyDescent="0.95">
      <c r="X243" s="104" t="s">
        <v>2243</v>
      </c>
      <c r="Y243" s="822" t="s">
        <v>2650</v>
      </c>
      <c r="AL243" s="104" t="e">
        <f>IF(IF('Project Details'!$B$6="US",#REF!,#REF!)&lt;&gt;"",IF('Project Details'!$B$6="US",#REF!,#REF!),"")</f>
        <v>#REF!</v>
      </c>
      <c r="AM243" s="104" t="e">
        <f t="shared" si="4"/>
        <v>#REF!</v>
      </c>
      <c r="AN243" s="365" t="e">
        <f>IF(IF('Project Details'!$B$6="US",#REF!,#REF!)&lt;&gt;"",IF('Project Details'!$B$6="US",#REF!,#REF!),"")</f>
        <v>#REF!</v>
      </c>
      <c r="AO243" s="104" t="e">
        <f>IF(IF('Project Details'!$B$6="US",#REF!,#REF!)&lt;&gt;"",IF('Project Details'!$B$6="US",#REF!,#REF!),"")</f>
        <v>#REF!</v>
      </c>
    </row>
    <row r="244" spans="24:41" x14ac:dyDescent="0.95">
      <c r="X244" s="104" t="s">
        <v>2651</v>
      </c>
      <c r="Y244" s="822" t="s">
        <v>2652</v>
      </c>
      <c r="AL244" s="104" t="e">
        <f>IF(IF('Project Details'!$B$6="US",#REF!,#REF!)&lt;&gt;"",IF('Project Details'!$B$6="US",#REF!,#REF!),"")</f>
        <v>#REF!</v>
      </c>
      <c r="AM244" s="104" t="e">
        <f t="shared" si="4"/>
        <v>#REF!</v>
      </c>
      <c r="AN244" s="365" t="e">
        <f>IF(IF('Project Details'!$B$6="US",#REF!,#REF!)&lt;&gt;"",IF('Project Details'!$B$6="US",#REF!,#REF!),"")</f>
        <v>#REF!</v>
      </c>
      <c r="AO244" s="104" t="e">
        <f>IF(IF('Project Details'!$B$6="US",#REF!,#REF!)&lt;&gt;"",IF('Project Details'!$B$6="US",#REF!,#REF!),"")</f>
        <v>#REF!</v>
      </c>
    </row>
    <row r="245" spans="24:41" x14ac:dyDescent="0.95">
      <c r="X245" s="104" t="s">
        <v>2653</v>
      </c>
      <c r="Y245" s="822" t="s">
        <v>2654</v>
      </c>
      <c r="AL245" s="104" t="e">
        <f>IF(IF('Project Details'!$B$6="US",#REF!,#REF!)&lt;&gt;"",IF('Project Details'!$B$6="US",#REF!,#REF!),"")</f>
        <v>#REF!</v>
      </c>
      <c r="AM245" s="104" t="e">
        <f t="shared" si="4"/>
        <v>#REF!</v>
      </c>
      <c r="AN245" s="365" t="e">
        <f>IF(IF('Project Details'!$B$6="US",#REF!,#REF!)&lt;&gt;"",IF('Project Details'!$B$6="US",#REF!,#REF!),"")</f>
        <v>#REF!</v>
      </c>
      <c r="AO245" s="104" t="e">
        <f>IF(IF('Project Details'!$B$6="US",#REF!,#REF!)&lt;&gt;"",IF('Project Details'!$B$6="US",#REF!,#REF!),"")</f>
        <v>#REF!</v>
      </c>
    </row>
    <row r="246" spans="24:41" x14ac:dyDescent="0.95">
      <c r="X246" s="104" t="s">
        <v>2655</v>
      </c>
      <c r="Y246" s="822" t="s">
        <v>2656</v>
      </c>
      <c r="AL246" s="104" t="e">
        <f>IF(IF('Project Details'!$B$6="US",#REF!,#REF!)&lt;&gt;"",IF('Project Details'!$B$6="US",#REF!,#REF!),"")</f>
        <v>#REF!</v>
      </c>
      <c r="AM246" s="104" t="e">
        <f t="shared" si="4"/>
        <v>#REF!</v>
      </c>
      <c r="AN246" s="365" t="e">
        <f>IF(IF('Project Details'!$B$6="US",#REF!,#REF!)&lt;&gt;"",IF('Project Details'!$B$6="US",#REF!,#REF!),"")</f>
        <v>#REF!</v>
      </c>
      <c r="AO246" s="104" t="e">
        <f>IF(IF('Project Details'!$B$6="US",#REF!,#REF!)&lt;&gt;"",IF('Project Details'!$B$6="US",#REF!,#REF!),"")</f>
        <v>#REF!</v>
      </c>
    </row>
    <row r="247" spans="24:41" x14ac:dyDescent="0.95">
      <c r="X247" s="104" t="s">
        <v>2657</v>
      </c>
      <c r="Y247" s="822" t="s">
        <v>2658</v>
      </c>
      <c r="AL247" s="104" t="e">
        <f>IF(IF('Project Details'!$B$6="US",#REF!,#REF!)&lt;&gt;"",IF('Project Details'!$B$6="US",#REF!,#REF!),"")</f>
        <v>#REF!</v>
      </c>
      <c r="AM247" s="104" t="e">
        <f t="shared" si="4"/>
        <v>#REF!</v>
      </c>
      <c r="AN247" s="365" t="e">
        <f>IF(IF('Project Details'!$B$6="US",#REF!,#REF!)&lt;&gt;"",IF('Project Details'!$B$6="US",#REF!,#REF!),"")</f>
        <v>#REF!</v>
      </c>
      <c r="AO247" s="104" t="e">
        <f>IF(IF('Project Details'!$B$6="US",#REF!,#REF!)&lt;&gt;"",IF('Project Details'!$B$6="US",#REF!,#REF!),"")</f>
        <v>#REF!</v>
      </c>
    </row>
    <row r="248" spans="24:41" x14ac:dyDescent="0.95">
      <c r="X248" s="104" t="s">
        <v>2659</v>
      </c>
      <c r="Y248" s="822" t="s">
        <v>2660</v>
      </c>
      <c r="AL248" s="104" t="e">
        <f>IF(IF('Project Details'!$B$6="US",#REF!,#REF!)&lt;&gt;"",IF('Project Details'!$B$6="US",#REF!,#REF!),"")</f>
        <v>#REF!</v>
      </c>
      <c r="AM248" s="104" t="e">
        <f t="shared" si="4"/>
        <v>#REF!</v>
      </c>
      <c r="AN248" s="365" t="e">
        <f>IF(IF('Project Details'!$B$6="US",#REF!,#REF!)&lt;&gt;"",IF('Project Details'!$B$6="US",#REF!,#REF!),"")</f>
        <v>#REF!</v>
      </c>
      <c r="AO248" s="104" t="e">
        <f>IF(IF('Project Details'!$B$6="US",#REF!,#REF!)&lt;&gt;"",IF('Project Details'!$B$6="US",#REF!,#REF!),"")</f>
        <v>#REF!</v>
      </c>
    </row>
    <row r="249" spans="24:41" x14ac:dyDescent="0.95">
      <c r="X249" s="104" t="s">
        <v>2444</v>
      </c>
      <c r="Y249" s="822" t="s">
        <v>2661</v>
      </c>
      <c r="AL249" s="104" t="e">
        <f>IF(IF('Project Details'!$B$6="US",#REF!,#REF!)&lt;&gt;"",IF('Project Details'!$B$6="US",#REF!,#REF!),"")</f>
        <v>#REF!</v>
      </c>
      <c r="AM249" s="104" t="e">
        <f t="shared" si="4"/>
        <v>#REF!</v>
      </c>
      <c r="AN249" s="365" t="e">
        <f>IF(IF('Project Details'!$B$6="US",#REF!,#REF!)&lt;&gt;"",IF('Project Details'!$B$6="US",#REF!,#REF!),"")</f>
        <v>#REF!</v>
      </c>
      <c r="AO249" s="104" t="e">
        <f>IF(IF('Project Details'!$B$6="US",#REF!,#REF!)&lt;&gt;"",IF('Project Details'!$B$6="US",#REF!,#REF!),"")</f>
        <v>#REF!</v>
      </c>
    </row>
    <row r="250" spans="24:41" x14ac:dyDescent="0.95">
      <c r="X250" s="104" t="s">
        <v>2662</v>
      </c>
      <c r="Y250" s="822" t="s">
        <v>2663</v>
      </c>
      <c r="AL250" s="104" t="e">
        <f>IF(IF('Project Details'!$B$6="US",#REF!,#REF!)&lt;&gt;"",IF('Project Details'!$B$6="US",#REF!,#REF!),"")</f>
        <v>#REF!</v>
      </c>
      <c r="AM250" s="104" t="e">
        <f t="shared" si="4"/>
        <v>#REF!</v>
      </c>
      <c r="AN250" s="365" t="e">
        <f>IF(IF('Project Details'!$B$6="US",#REF!,#REF!)&lt;&gt;"",IF('Project Details'!$B$6="US",#REF!,#REF!),"")</f>
        <v>#REF!</v>
      </c>
      <c r="AO250" s="104" t="e">
        <f>IF(IF('Project Details'!$B$6="US",#REF!,#REF!)&lt;&gt;"",IF('Project Details'!$B$6="US",#REF!,#REF!),"")</f>
        <v>#REF!</v>
      </c>
    </row>
    <row r="251" spans="24:41" x14ac:dyDescent="0.95">
      <c r="X251" s="104" t="s">
        <v>2664</v>
      </c>
      <c r="Y251" s="822" t="s">
        <v>2384</v>
      </c>
      <c r="AL251" s="104" t="e">
        <f>IF(IF('Project Details'!$B$6="US",#REF!,#REF!)&lt;&gt;"",IF('Project Details'!$B$6="US",#REF!,#REF!),"")</f>
        <v>#REF!</v>
      </c>
      <c r="AM251" s="104" t="e">
        <f t="shared" si="4"/>
        <v>#REF!</v>
      </c>
      <c r="AN251" s="365" t="e">
        <f>IF(IF('Project Details'!$B$6="US",#REF!,#REF!)&lt;&gt;"",IF('Project Details'!$B$6="US",#REF!,#REF!),"")</f>
        <v>#REF!</v>
      </c>
      <c r="AO251" s="104" t="e">
        <f>IF(IF('Project Details'!$B$6="US",#REF!,#REF!)&lt;&gt;"",IF('Project Details'!$B$6="US",#REF!,#REF!),"")</f>
        <v>#REF!</v>
      </c>
    </row>
    <row r="252" spans="24:41" x14ac:dyDescent="0.95">
      <c r="X252" s="104" t="s">
        <v>2665</v>
      </c>
      <c r="Y252" s="822" t="s">
        <v>2666</v>
      </c>
      <c r="AL252" s="104" t="e">
        <f>IF(IF('Project Details'!$B$6="US",#REF!,#REF!)&lt;&gt;"",IF('Project Details'!$B$6="US",#REF!,#REF!),"")</f>
        <v>#REF!</v>
      </c>
      <c r="AM252" s="104" t="e">
        <f t="shared" si="4"/>
        <v>#REF!</v>
      </c>
      <c r="AN252" s="365" t="e">
        <f>IF(IF('Project Details'!$B$6="US",#REF!,#REF!)&lt;&gt;"",IF('Project Details'!$B$6="US",#REF!,#REF!),"")</f>
        <v>#REF!</v>
      </c>
      <c r="AO252" s="104" t="e">
        <f>IF(IF('Project Details'!$B$6="US",#REF!,#REF!)&lt;&gt;"",IF('Project Details'!$B$6="US",#REF!,#REF!),"")</f>
        <v>#REF!</v>
      </c>
    </row>
    <row r="253" spans="24:41" x14ac:dyDescent="0.95">
      <c r="X253" s="104" t="s">
        <v>982</v>
      </c>
      <c r="Y253" s="822" t="s">
        <v>983</v>
      </c>
      <c r="AL253" s="104" t="e">
        <f>IF(IF('Project Details'!$B$6="US",#REF!,#REF!)&lt;&gt;"",IF('Project Details'!$B$6="US",#REF!,#REF!),"")</f>
        <v>#REF!</v>
      </c>
      <c r="AM253" s="104" t="e">
        <f t="shared" si="4"/>
        <v>#REF!</v>
      </c>
      <c r="AN253" s="365" t="e">
        <f>IF(IF('Project Details'!$B$6="US",#REF!,#REF!)&lt;&gt;"",IF('Project Details'!$B$6="US",#REF!,#REF!),"")</f>
        <v>#REF!</v>
      </c>
      <c r="AO253" s="104" t="e">
        <f>IF(IF('Project Details'!$B$6="US",#REF!,#REF!)&lt;&gt;"",IF('Project Details'!$B$6="US",#REF!,#REF!),"")</f>
        <v>#REF!</v>
      </c>
    </row>
    <row r="254" spans="24:41" x14ac:dyDescent="0.95">
      <c r="X254" s="104" t="s">
        <v>980</v>
      </c>
      <c r="Y254" s="822" t="s">
        <v>981</v>
      </c>
      <c r="AL254" s="104" t="e">
        <f>IF(IF('Project Details'!$B$6="US",#REF!,#REF!)&lt;&gt;"",IF('Project Details'!$B$6="US",#REF!,#REF!),"")</f>
        <v>#REF!</v>
      </c>
      <c r="AM254" s="104" t="e">
        <f t="shared" si="4"/>
        <v>#REF!</v>
      </c>
      <c r="AN254" s="365" t="e">
        <f>IF(IF('Project Details'!$B$6="US",#REF!,#REF!)&lt;&gt;"",IF('Project Details'!$B$6="US",#REF!,#REF!),"")</f>
        <v>#REF!</v>
      </c>
      <c r="AO254" s="104" t="e">
        <f>IF(IF('Project Details'!$B$6="US",#REF!,#REF!)&lt;&gt;"",IF('Project Details'!$B$6="US",#REF!,#REF!),"")</f>
        <v>#REF!</v>
      </c>
    </row>
    <row r="255" spans="24:41" x14ac:dyDescent="0.95">
      <c r="X255" s="104" t="s">
        <v>2667</v>
      </c>
      <c r="Y255" s="822" t="s">
        <v>2668</v>
      </c>
      <c r="AL255" s="104" t="e">
        <f>IF(IF('Project Details'!$B$6="US",#REF!,#REF!)&lt;&gt;"",IF('Project Details'!$B$6="US",#REF!,#REF!),"")</f>
        <v>#REF!</v>
      </c>
      <c r="AM255" s="104" t="e">
        <f t="shared" si="4"/>
        <v>#REF!</v>
      </c>
      <c r="AN255" s="365" t="e">
        <f>IF(IF('Project Details'!$B$6="US",#REF!,#REF!)&lt;&gt;"",IF('Project Details'!$B$6="US",#REF!,#REF!),"")</f>
        <v>#REF!</v>
      </c>
      <c r="AO255" s="104" t="e">
        <f>IF(IF('Project Details'!$B$6="US",#REF!,#REF!)&lt;&gt;"",IF('Project Details'!$B$6="US",#REF!,#REF!),"")</f>
        <v>#REF!</v>
      </c>
    </row>
    <row r="256" spans="24:41" x14ac:dyDescent="0.95">
      <c r="X256" s="104" t="s">
        <v>2669</v>
      </c>
      <c r="Y256" s="822" t="s">
        <v>2670</v>
      </c>
      <c r="AL256" s="104" t="e">
        <f>IF(IF('Project Details'!$B$6="US",#REF!,#REF!)&lt;&gt;"",IF('Project Details'!$B$6="US",#REF!,#REF!),"")</f>
        <v>#REF!</v>
      </c>
      <c r="AM256" s="104" t="e">
        <f t="shared" si="4"/>
        <v>#REF!</v>
      </c>
      <c r="AN256" s="365" t="e">
        <f>IF(IF('Project Details'!$B$6="US",#REF!,#REF!)&lt;&gt;"",IF('Project Details'!$B$6="US",#REF!,#REF!),"")</f>
        <v>#REF!</v>
      </c>
      <c r="AO256" s="104" t="e">
        <f>IF(IF('Project Details'!$B$6="US",#REF!,#REF!)&lt;&gt;"",IF('Project Details'!$B$6="US",#REF!,#REF!),"")</f>
        <v>#REF!</v>
      </c>
    </row>
    <row r="257" spans="24:41" x14ac:dyDescent="0.95">
      <c r="X257" s="104" t="s">
        <v>2671</v>
      </c>
      <c r="Y257" s="822" t="s">
        <v>2391</v>
      </c>
      <c r="AL257" s="104" t="e">
        <f>IF(IF('Project Details'!$B$6="US",#REF!,#REF!)&lt;&gt;"",IF('Project Details'!$B$6="US",#REF!,#REF!),"")</f>
        <v>#REF!</v>
      </c>
      <c r="AM257" s="104" t="e">
        <f t="shared" si="4"/>
        <v>#REF!</v>
      </c>
      <c r="AN257" s="365" t="e">
        <f>IF(IF('Project Details'!$B$6="US",#REF!,#REF!)&lt;&gt;"",IF('Project Details'!$B$6="US",#REF!,#REF!),"")</f>
        <v>#REF!</v>
      </c>
      <c r="AO257" s="104" t="e">
        <f>IF(IF('Project Details'!$B$6="US",#REF!,#REF!)&lt;&gt;"",IF('Project Details'!$B$6="US",#REF!,#REF!),"")</f>
        <v>#REF!</v>
      </c>
    </row>
    <row r="258" spans="24:41" x14ac:dyDescent="0.95">
      <c r="X258" s="104" t="s">
        <v>2672</v>
      </c>
      <c r="Y258" s="822" t="s">
        <v>2397</v>
      </c>
      <c r="AL258" s="104" t="e">
        <f>IF(IF('Project Details'!$B$6="US",#REF!,#REF!)&lt;&gt;"",IF('Project Details'!$B$6="US",#REF!,#REF!),"")</f>
        <v>#REF!</v>
      </c>
      <c r="AM258" s="104" t="e">
        <f t="shared" si="4"/>
        <v>#REF!</v>
      </c>
      <c r="AN258" s="365" t="e">
        <f>IF(IF('Project Details'!$B$6="US",#REF!,#REF!)&lt;&gt;"",IF('Project Details'!$B$6="US",#REF!,#REF!),"")</f>
        <v>#REF!</v>
      </c>
      <c r="AO258" s="104" t="e">
        <f>IF(IF('Project Details'!$B$6="US",#REF!,#REF!)&lt;&gt;"",IF('Project Details'!$B$6="US",#REF!,#REF!),"")</f>
        <v>#REF!</v>
      </c>
    </row>
    <row r="259" spans="24:41" x14ac:dyDescent="0.95">
      <c r="X259" s="104" t="s">
        <v>949</v>
      </c>
      <c r="Y259" s="822" t="s">
        <v>950</v>
      </c>
      <c r="AL259" s="104" t="e">
        <f>IF(IF('Project Details'!$B$6="US",#REF!,#REF!)&lt;&gt;"",IF('Project Details'!$B$6="US",#REF!,#REF!),"")</f>
        <v>#REF!</v>
      </c>
      <c r="AM259" s="104" t="e">
        <f t="shared" si="4"/>
        <v>#REF!</v>
      </c>
      <c r="AN259" s="365" t="e">
        <f>IF(IF('Project Details'!$B$6="US",#REF!,#REF!)&lt;&gt;"",IF('Project Details'!$B$6="US",#REF!,#REF!),"")</f>
        <v>#REF!</v>
      </c>
      <c r="AO259" s="104" t="e">
        <f>IF(IF('Project Details'!$B$6="US",#REF!,#REF!)&lt;&gt;"",IF('Project Details'!$B$6="US",#REF!,#REF!),"")</f>
        <v>#REF!</v>
      </c>
    </row>
    <row r="260" spans="24:41" x14ac:dyDescent="0.95">
      <c r="X260" s="104" t="s">
        <v>2673</v>
      </c>
      <c r="Y260" s="822" t="s">
        <v>2674</v>
      </c>
      <c r="AL260" s="104" t="e">
        <f>IF(IF('Project Details'!$B$6="US",#REF!,#REF!)&lt;&gt;"",IF('Project Details'!$B$6="US",#REF!,#REF!),"")</f>
        <v>#REF!</v>
      </c>
      <c r="AM260" s="104" t="e">
        <f t="shared" si="4"/>
        <v>#REF!</v>
      </c>
      <c r="AN260" s="365" t="e">
        <f>IF(IF('Project Details'!$B$6="US",#REF!,#REF!)&lt;&gt;"",IF('Project Details'!$B$6="US",#REF!,#REF!),"")</f>
        <v>#REF!</v>
      </c>
      <c r="AO260" s="104" t="e">
        <f>IF(IF('Project Details'!$B$6="US",#REF!,#REF!)&lt;&gt;"",IF('Project Details'!$B$6="US",#REF!,#REF!),"")</f>
        <v>#REF!</v>
      </c>
    </row>
    <row r="261" spans="24:41" x14ac:dyDescent="0.95">
      <c r="X261" s="104" t="s">
        <v>2675</v>
      </c>
      <c r="Y261" s="822" t="s">
        <v>2676</v>
      </c>
      <c r="AL261" s="104" t="e">
        <f>IF(IF('Project Details'!$B$6="US",#REF!,#REF!)&lt;&gt;"",IF('Project Details'!$B$6="US",#REF!,#REF!),"")</f>
        <v>#REF!</v>
      </c>
      <c r="AM261" s="104" t="e">
        <f t="shared" si="4"/>
        <v>#REF!</v>
      </c>
      <c r="AN261" s="365" t="e">
        <f>IF(IF('Project Details'!$B$6="US",#REF!,#REF!)&lt;&gt;"",IF('Project Details'!$B$6="US",#REF!,#REF!),"")</f>
        <v>#REF!</v>
      </c>
      <c r="AO261" s="104" t="e">
        <f>IF(IF('Project Details'!$B$6="US",#REF!,#REF!)&lt;&gt;"",IF('Project Details'!$B$6="US",#REF!,#REF!),"")</f>
        <v>#REF!</v>
      </c>
    </row>
    <row r="262" spans="24:41" x14ac:dyDescent="0.95">
      <c r="X262" s="104" t="s">
        <v>2677</v>
      </c>
      <c r="Y262" s="822" t="s">
        <v>2678</v>
      </c>
      <c r="AL262" s="104" t="e">
        <f>IF(IF('Project Details'!$B$6="US",#REF!,#REF!)&lt;&gt;"",IF('Project Details'!$B$6="US",#REF!,#REF!),"")</f>
        <v>#REF!</v>
      </c>
      <c r="AM262" s="104" t="e">
        <f t="shared" ref="AM262:AM325" si="5">IF(AL262&lt;&gt;"",_xlfn.CONCAT(AN262," - ",AL262),"")</f>
        <v>#REF!</v>
      </c>
      <c r="AN262" s="365" t="e">
        <f>IF(IF('Project Details'!$B$6="US",#REF!,#REF!)&lt;&gt;"",IF('Project Details'!$B$6="US",#REF!,#REF!),"")</f>
        <v>#REF!</v>
      </c>
      <c r="AO262" s="104" t="e">
        <f>IF(IF('Project Details'!$B$6="US",#REF!,#REF!)&lt;&gt;"",IF('Project Details'!$B$6="US",#REF!,#REF!),"")</f>
        <v>#REF!</v>
      </c>
    </row>
    <row r="263" spans="24:41" x14ac:dyDescent="0.95">
      <c r="X263" s="104" t="s">
        <v>2679</v>
      </c>
      <c r="Y263" s="822" t="s">
        <v>2680</v>
      </c>
      <c r="AL263" s="104" t="e">
        <f>IF(IF('Project Details'!$B$6="US",#REF!,#REF!)&lt;&gt;"",IF('Project Details'!$B$6="US",#REF!,#REF!),"")</f>
        <v>#REF!</v>
      </c>
      <c r="AM263" s="104" t="e">
        <f t="shared" si="5"/>
        <v>#REF!</v>
      </c>
      <c r="AN263" s="365" t="e">
        <f>IF(IF('Project Details'!$B$6="US",#REF!,#REF!)&lt;&gt;"",IF('Project Details'!$B$6="US",#REF!,#REF!),"")</f>
        <v>#REF!</v>
      </c>
      <c r="AO263" s="104" t="e">
        <f>IF(IF('Project Details'!$B$6="US",#REF!,#REF!)&lt;&gt;"",IF('Project Details'!$B$6="US",#REF!,#REF!),"")</f>
        <v>#REF!</v>
      </c>
    </row>
    <row r="264" spans="24:41" x14ac:dyDescent="0.95">
      <c r="X264" s="104" t="s">
        <v>2681</v>
      </c>
      <c r="Y264" s="822" t="s">
        <v>2682</v>
      </c>
      <c r="AL264" s="104" t="e">
        <f>IF(IF('Project Details'!$B$6="US",#REF!,#REF!)&lt;&gt;"",IF('Project Details'!$B$6="US",#REF!,#REF!),"")</f>
        <v>#REF!</v>
      </c>
      <c r="AM264" s="104" t="e">
        <f t="shared" si="5"/>
        <v>#REF!</v>
      </c>
      <c r="AN264" s="365" t="e">
        <f>IF(IF('Project Details'!$B$6="US",#REF!,#REF!)&lt;&gt;"",IF('Project Details'!$B$6="US",#REF!,#REF!),"")</f>
        <v>#REF!</v>
      </c>
      <c r="AO264" s="104" t="e">
        <f>IF(IF('Project Details'!$B$6="US",#REF!,#REF!)&lt;&gt;"",IF('Project Details'!$B$6="US",#REF!,#REF!),"")</f>
        <v>#REF!</v>
      </c>
    </row>
    <row r="265" spans="24:41" x14ac:dyDescent="0.95">
      <c r="X265" s="104" t="s">
        <v>2683</v>
      </c>
      <c r="Y265" s="822" t="s">
        <v>2684</v>
      </c>
      <c r="AL265" s="104" t="e">
        <f>IF(IF('Project Details'!$B$6="US",#REF!,#REF!)&lt;&gt;"",IF('Project Details'!$B$6="US",#REF!,#REF!),"")</f>
        <v>#REF!</v>
      </c>
      <c r="AM265" s="104" t="e">
        <f t="shared" si="5"/>
        <v>#REF!</v>
      </c>
      <c r="AN265" s="365" t="e">
        <f>IF(IF('Project Details'!$B$6="US",#REF!,#REF!)&lt;&gt;"",IF('Project Details'!$B$6="US",#REF!,#REF!),"")</f>
        <v>#REF!</v>
      </c>
      <c r="AO265" s="104" t="e">
        <f>IF(IF('Project Details'!$B$6="US",#REF!,#REF!)&lt;&gt;"",IF('Project Details'!$B$6="US",#REF!,#REF!),"")</f>
        <v>#REF!</v>
      </c>
    </row>
    <row r="266" spans="24:41" x14ac:dyDescent="0.95">
      <c r="X266" s="104" t="s">
        <v>2448</v>
      </c>
      <c r="Y266" s="822" t="s">
        <v>2685</v>
      </c>
      <c r="AL266" s="104" t="e">
        <f>IF(IF('Project Details'!$B$6="US",#REF!,#REF!)&lt;&gt;"",IF('Project Details'!$B$6="US",#REF!,#REF!),"")</f>
        <v>#REF!</v>
      </c>
      <c r="AM266" s="104" t="e">
        <f t="shared" si="5"/>
        <v>#REF!</v>
      </c>
      <c r="AN266" s="365" t="e">
        <f>IF(IF('Project Details'!$B$6="US",#REF!,#REF!)&lt;&gt;"",IF('Project Details'!$B$6="US",#REF!,#REF!),"")</f>
        <v>#REF!</v>
      </c>
      <c r="AO266" s="104" t="e">
        <f>IF(IF('Project Details'!$B$6="US",#REF!,#REF!)&lt;&gt;"",IF('Project Details'!$B$6="US",#REF!,#REF!),"")</f>
        <v>#REF!</v>
      </c>
    </row>
    <row r="267" spans="24:41" x14ac:dyDescent="0.95">
      <c r="X267" s="104" t="s">
        <v>2686</v>
      </c>
      <c r="Y267" s="822" t="s">
        <v>2687</v>
      </c>
      <c r="AL267" s="104" t="e">
        <f>IF(IF('Project Details'!$B$6="US",#REF!,#REF!)&lt;&gt;"",IF('Project Details'!$B$6="US",#REF!,#REF!),"")</f>
        <v>#REF!</v>
      </c>
      <c r="AM267" s="104" t="e">
        <f t="shared" si="5"/>
        <v>#REF!</v>
      </c>
      <c r="AN267" s="365" t="e">
        <f>IF(IF('Project Details'!$B$6="US",#REF!,#REF!)&lt;&gt;"",IF('Project Details'!$B$6="US",#REF!,#REF!),"")</f>
        <v>#REF!</v>
      </c>
      <c r="AO267" s="104" t="e">
        <f>IF(IF('Project Details'!$B$6="US",#REF!,#REF!)&lt;&gt;"",IF('Project Details'!$B$6="US",#REF!,#REF!),"")</f>
        <v>#REF!</v>
      </c>
    </row>
    <row r="268" spans="24:41" x14ac:dyDescent="0.95">
      <c r="X268" s="104" t="s">
        <v>2688</v>
      </c>
      <c r="Y268" s="822" t="s">
        <v>2689</v>
      </c>
      <c r="AL268" s="104" t="e">
        <f>IF(IF('Project Details'!$B$6="US",#REF!,#REF!)&lt;&gt;"",IF('Project Details'!$B$6="US",#REF!,#REF!),"")</f>
        <v>#REF!</v>
      </c>
      <c r="AM268" s="104" t="e">
        <f t="shared" si="5"/>
        <v>#REF!</v>
      </c>
      <c r="AN268" s="365" t="e">
        <f>IF(IF('Project Details'!$B$6="US",#REF!,#REF!)&lt;&gt;"",IF('Project Details'!$B$6="US",#REF!,#REF!),"")</f>
        <v>#REF!</v>
      </c>
      <c r="AO268" s="104" t="e">
        <f>IF(IF('Project Details'!$B$6="US",#REF!,#REF!)&lt;&gt;"",IF('Project Details'!$B$6="US",#REF!,#REF!),"")</f>
        <v>#REF!</v>
      </c>
    </row>
    <row r="269" spans="24:41" x14ac:dyDescent="0.95">
      <c r="X269" s="104" t="s">
        <v>2690</v>
      </c>
      <c r="Y269" s="822" t="s">
        <v>2691</v>
      </c>
      <c r="AL269" s="104" t="e">
        <f>IF(IF('Project Details'!$B$6="US",#REF!,#REF!)&lt;&gt;"",IF('Project Details'!$B$6="US",#REF!,#REF!),"")</f>
        <v>#REF!</v>
      </c>
      <c r="AM269" s="104" t="e">
        <f t="shared" si="5"/>
        <v>#REF!</v>
      </c>
      <c r="AN269" s="365" t="e">
        <f>IF(IF('Project Details'!$B$6="US",#REF!,#REF!)&lt;&gt;"",IF('Project Details'!$B$6="US",#REF!,#REF!),"")</f>
        <v>#REF!</v>
      </c>
      <c r="AO269" s="104" t="e">
        <f>IF(IF('Project Details'!$B$6="US",#REF!,#REF!)&lt;&gt;"",IF('Project Details'!$B$6="US",#REF!,#REF!),"")</f>
        <v>#REF!</v>
      </c>
    </row>
    <row r="270" spans="24:41" x14ac:dyDescent="0.95">
      <c r="X270" s="104" t="s">
        <v>978</v>
      </c>
      <c r="Y270" s="822" t="s">
        <v>979</v>
      </c>
      <c r="AL270" s="104" t="e">
        <f>IF(IF('Project Details'!$B$6="US",#REF!,#REF!)&lt;&gt;"",IF('Project Details'!$B$6="US",#REF!,#REF!),"")</f>
        <v>#REF!</v>
      </c>
      <c r="AM270" s="104" t="e">
        <f t="shared" si="5"/>
        <v>#REF!</v>
      </c>
      <c r="AN270" s="365" t="e">
        <f>IF(IF('Project Details'!$B$6="US",#REF!,#REF!)&lt;&gt;"",IF('Project Details'!$B$6="US",#REF!,#REF!),"")</f>
        <v>#REF!</v>
      </c>
      <c r="AO270" s="104" t="e">
        <f>IF(IF('Project Details'!$B$6="US",#REF!,#REF!)&lt;&gt;"",IF('Project Details'!$B$6="US",#REF!,#REF!),"")</f>
        <v>#REF!</v>
      </c>
    </row>
    <row r="271" spans="24:41" x14ac:dyDescent="0.95">
      <c r="X271" s="104" t="s">
        <v>2692</v>
      </c>
      <c r="Y271" s="822" t="s">
        <v>2693</v>
      </c>
      <c r="AL271" s="104" t="e">
        <f>IF(IF('Project Details'!$B$6="US",#REF!,#REF!)&lt;&gt;"",IF('Project Details'!$B$6="US",#REF!,#REF!),"")</f>
        <v>#REF!</v>
      </c>
      <c r="AM271" s="104" t="e">
        <f t="shared" si="5"/>
        <v>#REF!</v>
      </c>
      <c r="AN271" s="365" t="e">
        <f>IF(IF('Project Details'!$B$6="US",#REF!,#REF!)&lt;&gt;"",IF('Project Details'!$B$6="US",#REF!,#REF!),"")</f>
        <v>#REF!</v>
      </c>
      <c r="AO271" s="104" t="e">
        <f>IF(IF('Project Details'!$B$6="US",#REF!,#REF!)&lt;&gt;"",IF('Project Details'!$B$6="US",#REF!,#REF!),"")</f>
        <v>#REF!</v>
      </c>
    </row>
    <row r="272" spans="24:41" x14ac:dyDescent="0.95">
      <c r="X272" s="104" t="s">
        <v>2694</v>
      </c>
      <c r="Y272" s="822" t="s">
        <v>2695</v>
      </c>
      <c r="AL272" s="104" t="e">
        <f>IF(IF('Project Details'!$B$6="US",#REF!,#REF!)&lt;&gt;"",IF('Project Details'!$B$6="US",#REF!,#REF!),"")</f>
        <v>#REF!</v>
      </c>
      <c r="AM272" s="104" t="e">
        <f t="shared" si="5"/>
        <v>#REF!</v>
      </c>
      <c r="AN272" s="365" t="e">
        <f>IF(IF('Project Details'!$B$6="US",#REF!,#REF!)&lt;&gt;"",IF('Project Details'!$B$6="US",#REF!,#REF!),"")</f>
        <v>#REF!</v>
      </c>
      <c r="AO272" s="104" t="e">
        <f>IF(IF('Project Details'!$B$6="US",#REF!,#REF!)&lt;&gt;"",IF('Project Details'!$B$6="US",#REF!,#REF!),"")</f>
        <v>#REF!</v>
      </c>
    </row>
    <row r="273" spans="24:41" x14ac:dyDescent="0.95">
      <c r="X273" s="104" t="s">
        <v>1054</v>
      </c>
      <c r="Y273" s="822" t="s">
        <v>2696</v>
      </c>
      <c r="AL273" s="104" t="e">
        <f>IF(IF('Project Details'!$B$6="US",#REF!,#REF!)&lt;&gt;"",IF('Project Details'!$B$6="US",#REF!,#REF!),"")</f>
        <v>#REF!</v>
      </c>
      <c r="AM273" s="104" t="e">
        <f t="shared" si="5"/>
        <v>#REF!</v>
      </c>
      <c r="AN273" s="365" t="e">
        <f>IF(IF('Project Details'!$B$6="US",#REF!,#REF!)&lt;&gt;"",IF('Project Details'!$B$6="US",#REF!,#REF!),"")</f>
        <v>#REF!</v>
      </c>
      <c r="AO273" s="104" t="e">
        <f>IF(IF('Project Details'!$B$6="US",#REF!,#REF!)&lt;&gt;"",IF('Project Details'!$B$6="US",#REF!,#REF!),"")</f>
        <v>#REF!</v>
      </c>
    </row>
    <row r="274" spans="24:41" x14ac:dyDescent="0.95">
      <c r="X274" s="104" t="s">
        <v>2697</v>
      </c>
      <c r="Y274" s="822" t="s">
        <v>2698</v>
      </c>
      <c r="AL274" s="104" t="e">
        <f>IF(IF('Project Details'!$B$6="US",#REF!,#REF!)&lt;&gt;"",IF('Project Details'!$B$6="US",#REF!,#REF!),"")</f>
        <v>#REF!</v>
      </c>
      <c r="AM274" s="104" t="e">
        <f t="shared" si="5"/>
        <v>#REF!</v>
      </c>
      <c r="AN274" s="365" t="e">
        <f>IF(IF('Project Details'!$B$6="US",#REF!,#REF!)&lt;&gt;"",IF('Project Details'!$B$6="US",#REF!,#REF!),"")</f>
        <v>#REF!</v>
      </c>
      <c r="AO274" s="104" t="e">
        <f>IF(IF('Project Details'!$B$6="US",#REF!,#REF!)&lt;&gt;"",IF('Project Details'!$B$6="US",#REF!,#REF!),"")</f>
        <v>#REF!</v>
      </c>
    </row>
    <row r="275" spans="24:41" x14ac:dyDescent="0.95">
      <c r="X275" s="104" t="s">
        <v>2699</v>
      </c>
      <c r="Y275" s="822" t="s">
        <v>2700</v>
      </c>
      <c r="AL275" s="104" t="e">
        <f>IF(IF('Project Details'!$B$6="US",#REF!,#REF!)&lt;&gt;"",IF('Project Details'!$B$6="US",#REF!,#REF!),"")</f>
        <v>#REF!</v>
      </c>
      <c r="AM275" s="104" t="e">
        <f t="shared" si="5"/>
        <v>#REF!</v>
      </c>
      <c r="AN275" s="365" t="e">
        <f>IF(IF('Project Details'!$B$6="US",#REF!,#REF!)&lt;&gt;"",IF('Project Details'!$B$6="US",#REF!,#REF!),"")</f>
        <v>#REF!</v>
      </c>
      <c r="AO275" s="104" t="e">
        <f>IF(IF('Project Details'!$B$6="US",#REF!,#REF!)&lt;&gt;"",IF('Project Details'!$B$6="US",#REF!,#REF!),"")</f>
        <v>#REF!</v>
      </c>
    </row>
    <row r="276" spans="24:41" x14ac:dyDescent="0.95">
      <c r="X276" s="104" t="s">
        <v>2701</v>
      </c>
      <c r="Y276" s="822" t="s">
        <v>2702</v>
      </c>
      <c r="AL276" s="104" t="e">
        <f>IF(IF('Project Details'!$B$6="US",#REF!,#REF!)&lt;&gt;"",IF('Project Details'!$B$6="US",#REF!,#REF!),"")</f>
        <v>#REF!</v>
      </c>
      <c r="AM276" s="104" t="e">
        <f t="shared" si="5"/>
        <v>#REF!</v>
      </c>
      <c r="AN276" s="365" t="e">
        <f>IF(IF('Project Details'!$B$6="US",#REF!,#REF!)&lt;&gt;"",IF('Project Details'!$B$6="US",#REF!,#REF!),"")</f>
        <v>#REF!</v>
      </c>
      <c r="AO276" s="104" t="e">
        <f>IF(IF('Project Details'!$B$6="US",#REF!,#REF!)&lt;&gt;"",IF('Project Details'!$B$6="US",#REF!,#REF!),"")</f>
        <v>#REF!</v>
      </c>
    </row>
    <row r="277" spans="24:41" x14ac:dyDescent="0.95">
      <c r="X277" s="104" t="s">
        <v>2703</v>
      </c>
      <c r="Y277" s="822" t="s">
        <v>2704</v>
      </c>
      <c r="AL277" s="104" t="e">
        <f>IF(IF('Project Details'!$B$6="US",#REF!,#REF!)&lt;&gt;"",IF('Project Details'!$B$6="US",#REF!,#REF!),"")</f>
        <v>#REF!</v>
      </c>
      <c r="AM277" s="104" t="e">
        <f t="shared" si="5"/>
        <v>#REF!</v>
      </c>
      <c r="AN277" s="365" t="e">
        <f>IF(IF('Project Details'!$B$6="US",#REF!,#REF!)&lt;&gt;"",IF('Project Details'!$B$6="US",#REF!,#REF!),"")</f>
        <v>#REF!</v>
      </c>
      <c r="AO277" s="104" t="e">
        <f>IF(IF('Project Details'!$B$6="US",#REF!,#REF!)&lt;&gt;"",IF('Project Details'!$B$6="US",#REF!,#REF!),"")</f>
        <v>#REF!</v>
      </c>
    </row>
    <row r="278" spans="24:41" x14ac:dyDescent="0.95">
      <c r="X278" s="104" t="s">
        <v>2705</v>
      </c>
      <c r="Y278" s="822" t="s">
        <v>2706</v>
      </c>
      <c r="AL278" s="104" t="e">
        <f>IF(IF('Project Details'!$B$6="US",#REF!,#REF!)&lt;&gt;"",IF('Project Details'!$B$6="US",#REF!,#REF!),"")</f>
        <v>#REF!</v>
      </c>
      <c r="AM278" s="104" t="e">
        <f t="shared" si="5"/>
        <v>#REF!</v>
      </c>
      <c r="AN278" s="365" t="e">
        <f>IF(IF('Project Details'!$B$6="US",#REF!,#REF!)&lt;&gt;"",IF('Project Details'!$B$6="US",#REF!,#REF!),"")</f>
        <v>#REF!</v>
      </c>
      <c r="AO278" s="104" t="e">
        <f>IF(IF('Project Details'!$B$6="US",#REF!,#REF!)&lt;&gt;"",IF('Project Details'!$B$6="US",#REF!,#REF!),"")</f>
        <v>#REF!</v>
      </c>
    </row>
    <row r="279" spans="24:41" x14ac:dyDescent="0.95">
      <c r="X279" s="104" t="s">
        <v>2707</v>
      </c>
      <c r="Y279" s="822" t="s">
        <v>2708</v>
      </c>
      <c r="AL279" s="104" t="e">
        <f>IF(IF('Project Details'!$B$6="US",#REF!,#REF!)&lt;&gt;"",IF('Project Details'!$B$6="US",#REF!,#REF!),"")</f>
        <v>#REF!</v>
      </c>
      <c r="AM279" s="104" t="e">
        <f t="shared" si="5"/>
        <v>#REF!</v>
      </c>
      <c r="AN279" s="365" t="e">
        <f>IF(IF('Project Details'!$B$6="US",#REF!,#REF!)&lt;&gt;"",IF('Project Details'!$B$6="US",#REF!,#REF!),"")</f>
        <v>#REF!</v>
      </c>
      <c r="AO279" s="104" t="e">
        <f>IF(IF('Project Details'!$B$6="US",#REF!,#REF!)&lt;&gt;"",IF('Project Details'!$B$6="US",#REF!,#REF!),"")</f>
        <v>#REF!</v>
      </c>
    </row>
    <row r="280" spans="24:41" x14ac:dyDescent="0.95">
      <c r="X280" s="104" t="s">
        <v>2452</v>
      </c>
      <c r="Y280" s="822" t="s">
        <v>2709</v>
      </c>
      <c r="AL280" s="104" t="e">
        <f>IF(IF('Project Details'!$B$6="US",#REF!,#REF!)&lt;&gt;"",IF('Project Details'!$B$6="US",#REF!,#REF!),"")</f>
        <v>#REF!</v>
      </c>
      <c r="AM280" s="104" t="e">
        <f t="shared" si="5"/>
        <v>#REF!</v>
      </c>
      <c r="AN280" s="365" t="e">
        <f>IF(IF('Project Details'!$B$6="US",#REF!,#REF!)&lt;&gt;"",IF('Project Details'!$B$6="US",#REF!,#REF!),"")</f>
        <v>#REF!</v>
      </c>
      <c r="AO280" s="104" t="e">
        <f>IF(IF('Project Details'!$B$6="US",#REF!,#REF!)&lt;&gt;"",IF('Project Details'!$B$6="US",#REF!,#REF!),"")</f>
        <v>#REF!</v>
      </c>
    </row>
    <row r="281" spans="24:41" x14ac:dyDescent="0.95">
      <c r="X281" s="104" t="s">
        <v>2710</v>
      </c>
      <c r="Y281" s="822" t="s">
        <v>2417</v>
      </c>
      <c r="AL281" s="104" t="e">
        <f>IF(IF('Project Details'!$B$6="US",#REF!,#REF!)&lt;&gt;"",IF('Project Details'!$B$6="US",#REF!,#REF!),"")</f>
        <v>#REF!</v>
      </c>
      <c r="AM281" s="104" t="e">
        <f t="shared" si="5"/>
        <v>#REF!</v>
      </c>
      <c r="AN281" s="365" t="e">
        <f>IF(IF('Project Details'!$B$6="US",#REF!,#REF!)&lt;&gt;"",IF('Project Details'!$B$6="US",#REF!,#REF!),"")</f>
        <v>#REF!</v>
      </c>
      <c r="AO281" s="104" t="e">
        <f>IF(IF('Project Details'!$B$6="US",#REF!,#REF!)&lt;&gt;"",IF('Project Details'!$B$6="US",#REF!,#REF!),"")</f>
        <v>#REF!</v>
      </c>
    </row>
    <row r="282" spans="24:41" x14ac:dyDescent="0.95">
      <c r="X282" s="104" t="s">
        <v>2711</v>
      </c>
      <c r="Y282" s="822" t="s">
        <v>2712</v>
      </c>
      <c r="AL282" s="104" t="e">
        <f>IF(IF('Project Details'!$B$6="US",#REF!,#REF!)&lt;&gt;"",IF('Project Details'!$B$6="US",#REF!,#REF!),"")</f>
        <v>#REF!</v>
      </c>
      <c r="AM282" s="104" t="e">
        <f t="shared" si="5"/>
        <v>#REF!</v>
      </c>
      <c r="AN282" s="365" t="e">
        <f>IF(IF('Project Details'!$B$6="US",#REF!,#REF!)&lt;&gt;"",IF('Project Details'!$B$6="US",#REF!,#REF!),"")</f>
        <v>#REF!</v>
      </c>
      <c r="AO282" s="104" t="e">
        <f>IF(IF('Project Details'!$B$6="US",#REF!,#REF!)&lt;&gt;"",IF('Project Details'!$B$6="US",#REF!,#REF!),"")</f>
        <v>#REF!</v>
      </c>
    </row>
    <row r="283" spans="24:41" x14ac:dyDescent="0.95">
      <c r="X283" s="104" t="s">
        <v>2713</v>
      </c>
      <c r="Y283" s="822" t="s">
        <v>2714</v>
      </c>
      <c r="AL283" s="104" t="e">
        <f>IF(IF('Project Details'!$B$6="US",#REF!,#REF!)&lt;&gt;"",IF('Project Details'!$B$6="US",#REF!,#REF!),"")</f>
        <v>#REF!</v>
      </c>
      <c r="AM283" s="104" t="e">
        <f t="shared" si="5"/>
        <v>#REF!</v>
      </c>
      <c r="AN283" s="365" t="e">
        <f>IF(IF('Project Details'!$B$6="US",#REF!,#REF!)&lt;&gt;"",IF('Project Details'!$B$6="US",#REF!,#REF!),"")</f>
        <v>#REF!</v>
      </c>
      <c r="AO283" s="104" t="e">
        <f>IF(IF('Project Details'!$B$6="US",#REF!,#REF!)&lt;&gt;"",IF('Project Details'!$B$6="US",#REF!,#REF!),"")</f>
        <v>#REF!</v>
      </c>
    </row>
    <row r="284" spans="24:41" x14ac:dyDescent="0.95">
      <c r="X284" s="104" t="s">
        <v>2715</v>
      </c>
      <c r="Y284" s="822" t="s">
        <v>2716</v>
      </c>
      <c r="AL284" s="104" t="e">
        <f>IF(IF('Project Details'!$B$6="US",#REF!,#REF!)&lt;&gt;"",IF('Project Details'!$B$6="US",#REF!,#REF!),"")</f>
        <v>#REF!</v>
      </c>
      <c r="AM284" s="104" t="e">
        <f t="shared" si="5"/>
        <v>#REF!</v>
      </c>
      <c r="AN284" s="365" t="e">
        <f>IF(IF('Project Details'!$B$6="US",#REF!,#REF!)&lt;&gt;"",IF('Project Details'!$B$6="US",#REF!,#REF!),"")</f>
        <v>#REF!</v>
      </c>
      <c r="AO284" s="104" t="e">
        <f>IF(IF('Project Details'!$B$6="US",#REF!,#REF!)&lt;&gt;"",IF('Project Details'!$B$6="US",#REF!,#REF!),"")</f>
        <v>#REF!</v>
      </c>
    </row>
    <row r="285" spans="24:41" x14ac:dyDescent="0.95">
      <c r="X285" s="104" t="s">
        <v>1996</v>
      </c>
      <c r="Y285" s="822" t="s">
        <v>2717</v>
      </c>
      <c r="AL285" s="104" t="e">
        <f>IF(IF('Project Details'!$B$6="US",#REF!,#REF!)&lt;&gt;"",IF('Project Details'!$B$6="US",#REF!,#REF!),"")</f>
        <v>#REF!</v>
      </c>
      <c r="AM285" s="104" t="e">
        <f t="shared" si="5"/>
        <v>#REF!</v>
      </c>
      <c r="AN285" s="365" t="e">
        <f>IF(IF('Project Details'!$B$6="US",#REF!,#REF!)&lt;&gt;"",IF('Project Details'!$B$6="US",#REF!,#REF!),"")</f>
        <v>#REF!</v>
      </c>
      <c r="AO285" s="104" t="e">
        <f>IF(IF('Project Details'!$B$6="US",#REF!,#REF!)&lt;&gt;"",IF('Project Details'!$B$6="US",#REF!,#REF!),"")</f>
        <v>#REF!</v>
      </c>
    </row>
    <row r="286" spans="24:41" x14ac:dyDescent="0.95">
      <c r="X286" s="104" t="s">
        <v>2718</v>
      </c>
      <c r="Y286" s="822" t="s">
        <v>2719</v>
      </c>
      <c r="AL286" s="104" t="e">
        <f>IF(IF('Project Details'!$B$6="US",#REF!,#REF!)&lt;&gt;"",IF('Project Details'!$B$6="US",#REF!,#REF!),"")</f>
        <v>#REF!</v>
      </c>
      <c r="AM286" s="104" t="e">
        <f t="shared" si="5"/>
        <v>#REF!</v>
      </c>
      <c r="AN286" s="365" t="e">
        <f>IF(IF('Project Details'!$B$6="US",#REF!,#REF!)&lt;&gt;"",IF('Project Details'!$B$6="US",#REF!,#REF!),"")</f>
        <v>#REF!</v>
      </c>
      <c r="AO286" s="104" t="e">
        <f>IF(IF('Project Details'!$B$6="US",#REF!,#REF!)&lt;&gt;"",IF('Project Details'!$B$6="US",#REF!,#REF!),"")</f>
        <v>#REF!</v>
      </c>
    </row>
    <row r="287" spans="24:41" x14ac:dyDescent="0.95">
      <c r="X287" s="104" t="s">
        <v>2720</v>
      </c>
      <c r="Y287" s="822" t="s">
        <v>2422</v>
      </c>
      <c r="AL287" s="104" t="e">
        <f>IF(IF('Project Details'!$B$6="US",#REF!,#REF!)&lt;&gt;"",IF('Project Details'!$B$6="US",#REF!,#REF!),"")</f>
        <v>#REF!</v>
      </c>
      <c r="AM287" s="104" t="e">
        <f t="shared" si="5"/>
        <v>#REF!</v>
      </c>
      <c r="AN287" s="365" t="e">
        <f>IF(IF('Project Details'!$B$6="US",#REF!,#REF!)&lt;&gt;"",IF('Project Details'!$B$6="US",#REF!,#REF!),"")</f>
        <v>#REF!</v>
      </c>
      <c r="AO287" s="104" t="e">
        <f>IF(IF('Project Details'!$B$6="US",#REF!,#REF!)&lt;&gt;"",IF('Project Details'!$B$6="US",#REF!,#REF!),"")</f>
        <v>#REF!</v>
      </c>
    </row>
    <row r="288" spans="24:41" x14ac:dyDescent="0.95">
      <c r="X288" s="104" t="s">
        <v>2721</v>
      </c>
      <c r="Y288" s="822" t="s">
        <v>2722</v>
      </c>
      <c r="AL288" s="104" t="e">
        <f>IF(IF('Project Details'!$B$6="US",#REF!,#REF!)&lt;&gt;"",IF('Project Details'!$B$6="US",#REF!,#REF!),"")</f>
        <v>#REF!</v>
      </c>
      <c r="AM288" s="104" t="e">
        <f t="shared" si="5"/>
        <v>#REF!</v>
      </c>
      <c r="AN288" s="365" t="e">
        <f>IF(IF('Project Details'!$B$6="US",#REF!,#REF!)&lt;&gt;"",IF('Project Details'!$B$6="US",#REF!,#REF!),"")</f>
        <v>#REF!</v>
      </c>
      <c r="AO288" s="104" t="e">
        <f>IF(IF('Project Details'!$B$6="US",#REF!,#REF!)&lt;&gt;"",IF('Project Details'!$B$6="US",#REF!,#REF!),"")</f>
        <v>#REF!</v>
      </c>
    </row>
    <row r="289" spans="24:41" x14ac:dyDescent="0.95">
      <c r="X289" s="104" t="s">
        <v>955</v>
      </c>
      <c r="Y289" s="822" t="s">
        <v>956</v>
      </c>
      <c r="AL289" s="104" t="e">
        <f>IF(IF('Project Details'!$B$6="US",#REF!,#REF!)&lt;&gt;"",IF('Project Details'!$B$6="US",#REF!,#REF!),"")</f>
        <v>#REF!</v>
      </c>
      <c r="AM289" s="104" t="e">
        <f t="shared" si="5"/>
        <v>#REF!</v>
      </c>
      <c r="AN289" s="365" t="e">
        <f>IF(IF('Project Details'!$B$6="US",#REF!,#REF!)&lt;&gt;"",IF('Project Details'!$B$6="US",#REF!,#REF!),"")</f>
        <v>#REF!</v>
      </c>
      <c r="AO289" s="104" t="e">
        <f>IF(IF('Project Details'!$B$6="US",#REF!,#REF!)&lt;&gt;"",IF('Project Details'!$B$6="US",#REF!,#REF!),"")</f>
        <v>#REF!</v>
      </c>
    </row>
    <row r="290" spans="24:41" x14ac:dyDescent="0.95">
      <c r="X290" s="104" t="s">
        <v>2723</v>
      </c>
      <c r="Y290" s="822" t="s">
        <v>2724</v>
      </c>
      <c r="AL290" s="104" t="e">
        <f>IF(IF('Project Details'!$B$6="US",#REF!,#REF!)&lt;&gt;"",IF('Project Details'!$B$6="US",#REF!,#REF!),"")</f>
        <v>#REF!</v>
      </c>
      <c r="AM290" s="104" t="e">
        <f t="shared" si="5"/>
        <v>#REF!</v>
      </c>
      <c r="AN290" s="365" t="e">
        <f>IF(IF('Project Details'!$B$6="US",#REF!,#REF!)&lt;&gt;"",IF('Project Details'!$B$6="US",#REF!,#REF!),"")</f>
        <v>#REF!</v>
      </c>
      <c r="AO290" s="104" t="e">
        <f>IF(IF('Project Details'!$B$6="US",#REF!,#REF!)&lt;&gt;"",IF('Project Details'!$B$6="US",#REF!,#REF!),"")</f>
        <v>#REF!</v>
      </c>
    </row>
    <row r="291" spans="24:41" x14ac:dyDescent="0.95">
      <c r="X291" s="104" t="s">
        <v>2725</v>
      </c>
      <c r="Y291" s="822" t="s">
        <v>2726</v>
      </c>
      <c r="AL291" s="104" t="e">
        <f>IF(IF('Project Details'!$B$6="US",#REF!,#REF!)&lt;&gt;"",IF('Project Details'!$B$6="US",#REF!,#REF!),"")</f>
        <v>#REF!</v>
      </c>
      <c r="AM291" s="104" t="e">
        <f t="shared" si="5"/>
        <v>#REF!</v>
      </c>
      <c r="AN291" s="365" t="e">
        <f>IF(IF('Project Details'!$B$6="US",#REF!,#REF!)&lt;&gt;"",IF('Project Details'!$B$6="US",#REF!,#REF!),"")</f>
        <v>#REF!</v>
      </c>
      <c r="AO291" s="104" t="e">
        <f>IF(IF('Project Details'!$B$6="US",#REF!,#REF!)&lt;&gt;"",IF('Project Details'!$B$6="US",#REF!,#REF!),"")</f>
        <v>#REF!</v>
      </c>
    </row>
    <row r="292" spans="24:41" x14ac:dyDescent="0.95">
      <c r="X292" s="104" t="s">
        <v>2727</v>
      </c>
      <c r="Y292" s="822" t="s">
        <v>2728</v>
      </c>
      <c r="AL292" s="104" t="e">
        <f>IF(IF('Project Details'!$B$6="US",#REF!,#REF!)&lt;&gt;"",IF('Project Details'!$B$6="US",#REF!,#REF!),"")</f>
        <v>#REF!</v>
      </c>
      <c r="AM292" s="104" t="e">
        <f t="shared" si="5"/>
        <v>#REF!</v>
      </c>
      <c r="AN292" s="365" t="e">
        <f>IF(IF('Project Details'!$B$6="US",#REF!,#REF!)&lt;&gt;"",IF('Project Details'!$B$6="US",#REF!,#REF!),"")</f>
        <v>#REF!</v>
      </c>
      <c r="AO292" s="104" t="e">
        <f>IF(IF('Project Details'!$B$6="US",#REF!,#REF!)&lt;&gt;"",IF('Project Details'!$B$6="US",#REF!,#REF!),"")</f>
        <v>#REF!</v>
      </c>
    </row>
    <row r="293" spans="24:41" x14ac:dyDescent="0.95">
      <c r="X293" s="104" t="s">
        <v>2470</v>
      </c>
      <c r="Y293" s="822" t="s">
        <v>2729</v>
      </c>
      <c r="AL293" s="104" t="e">
        <f>IF(IF('Project Details'!$B$6="US",#REF!,#REF!)&lt;&gt;"",IF('Project Details'!$B$6="US",#REF!,#REF!),"")</f>
        <v>#REF!</v>
      </c>
      <c r="AM293" s="104" t="e">
        <f t="shared" si="5"/>
        <v>#REF!</v>
      </c>
      <c r="AN293" s="365" t="e">
        <f>IF(IF('Project Details'!$B$6="US",#REF!,#REF!)&lt;&gt;"",IF('Project Details'!$B$6="US",#REF!,#REF!),"")</f>
        <v>#REF!</v>
      </c>
      <c r="AO293" s="104" t="e">
        <f>IF(IF('Project Details'!$B$6="US",#REF!,#REF!)&lt;&gt;"",IF('Project Details'!$B$6="US",#REF!,#REF!),"")</f>
        <v>#REF!</v>
      </c>
    </row>
    <row r="294" spans="24:41" x14ac:dyDescent="0.95">
      <c r="X294" s="104" t="s">
        <v>2730</v>
      </c>
      <c r="Y294" s="822" t="s">
        <v>2731</v>
      </c>
      <c r="AL294" s="104" t="e">
        <f>IF(IF('Project Details'!$B$6="US",#REF!,#REF!)&lt;&gt;"",IF('Project Details'!$B$6="US",#REF!,#REF!),"")</f>
        <v>#REF!</v>
      </c>
      <c r="AM294" s="104" t="e">
        <f t="shared" si="5"/>
        <v>#REF!</v>
      </c>
      <c r="AN294" s="365" t="e">
        <f>IF(IF('Project Details'!$B$6="US",#REF!,#REF!)&lt;&gt;"",IF('Project Details'!$B$6="US",#REF!,#REF!),"")</f>
        <v>#REF!</v>
      </c>
      <c r="AO294" s="104" t="e">
        <f>IF(IF('Project Details'!$B$6="US",#REF!,#REF!)&lt;&gt;"",IF('Project Details'!$B$6="US",#REF!,#REF!),"")</f>
        <v>#REF!</v>
      </c>
    </row>
    <row r="295" spans="24:41" x14ac:dyDescent="0.95">
      <c r="X295" s="104" t="s">
        <v>2732</v>
      </c>
      <c r="Y295" s="822" t="s">
        <v>2733</v>
      </c>
      <c r="AL295" s="104" t="e">
        <f>IF(IF('Project Details'!$B$6="US",#REF!,#REF!)&lt;&gt;"",IF('Project Details'!$B$6="US",#REF!,#REF!),"")</f>
        <v>#REF!</v>
      </c>
      <c r="AM295" s="104" t="e">
        <f t="shared" si="5"/>
        <v>#REF!</v>
      </c>
      <c r="AN295" s="365" t="e">
        <f>IF(IF('Project Details'!$B$6="US",#REF!,#REF!)&lt;&gt;"",IF('Project Details'!$B$6="US",#REF!,#REF!),"")</f>
        <v>#REF!</v>
      </c>
      <c r="AO295" s="104" t="e">
        <f>IF(IF('Project Details'!$B$6="US",#REF!,#REF!)&lt;&gt;"",IF('Project Details'!$B$6="US",#REF!,#REF!),"")</f>
        <v>#REF!</v>
      </c>
    </row>
    <row r="296" spans="24:41" x14ac:dyDescent="0.95">
      <c r="X296" s="104" t="s">
        <v>2734</v>
      </c>
      <c r="Y296" s="822" t="s">
        <v>2735</v>
      </c>
      <c r="AL296" s="104" t="e">
        <f>IF(IF('Project Details'!$B$6="US",#REF!,#REF!)&lt;&gt;"",IF('Project Details'!$B$6="US",#REF!,#REF!),"")</f>
        <v>#REF!</v>
      </c>
      <c r="AM296" s="104" t="e">
        <f t="shared" si="5"/>
        <v>#REF!</v>
      </c>
      <c r="AN296" s="365" t="e">
        <f>IF(IF('Project Details'!$B$6="US",#REF!,#REF!)&lt;&gt;"",IF('Project Details'!$B$6="US",#REF!,#REF!),"")</f>
        <v>#REF!</v>
      </c>
      <c r="AO296" s="104" t="e">
        <f>IF(IF('Project Details'!$B$6="US",#REF!,#REF!)&lt;&gt;"",IF('Project Details'!$B$6="US",#REF!,#REF!),"")</f>
        <v>#REF!</v>
      </c>
    </row>
    <row r="297" spans="24:41" x14ac:dyDescent="0.95">
      <c r="X297" s="104" t="s">
        <v>2736</v>
      </c>
      <c r="Y297" s="822" t="s">
        <v>2737</v>
      </c>
      <c r="AL297" s="104" t="e">
        <f>IF(IF('Project Details'!$B$6="US",#REF!,#REF!)&lt;&gt;"",IF('Project Details'!$B$6="US",#REF!,#REF!),"")</f>
        <v>#REF!</v>
      </c>
      <c r="AM297" s="104" t="e">
        <f t="shared" si="5"/>
        <v>#REF!</v>
      </c>
      <c r="AN297" s="365" t="e">
        <f>IF(IF('Project Details'!$B$6="US",#REF!,#REF!)&lt;&gt;"",IF('Project Details'!$B$6="US",#REF!,#REF!),"")</f>
        <v>#REF!</v>
      </c>
      <c r="AO297" s="104" t="e">
        <f>IF(IF('Project Details'!$B$6="US",#REF!,#REF!)&lt;&gt;"",IF('Project Details'!$B$6="US",#REF!,#REF!),"")</f>
        <v>#REF!</v>
      </c>
    </row>
    <row r="298" spans="24:41" x14ac:dyDescent="0.95">
      <c r="X298" s="104" t="s">
        <v>2738</v>
      </c>
      <c r="Y298" s="822" t="s">
        <v>2739</v>
      </c>
      <c r="AL298" s="104" t="e">
        <f>IF(IF('Project Details'!$B$6="US",#REF!,#REF!)&lt;&gt;"",IF('Project Details'!$B$6="US",#REF!,#REF!),"")</f>
        <v>#REF!</v>
      </c>
      <c r="AM298" s="104" t="e">
        <f t="shared" si="5"/>
        <v>#REF!</v>
      </c>
      <c r="AN298" s="365" t="e">
        <f>IF(IF('Project Details'!$B$6="US",#REF!,#REF!)&lt;&gt;"",IF('Project Details'!$B$6="US",#REF!,#REF!),"")</f>
        <v>#REF!</v>
      </c>
      <c r="AO298" s="104" t="e">
        <f>IF(IF('Project Details'!$B$6="US",#REF!,#REF!)&lt;&gt;"",IF('Project Details'!$B$6="US",#REF!,#REF!),"")</f>
        <v>#REF!</v>
      </c>
    </row>
    <row r="299" spans="24:41" x14ac:dyDescent="0.95">
      <c r="X299" s="104" t="s">
        <v>2740</v>
      </c>
      <c r="Y299" s="822" t="s">
        <v>2741</v>
      </c>
      <c r="AL299" s="104" t="e">
        <f>IF(IF('Project Details'!$B$6="US",#REF!,#REF!)&lt;&gt;"",IF('Project Details'!$B$6="US",#REF!,#REF!),"")</f>
        <v>#REF!</v>
      </c>
      <c r="AM299" s="104" t="e">
        <f t="shared" si="5"/>
        <v>#REF!</v>
      </c>
      <c r="AN299" s="365" t="e">
        <f>IF(IF('Project Details'!$B$6="US",#REF!,#REF!)&lt;&gt;"",IF('Project Details'!$B$6="US",#REF!,#REF!),"")</f>
        <v>#REF!</v>
      </c>
      <c r="AO299" s="104" t="e">
        <f>IF(IF('Project Details'!$B$6="US",#REF!,#REF!)&lt;&gt;"",IF('Project Details'!$B$6="US",#REF!,#REF!),"")</f>
        <v>#REF!</v>
      </c>
    </row>
    <row r="300" spans="24:41" x14ac:dyDescent="0.95">
      <c r="X300" s="104" t="s">
        <v>2742</v>
      </c>
      <c r="Y300" s="822" t="s">
        <v>2743</v>
      </c>
      <c r="AL300" s="104" t="e">
        <f>IF(IF('Project Details'!$B$6="US",#REF!,#REF!)&lt;&gt;"",IF('Project Details'!$B$6="US",#REF!,#REF!),"")</f>
        <v>#REF!</v>
      </c>
      <c r="AM300" s="104" t="e">
        <f t="shared" si="5"/>
        <v>#REF!</v>
      </c>
      <c r="AN300" s="365" t="e">
        <f>IF(IF('Project Details'!$B$6="US",#REF!,#REF!)&lt;&gt;"",IF('Project Details'!$B$6="US",#REF!,#REF!),"")</f>
        <v>#REF!</v>
      </c>
      <c r="AO300" s="104" t="e">
        <f>IF(IF('Project Details'!$B$6="US",#REF!,#REF!)&lt;&gt;"",IF('Project Details'!$B$6="US",#REF!,#REF!),"")</f>
        <v>#REF!</v>
      </c>
    </row>
    <row r="301" spans="24:41" x14ac:dyDescent="0.95">
      <c r="X301" s="104" t="s">
        <v>2744</v>
      </c>
      <c r="Y301" s="822" t="s">
        <v>2745</v>
      </c>
      <c r="AL301" s="104" t="e">
        <f>IF(IF('Project Details'!$B$6="US",#REF!,#REF!)&lt;&gt;"",IF('Project Details'!$B$6="US",#REF!,#REF!),"")</f>
        <v>#REF!</v>
      </c>
      <c r="AM301" s="104" t="e">
        <f t="shared" si="5"/>
        <v>#REF!</v>
      </c>
      <c r="AN301" s="365" t="e">
        <f>IF(IF('Project Details'!$B$6="US",#REF!,#REF!)&lt;&gt;"",IF('Project Details'!$B$6="US",#REF!,#REF!),"")</f>
        <v>#REF!</v>
      </c>
      <c r="AO301" s="104" t="e">
        <f>IF(IF('Project Details'!$B$6="US",#REF!,#REF!)&lt;&gt;"",IF('Project Details'!$B$6="US",#REF!,#REF!),"")</f>
        <v>#REF!</v>
      </c>
    </row>
    <row r="302" spans="24:41" x14ac:dyDescent="0.95">
      <c r="X302" s="104" t="s">
        <v>2746</v>
      </c>
      <c r="Y302" s="822" t="s">
        <v>2747</v>
      </c>
      <c r="AL302" s="104" t="e">
        <f>IF(IF('Project Details'!$B$6="US",#REF!,#REF!)&lt;&gt;"",IF('Project Details'!$B$6="US",#REF!,#REF!),"")</f>
        <v>#REF!</v>
      </c>
      <c r="AM302" s="104" t="e">
        <f t="shared" si="5"/>
        <v>#REF!</v>
      </c>
      <c r="AN302" s="365" t="e">
        <f>IF(IF('Project Details'!$B$6="US",#REF!,#REF!)&lt;&gt;"",IF('Project Details'!$B$6="US",#REF!,#REF!),"")</f>
        <v>#REF!</v>
      </c>
      <c r="AO302" s="104" t="e">
        <f>IF(IF('Project Details'!$B$6="US",#REF!,#REF!)&lt;&gt;"",IF('Project Details'!$B$6="US",#REF!,#REF!),"")</f>
        <v>#REF!</v>
      </c>
    </row>
    <row r="303" spans="24:41" x14ac:dyDescent="0.95">
      <c r="AL303" s="104" t="e">
        <f>IF(IF('Project Details'!$B$6="US",#REF!,#REF!)&lt;&gt;"",IF('Project Details'!$B$6="US",#REF!,#REF!),"")</f>
        <v>#REF!</v>
      </c>
      <c r="AM303" s="104" t="e">
        <f t="shared" si="5"/>
        <v>#REF!</v>
      </c>
      <c r="AN303" s="365" t="e">
        <f>IF(IF('Project Details'!$B$6="US",#REF!,#REF!)&lt;&gt;"",IF('Project Details'!$B$6="US",#REF!,#REF!),"")</f>
        <v>#REF!</v>
      </c>
      <c r="AO303" s="104" t="e">
        <f>IF(IF('Project Details'!$B$6="US",#REF!,#REF!)&lt;&gt;"",IF('Project Details'!$B$6="US",#REF!,#REF!),"")</f>
        <v>#REF!</v>
      </c>
    </row>
    <row r="304" spans="24:41" x14ac:dyDescent="0.95">
      <c r="AL304" s="104" t="e">
        <f>IF(IF('Project Details'!$B$6="US",#REF!,#REF!)&lt;&gt;"",IF('Project Details'!$B$6="US",#REF!,#REF!),"")</f>
        <v>#REF!</v>
      </c>
      <c r="AM304" s="104" t="e">
        <f t="shared" si="5"/>
        <v>#REF!</v>
      </c>
      <c r="AN304" s="365" t="e">
        <f>IF(IF('Project Details'!$B$6="US",#REF!,#REF!)&lt;&gt;"",IF('Project Details'!$B$6="US",#REF!,#REF!),"")</f>
        <v>#REF!</v>
      </c>
      <c r="AO304" s="104" t="e">
        <f>IF(IF('Project Details'!$B$6="US",#REF!,#REF!)&lt;&gt;"",IF('Project Details'!$B$6="US",#REF!,#REF!),"")</f>
        <v>#REF!</v>
      </c>
    </row>
    <row r="305" spans="38:41" x14ac:dyDescent="0.95">
      <c r="AL305" s="104" t="e">
        <f>IF(IF('Project Details'!$B$6="US",#REF!,#REF!)&lt;&gt;"",IF('Project Details'!$B$6="US",#REF!,#REF!),"")</f>
        <v>#REF!</v>
      </c>
      <c r="AM305" s="104" t="e">
        <f t="shared" si="5"/>
        <v>#REF!</v>
      </c>
      <c r="AN305" s="365" t="e">
        <f>IF(IF('Project Details'!$B$6="US",#REF!,#REF!)&lt;&gt;"",IF('Project Details'!$B$6="US",#REF!,#REF!),"")</f>
        <v>#REF!</v>
      </c>
      <c r="AO305" s="104" t="e">
        <f>IF(IF('Project Details'!$B$6="US",#REF!,#REF!)&lt;&gt;"",IF('Project Details'!$B$6="US",#REF!,#REF!),"")</f>
        <v>#REF!</v>
      </c>
    </row>
    <row r="306" spans="38:41" x14ac:dyDescent="0.95">
      <c r="AL306" s="104" t="e">
        <f>IF(IF('Project Details'!$B$6="US",#REF!,#REF!)&lt;&gt;"",IF('Project Details'!$B$6="US",#REF!,#REF!),"")</f>
        <v>#REF!</v>
      </c>
      <c r="AM306" s="104" t="e">
        <f t="shared" si="5"/>
        <v>#REF!</v>
      </c>
      <c r="AN306" s="365" t="e">
        <f>IF(IF('Project Details'!$B$6="US",#REF!,#REF!)&lt;&gt;"",IF('Project Details'!$B$6="US",#REF!,#REF!),"")</f>
        <v>#REF!</v>
      </c>
      <c r="AO306" s="104" t="e">
        <f>IF(IF('Project Details'!$B$6="US",#REF!,#REF!)&lt;&gt;"",IF('Project Details'!$B$6="US",#REF!,#REF!),"")</f>
        <v>#REF!</v>
      </c>
    </row>
    <row r="307" spans="38:41" x14ac:dyDescent="0.95">
      <c r="AL307" s="104" t="e">
        <f>IF(IF('Project Details'!$B$6="US",#REF!,#REF!)&lt;&gt;"",IF('Project Details'!$B$6="US",#REF!,#REF!),"")</f>
        <v>#REF!</v>
      </c>
      <c r="AM307" s="104" t="e">
        <f t="shared" si="5"/>
        <v>#REF!</v>
      </c>
      <c r="AN307" s="365" t="e">
        <f>IF(IF('Project Details'!$B$6="US",#REF!,#REF!)&lt;&gt;"",IF('Project Details'!$B$6="US",#REF!,#REF!),"")</f>
        <v>#REF!</v>
      </c>
      <c r="AO307" s="104" t="e">
        <f>IF(IF('Project Details'!$B$6="US",#REF!,#REF!)&lt;&gt;"",IF('Project Details'!$B$6="US",#REF!,#REF!),"")</f>
        <v>#REF!</v>
      </c>
    </row>
    <row r="308" spans="38:41" x14ac:dyDescent="0.95">
      <c r="AL308" s="104" t="e">
        <f>IF(IF('Project Details'!$B$6="US",#REF!,#REF!)&lt;&gt;"",IF('Project Details'!$B$6="US",#REF!,#REF!),"")</f>
        <v>#REF!</v>
      </c>
      <c r="AM308" s="104" t="e">
        <f t="shared" si="5"/>
        <v>#REF!</v>
      </c>
      <c r="AN308" s="365" t="e">
        <f>IF(IF('Project Details'!$B$6="US",#REF!,#REF!)&lt;&gt;"",IF('Project Details'!$B$6="US",#REF!,#REF!),"")</f>
        <v>#REF!</v>
      </c>
      <c r="AO308" s="104" t="e">
        <f>IF(IF('Project Details'!$B$6="US",#REF!,#REF!)&lt;&gt;"",IF('Project Details'!$B$6="US",#REF!,#REF!),"")</f>
        <v>#REF!</v>
      </c>
    </row>
    <row r="309" spans="38:41" x14ac:dyDescent="0.95">
      <c r="AL309" s="104" t="e">
        <f>IF(IF('Project Details'!$B$6="US",#REF!,#REF!)&lt;&gt;"",IF('Project Details'!$B$6="US",#REF!,#REF!),"")</f>
        <v>#REF!</v>
      </c>
      <c r="AM309" s="104" t="e">
        <f t="shared" si="5"/>
        <v>#REF!</v>
      </c>
      <c r="AN309" s="365" t="e">
        <f>IF(IF('Project Details'!$B$6="US",#REF!,#REF!)&lt;&gt;"",IF('Project Details'!$B$6="US",#REF!,#REF!),"")</f>
        <v>#REF!</v>
      </c>
      <c r="AO309" s="104" t="e">
        <f>IF(IF('Project Details'!$B$6="US",#REF!,#REF!)&lt;&gt;"",IF('Project Details'!$B$6="US",#REF!,#REF!),"")</f>
        <v>#REF!</v>
      </c>
    </row>
    <row r="310" spans="38:41" x14ac:dyDescent="0.95">
      <c r="AL310" s="104" t="e">
        <f>IF(IF('Project Details'!$B$6="US",#REF!,#REF!)&lt;&gt;"",IF('Project Details'!$B$6="US",#REF!,#REF!),"")</f>
        <v>#REF!</v>
      </c>
      <c r="AM310" s="104" t="e">
        <f t="shared" si="5"/>
        <v>#REF!</v>
      </c>
      <c r="AN310" s="365" t="e">
        <f>IF(IF('Project Details'!$B$6="US",#REF!,#REF!)&lt;&gt;"",IF('Project Details'!$B$6="US",#REF!,#REF!),"")</f>
        <v>#REF!</v>
      </c>
      <c r="AO310" s="104" t="e">
        <f>IF(IF('Project Details'!$B$6="US",#REF!,#REF!)&lt;&gt;"",IF('Project Details'!$B$6="US",#REF!,#REF!),"")</f>
        <v>#REF!</v>
      </c>
    </row>
    <row r="311" spans="38:41" x14ac:dyDescent="0.95">
      <c r="AL311" s="104" t="e">
        <f>IF(IF('Project Details'!$B$6="US",#REF!,#REF!)&lt;&gt;"",IF('Project Details'!$B$6="US",#REF!,#REF!),"")</f>
        <v>#REF!</v>
      </c>
      <c r="AM311" s="104" t="e">
        <f t="shared" si="5"/>
        <v>#REF!</v>
      </c>
      <c r="AN311" s="365" t="e">
        <f>IF(IF('Project Details'!$B$6="US",#REF!,#REF!)&lt;&gt;"",IF('Project Details'!$B$6="US",#REF!,#REF!),"")</f>
        <v>#REF!</v>
      </c>
      <c r="AO311" s="104" t="e">
        <f>IF(IF('Project Details'!$B$6="US",#REF!,#REF!)&lt;&gt;"",IF('Project Details'!$B$6="US",#REF!,#REF!),"")</f>
        <v>#REF!</v>
      </c>
    </row>
    <row r="312" spans="38:41" x14ac:dyDescent="0.95">
      <c r="AL312" s="104" t="e">
        <f>IF(IF('Project Details'!$B$6="US",#REF!,#REF!)&lt;&gt;"",IF('Project Details'!$B$6="US",#REF!,#REF!),"")</f>
        <v>#REF!</v>
      </c>
      <c r="AM312" s="104" t="e">
        <f t="shared" si="5"/>
        <v>#REF!</v>
      </c>
      <c r="AN312" s="365" t="e">
        <f>IF(IF('Project Details'!$B$6="US",#REF!,#REF!)&lt;&gt;"",IF('Project Details'!$B$6="US",#REF!,#REF!),"")</f>
        <v>#REF!</v>
      </c>
      <c r="AO312" s="104" t="e">
        <f>IF(IF('Project Details'!$B$6="US",#REF!,#REF!)&lt;&gt;"",IF('Project Details'!$B$6="US",#REF!,#REF!),"")</f>
        <v>#REF!</v>
      </c>
    </row>
    <row r="313" spans="38:41" x14ac:dyDescent="0.95">
      <c r="AL313" s="104" t="e">
        <f>IF(IF('Project Details'!$B$6="US",#REF!,#REF!)&lt;&gt;"",IF('Project Details'!$B$6="US",#REF!,#REF!),"")</f>
        <v>#REF!</v>
      </c>
      <c r="AM313" s="104" t="e">
        <f t="shared" si="5"/>
        <v>#REF!</v>
      </c>
      <c r="AN313" s="365" t="e">
        <f>IF(IF('Project Details'!$B$6="US",#REF!,#REF!)&lt;&gt;"",IF('Project Details'!$B$6="US",#REF!,#REF!),"")</f>
        <v>#REF!</v>
      </c>
      <c r="AO313" s="104" t="e">
        <f>IF(IF('Project Details'!$B$6="US",#REF!,#REF!)&lt;&gt;"",IF('Project Details'!$B$6="US",#REF!,#REF!),"")</f>
        <v>#REF!</v>
      </c>
    </row>
    <row r="314" spans="38:41" x14ac:dyDescent="0.95">
      <c r="AL314" s="104" t="e">
        <f>IF(IF('Project Details'!$B$6="US",#REF!,#REF!)&lt;&gt;"",IF('Project Details'!$B$6="US",#REF!,#REF!),"")</f>
        <v>#REF!</v>
      </c>
      <c r="AM314" s="104" t="e">
        <f t="shared" si="5"/>
        <v>#REF!</v>
      </c>
      <c r="AN314" s="365" t="e">
        <f>IF(IF('Project Details'!$B$6="US",#REF!,#REF!)&lt;&gt;"",IF('Project Details'!$B$6="US",#REF!,#REF!),"")</f>
        <v>#REF!</v>
      </c>
      <c r="AO314" s="104" t="e">
        <f>IF(IF('Project Details'!$B$6="US",#REF!,#REF!)&lt;&gt;"",IF('Project Details'!$B$6="US",#REF!,#REF!),"")</f>
        <v>#REF!</v>
      </c>
    </row>
    <row r="315" spans="38:41" x14ac:dyDescent="0.95">
      <c r="AL315" s="104" t="e">
        <f>IF(IF('Project Details'!$B$6="US",#REF!,#REF!)&lt;&gt;"",IF('Project Details'!$B$6="US",#REF!,#REF!),"")</f>
        <v>#REF!</v>
      </c>
      <c r="AM315" s="104" t="e">
        <f t="shared" si="5"/>
        <v>#REF!</v>
      </c>
      <c r="AN315" s="365" t="e">
        <f>IF(IF('Project Details'!$B$6="US",#REF!,#REF!)&lt;&gt;"",IF('Project Details'!$B$6="US",#REF!,#REF!),"")</f>
        <v>#REF!</v>
      </c>
      <c r="AO315" s="104" t="e">
        <f>IF(IF('Project Details'!$B$6="US",#REF!,#REF!)&lt;&gt;"",IF('Project Details'!$B$6="US",#REF!,#REF!),"")</f>
        <v>#REF!</v>
      </c>
    </row>
    <row r="316" spans="38:41" x14ac:dyDescent="0.95">
      <c r="AL316" s="104" t="e">
        <f>IF(IF('Project Details'!$B$6="US",#REF!,#REF!)&lt;&gt;"",IF('Project Details'!$B$6="US",#REF!,#REF!),"")</f>
        <v>#REF!</v>
      </c>
      <c r="AM316" s="104" t="e">
        <f t="shared" si="5"/>
        <v>#REF!</v>
      </c>
      <c r="AN316" s="365" t="e">
        <f>IF(IF('Project Details'!$B$6="US",#REF!,#REF!)&lt;&gt;"",IF('Project Details'!$B$6="US",#REF!,#REF!),"")</f>
        <v>#REF!</v>
      </c>
      <c r="AO316" s="104" t="e">
        <f>IF(IF('Project Details'!$B$6="US",#REF!,#REF!)&lt;&gt;"",IF('Project Details'!$B$6="US",#REF!,#REF!),"")</f>
        <v>#REF!</v>
      </c>
    </row>
    <row r="317" spans="38:41" x14ac:dyDescent="0.95">
      <c r="AL317" s="104" t="e">
        <f>IF(IF('Project Details'!$B$6="US",#REF!,#REF!)&lt;&gt;"",IF('Project Details'!$B$6="US",#REF!,#REF!),"")</f>
        <v>#REF!</v>
      </c>
      <c r="AM317" s="104" t="e">
        <f t="shared" si="5"/>
        <v>#REF!</v>
      </c>
      <c r="AN317" s="365" t="e">
        <f>IF(IF('Project Details'!$B$6="US",#REF!,#REF!)&lt;&gt;"",IF('Project Details'!$B$6="US",#REF!,#REF!),"")</f>
        <v>#REF!</v>
      </c>
      <c r="AO317" s="104" t="e">
        <f>IF(IF('Project Details'!$B$6="US",#REF!,#REF!)&lt;&gt;"",IF('Project Details'!$B$6="US",#REF!,#REF!),"")</f>
        <v>#REF!</v>
      </c>
    </row>
    <row r="318" spans="38:41" x14ac:dyDescent="0.95">
      <c r="AL318" s="104" t="e">
        <f>IF(IF('Project Details'!$B$6="US",#REF!,#REF!)&lt;&gt;"",IF('Project Details'!$B$6="US",#REF!,#REF!),"")</f>
        <v>#REF!</v>
      </c>
      <c r="AM318" s="104" t="e">
        <f t="shared" si="5"/>
        <v>#REF!</v>
      </c>
      <c r="AN318" s="365" t="e">
        <f>IF(IF('Project Details'!$B$6="US",#REF!,#REF!)&lt;&gt;"",IF('Project Details'!$B$6="US",#REF!,#REF!),"")</f>
        <v>#REF!</v>
      </c>
      <c r="AO318" s="104" t="e">
        <f>IF(IF('Project Details'!$B$6="US",#REF!,#REF!)&lt;&gt;"",IF('Project Details'!$B$6="US",#REF!,#REF!),"")</f>
        <v>#REF!</v>
      </c>
    </row>
    <row r="319" spans="38:41" x14ac:dyDescent="0.95">
      <c r="AL319" s="104" t="e">
        <f>IF(IF('Project Details'!$B$6="US",#REF!,#REF!)&lt;&gt;"",IF('Project Details'!$B$6="US",#REF!,#REF!),"")</f>
        <v>#REF!</v>
      </c>
      <c r="AM319" s="104" t="e">
        <f t="shared" si="5"/>
        <v>#REF!</v>
      </c>
      <c r="AN319" s="365" t="e">
        <f>IF(IF('Project Details'!$B$6="US",#REF!,#REF!)&lt;&gt;"",IF('Project Details'!$B$6="US",#REF!,#REF!),"")</f>
        <v>#REF!</v>
      </c>
      <c r="AO319" s="104" t="e">
        <f>IF(IF('Project Details'!$B$6="US",#REF!,#REF!)&lt;&gt;"",IF('Project Details'!$B$6="US",#REF!,#REF!),"")</f>
        <v>#REF!</v>
      </c>
    </row>
    <row r="320" spans="38:41" x14ac:dyDescent="0.95">
      <c r="AL320" s="104" t="e">
        <f>IF(IF('Project Details'!$B$6="US",#REF!,#REF!)&lt;&gt;"",IF('Project Details'!$B$6="US",#REF!,#REF!),"")</f>
        <v>#REF!</v>
      </c>
      <c r="AM320" s="104" t="e">
        <f t="shared" si="5"/>
        <v>#REF!</v>
      </c>
      <c r="AN320" s="365" t="e">
        <f>IF(IF('Project Details'!$B$6="US",#REF!,#REF!)&lt;&gt;"",IF('Project Details'!$B$6="US",#REF!,#REF!),"")</f>
        <v>#REF!</v>
      </c>
      <c r="AO320" s="104" t="e">
        <f>IF(IF('Project Details'!$B$6="US",#REF!,#REF!)&lt;&gt;"",IF('Project Details'!$B$6="US",#REF!,#REF!),"")</f>
        <v>#REF!</v>
      </c>
    </row>
    <row r="321" spans="38:41" x14ac:dyDescent="0.95">
      <c r="AL321" s="104" t="e">
        <f>IF(IF('Project Details'!$B$6="US",#REF!,#REF!)&lt;&gt;"",IF('Project Details'!$B$6="US",#REF!,#REF!),"")</f>
        <v>#REF!</v>
      </c>
      <c r="AM321" s="104" t="e">
        <f t="shared" si="5"/>
        <v>#REF!</v>
      </c>
      <c r="AN321" s="365" t="e">
        <f>IF(IF('Project Details'!$B$6="US",#REF!,#REF!)&lt;&gt;"",IF('Project Details'!$B$6="US",#REF!,#REF!),"")</f>
        <v>#REF!</v>
      </c>
      <c r="AO321" s="104" t="e">
        <f>IF(IF('Project Details'!$B$6="US",#REF!,#REF!)&lt;&gt;"",IF('Project Details'!$B$6="US",#REF!,#REF!),"")</f>
        <v>#REF!</v>
      </c>
    </row>
    <row r="322" spans="38:41" x14ac:dyDescent="0.95">
      <c r="AL322" s="104" t="e">
        <f>IF(IF('Project Details'!$B$6="US",#REF!,#REF!)&lt;&gt;"",IF('Project Details'!$B$6="US",#REF!,#REF!),"")</f>
        <v>#REF!</v>
      </c>
      <c r="AM322" s="104" t="e">
        <f t="shared" si="5"/>
        <v>#REF!</v>
      </c>
      <c r="AN322" s="365" t="e">
        <f>IF(IF('Project Details'!$B$6="US",#REF!,#REF!)&lt;&gt;"",IF('Project Details'!$B$6="US",#REF!,#REF!),"")</f>
        <v>#REF!</v>
      </c>
      <c r="AO322" s="104" t="e">
        <f>IF(IF('Project Details'!$B$6="US",#REF!,#REF!)&lt;&gt;"",IF('Project Details'!$B$6="US",#REF!,#REF!),"")</f>
        <v>#REF!</v>
      </c>
    </row>
    <row r="323" spans="38:41" x14ac:dyDescent="0.95">
      <c r="AL323" s="104" t="e">
        <f>IF(IF('Project Details'!$B$6="US",#REF!,#REF!)&lt;&gt;"",IF('Project Details'!$B$6="US",#REF!,#REF!),"")</f>
        <v>#REF!</v>
      </c>
      <c r="AM323" s="104" t="e">
        <f t="shared" si="5"/>
        <v>#REF!</v>
      </c>
      <c r="AN323" s="365" t="e">
        <f>IF(IF('Project Details'!$B$6="US",#REF!,#REF!)&lt;&gt;"",IF('Project Details'!$B$6="US",#REF!,#REF!),"")</f>
        <v>#REF!</v>
      </c>
      <c r="AO323" s="104" t="e">
        <f>IF(IF('Project Details'!$B$6="US",#REF!,#REF!)&lt;&gt;"",IF('Project Details'!$B$6="US",#REF!,#REF!),"")</f>
        <v>#REF!</v>
      </c>
    </row>
    <row r="324" spans="38:41" x14ac:dyDescent="0.95">
      <c r="AL324" s="104" t="e">
        <f>IF(IF('Project Details'!$B$6="US",#REF!,#REF!)&lt;&gt;"",IF('Project Details'!$B$6="US",#REF!,#REF!),"")</f>
        <v>#REF!</v>
      </c>
      <c r="AM324" s="104" t="e">
        <f t="shared" si="5"/>
        <v>#REF!</v>
      </c>
      <c r="AN324" s="365" t="e">
        <f>IF(IF('Project Details'!$B$6="US",#REF!,#REF!)&lt;&gt;"",IF('Project Details'!$B$6="US",#REF!,#REF!),"")</f>
        <v>#REF!</v>
      </c>
      <c r="AO324" s="104" t="e">
        <f>IF(IF('Project Details'!$B$6="US",#REF!,#REF!)&lt;&gt;"",IF('Project Details'!$B$6="US",#REF!,#REF!),"")</f>
        <v>#REF!</v>
      </c>
    </row>
    <row r="325" spans="38:41" x14ac:dyDescent="0.95">
      <c r="AL325" s="104" t="e">
        <f>IF(IF('Project Details'!$B$6="US",#REF!,#REF!)&lt;&gt;"",IF('Project Details'!$B$6="US",#REF!,#REF!),"")</f>
        <v>#REF!</v>
      </c>
      <c r="AM325" s="104" t="e">
        <f t="shared" si="5"/>
        <v>#REF!</v>
      </c>
      <c r="AN325" s="365" t="e">
        <f>IF(IF('Project Details'!$B$6="US",#REF!,#REF!)&lt;&gt;"",IF('Project Details'!$B$6="US",#REF!,#REF!),"")</f>
        <v>#REF!</v>
      </c>
      <c r="AO325" s="104" t="e">
        <f>IF(IF('Project Details'!$B$6="US",#REF!,#REF!)&lt;&gt;"",IF('Project Details'!$B$6="US",#REF!,#REF!),"")</f>
        <v>#REF!</v>
      </c>
    </row>
    <row r="326" spans="38:41" x14ac:dyDescent="0.95">
      <c r="AL326" s="104" t="e">
        <f>IF(IF('Project Details'!$B$6="US",#REF!,#REF!)&lt;&gt;"",IF('Project Details'!$B$6="US",#REF!,#REF!),"")</f>
        <v>#REF!</v>
      </c>
      <c r="AM326" s="104" t="e">
        <f t="shared" ref="AM326:AM389" si="6">IF(AL326&lt;&gt;"",_xlfn.CONCAT(AN326," - ",AL326),"")</f>
        <v>#REF!</v>
      </c>
      <c r="AN326" s="365" t="e">
        <f>IF(IF('Project Details'!$B$6="US",#REF!,#REF!)&lt;&gt;"",IF('Project Details'!$B$6="US",#REF!,#REF!),"")</f>
        <v>#REF!</v>
      </c>
      <c r="AO326" s="104" t="e">
        <f>IF(IF('Project Details'!$B$6="US",#REF!,#REF!)&lt;&gt;"",IF('Project Details'!$B$6="US",#REF!,#REF!),"")</f>
        <v>#REF!</v>
      </c>
    </row>
    <row r="327" spans="38:41" x14ac:dyDescent="0.95">
      <c r="AL327" s="104" t="e">
        <f>IF(IF('Project Details'!$B$6="US",#REF!,#REF!)&lt;&gt;"",IF('Project Details'!$B$6="US",#REF!,#REF!),"")</f>
        <v>#REF!</v>
      </c>
      <c r="AM327" s="104" t="e">
        <f t="shared" si="6"/>
        <v>#REF!</v>
      </c>
      <c r="AN327" s="365" t="e">
        <f>IF(IF('Project Details'!$B$6="US",#REF!,#REF!)&lt;&gt;"",IF('Project Details'!$B$6="US",#REF!,#REF!),"")</f>
        <v>#REF!</v>
      </c>
      <c r="AO327" s="104" t="e">
        <f>IF(IF('Project Details'!$B$6="US",#REF!,#REF!)&lt;&gt;"",IF('Project Details'!$B$6="US",#REF!,#REF!),"")</f>
        <v>#REF!</v>
      </c>
    </row>
    <row r="328" spans="38:41" x14ac:dyDescent="0.95">
      <c r="AL328" s="104" t="e">
        <f>IF(IF('Project Details'!$B$6="US",#REF!,#REF!)&lt;&gt;"",IF('Project Details'!$B$6="US",#REF!,#REF!),"")</f>
        <v>#REF!</v>
      </c>
      <c r="AM328" s="104" t="e">
        <f t="shared" si="6"/>
        <v>#REF!</v>
      </c>
      <c r="AN328" s="365" t="e">
        <f>IF(IF('Project Details'!$B$6="US",#REF!,#REF!)&lt;&gt;"",IF('Project Details'!$B$6="US",#REF!,#REF!),"")</f>
        <v>#REF!</v>
      </c>
      <c r="AO328" s="104" t="e">
        <f>IF(IF('Project Details'!$B$6="US",#REF!,#REF!)&lt;&gt;"",IF('Project Details'!$B$6="US",#REF!,#REF!),"")</f>
        <v>#REF!</v>
      </c>
    </row>
    <row r="329" spans="38:41" x14ac:dyDescent="0.95">
      <c r="AL329" s="104" t="e">
        <f>IF(IF('Project Details'!$B$6="US",#REF!,#REF!)&lt;&gt;"",IF('Project Details'!$B$6="US",#REF!,#REF!),"")</f>
        <v>#REF!</v>
      </c>
      <c r="AM329" s="104" t="e">
        <f t="shared" si="6"/>
        <v>#REF!</v>
      </c>
      <c r="AN329" s="365" t="e">
        <f>IF(IF('Project Details'!$B$6="US",#REF!,#REF!)&lt;&gt;"",IF('Project Details'!$B$6="US",#REF!,#REF!),"")</f>
        <v>#REF!</v>
      </c>
      <c r="AO329" s="104" t="e">
        <f>IF(IF('Project Details'!$B$6="US",#REF!,#REF!)&lt;&gt;"",IF('Project Details'!$B$6="US",#REF!,#REF!),"")</f>
        <v>#REF!</v>
      </c>
    </row>
    <row r="330" spans="38:41" x14ac:dyDescent="0.95">
      <c r="AL330" s="104" t="e">
        <f>IF(IF('Project Details'!$B$6="US",#REF!,#REF!)&lt;&gt;"",IF('Project Details'!$B$6="US",#REF!,#REF!),"")</f>
        <v>#REF!</v>
      </c>
      <c r="AM330" s="104" t="e">
        <f t="shared" si="6"/>
        <v>#REF!</v>
      </c>
      <c r="AN330" s="365" t="e">
        <f>IF(IF('Project Details'!$B$6="US",#REF!,#REF!)&lt;&gt;"",IF('Project Details'!$B$6="US",#REF!,#REF!),"")</f>
        <v>#REF!</v>
      </c>
      <c r="AO330" s="104" t="e">
        <f>IF(IF('Project Details'!$B$6="US",#REF!,#REF!)&lt;&gt;"",IF('Project Details'!$B$6="US",#REF!,#REF!),"")</f>
        <v>#REF!</v>
      </c>
    </row>
    <row r="331" spans="38:41" x14ac:dyDescent="0.95">
      <c r="AL331" s="104" t="e">
        <f>IF(IF('Project Details'!$B$6="US",#REF!,#REF!)&lt;&gt;"",IF('Project Details'!$B$6="US",#REF!,#REF!),"")</f>
        <v>#REF!</v>
      </c>
      <c r="AM331" s="104" t="e">
        <f t="shared" si="6"/>
        <v>#REF!</v>
      </c>
      <c r="AN331" s="365" t="e">
        <f>IF(IF('Project Details'!$B$6="US",#REF!,#REF!)&lt;&gt;"",IF('Project Details'!$B$6="US",#REF!,#REF!),"")</f>
        <v>#REF!</v>
      </c>
      <c r="AO331" s="104" t="e">
        <f>IF(IF('Project Details'!$B$6="US",#REF!,#REF!)&lt;&gt;"",IF('Project Details'!$B$6="US",#REF!,#REF!),"")</f>
        <v>#REF!</v>
      </c>
    </row>
    <row r="332" spans="38:41" x14ac:dyDescent="0.95">
      <c r="AL332" s="104" t="e">
        <f>IF(IF('Project Details'!$B$6="US",#REF!,#REF!)&lt;&gt;"",IF('Project Details'!$B$6="US",#REF!,#REF!),"")</f>
        <v>#REF!</v>
      </c>
      <c r="AM332" s="104" t="e">
        <f t="shared" si="6"/>
        <v>#REF!</v>
      </c>
      <c r="AN332" s="365" t="e">
        <f>IF(IF('Project Details'!$B$6="US",#REF!,#REF!)&lt;&gt;"",IF('Project Details'!$B$6="US",#REF!,#REF!),"")</f>
        <v>#REF!</v>
      </c>
      <c r="AO332" s="104" t="e">
        <f>IF(IF('Project Details'!$B$6="US",#REF!,#REF!)&lt;&gt;"",IF('Project Details'!$B$6="US",#REF!,#REF!),"")</f>
        <v>#REF!</v>
      </c>
    </row>
    <row r="333" spans="38:41" x14ac:dyDescent="0.95">
      <c r="AL333" s="104" t="e">
        <f>IF(IF('Project Details'!$B$6="US",#REF!,#REF!)&lt;&gt;"",IF('Project Details'!$B$6="US",#REF!,#REF!),"")</f>
        <v>#REF!</v>
      </c>
      <c r="AM333" s="104" t="e">
        <f t="shared" si="6"/>
        <v>#REF!</v>
      </c>
      <c r="AN333" s="365" t="e">
        <f>IF(IF('Project Details'!$B$6="US",#REF!,#REF!)&lt;&gt;"",IF('Project Details'!$B$6="US",#REF!,#REF!),"")</f>
        <v>#REF!</v>
      </c>
      <c r="AO333" s="104" t="e">
        <f>IF(IF('Project Details'!$B$6="US",#REF!,#REF!)&lt;&gt;"",IF('Project Details'!$B$6="US",#REF!,#REF!),"")</f>
        <v>#REF!</v>
      </c>
    </row>
    <row r="334" spans="38:41" x14ac:dyDescent="0.95">
      <c r="AL334" s="104" t="e">
        <f>IF(IF('Project Details'!$B$6="US",#REF!,#REF!)&lt;&gt;"",IF('Project Details'!$B$6="US",#REF!,#REF!),"")</f>
        <v>#REF!</v>
      </c>
      <c r="AM334" s="104" t="e">
        <f t="shared" si="6"/>
        <v>#REF!</v>
      </c>
      <c r="AN334" s="365" t="e">
        <f>IF(IF('Project Details'!$B$6="US",#REF!,#REF!)&lt;&gt;"",IF('Project Details'!$B$6="US",#REF!,#REF!),"")</f>
        <v>#REF!</v>
      </c>
      <c r="AO334" s="104" t="e">
        <f>IF(IF('Project Details'!$B$6="US",#REF!,#REF!)&lt;&gt;"",IF('Project Details'!$B$6="US",#REF!,#REF!),"")</f>
        <v>#REF!</v>
      </c>
    </row>
    <row r="335" spans="38:41" x14ac:dyDescent="0.95">
      <c r="AL335" s="104" t="e">
        <f>IF(IF('Project Details'!$B$6="US",#REF!,#REF!)&lt;&gt;"",IF('Project Details'!$B$6="US",#REF!,#REF!),"")</f>
        <v>#REF!</v>
      </c>
      <c r="AM335" s="104" t="e">
        <f t="shared" si="6"/>
        <v>#REF!</v>
      </c>
      <c r="AN335" s="365" t="e">
        <f>IF(IF('Project Details'!$B$6="US",#REF!,#REF!)&lt;&gt;"",IF('Project Details'!$B$6="US",#REF!,#REF!),"")</f>
        <v>#REF!</v>
      </c>
      <c r="AO335" s="104" t="e">
        <f>IF(IF('Project Details'!$B$6="US",#REF!,#REF!)&lt;&gt;"",IF('Project Details'!$B$6="US",#REF!,#REF!),"")</f>
        <v>#REF!</v>
      </c>
    </row>
    <row r="336" spans="38:41" x14ac:dyDescent="0.95">
      <c r="AL336" s="104" t="e">
        <f>IF(IF('Project Details'!$B$6="US",#REF!,#REF!)&lt;&gt;"",IF('Project Details'!$B$6="US",#REF!,#REF!),"")</f>
        <v>#REF!</v>
      </c>
      <c r="AM336" s="104" t="e">
        <f t="shared" si="6"/>
        <v>#REF!</v>
      </c>
      <c r="AN336" s="365" t="e">
        <f>IF(IF('Project Details'!$B$6="US",#REF!,#REF!)&lt;&gt;"",IF('Project Details'!$B$6="US",#REF!,#REF!),"")</f>
        <v>#REF!</v>
      </c>
      <c r="AO336" s="104" t="e">
        <f>IF(IF('Project Details'!$B$6="US",#REF!,#REF!)&lt;&gt;"",IF('Project Details'!$B$6="US",#REF!,#REF!),"")</f>
        <v>#REF!</v>
      </c>
    </row>
    <row r="337" spans="38:41" x14ac:dyDescent="0.95">
      <c r="AL337" s="104" t="e">
        <f>IF(IF('Project Details'!$B$6="US",#REF!,#REF!)&lt;&gt;"",IF('Project Details'!$B$6="US",#REF!,#REF!),"")</f>
        <v>#REF!</v>
      </c>
      <c r="AM337" s="104" t="e">
        <f t="shared" si="6"/>
        <v>#REF!</v>
      </c>
      <c r="AN337" s="365" t="e">
        <f>IF(IF('Project Details'!$B$6="US",#REF!,#REF!)&lt;&gt;"",IF('Project Details'!$B$6="US",#REF!,#REF!),"")</f>
        <v>#REF!</v>
      </c>
      <c r="AO337" s="104" t="e">
        <f>IF(IF('Project Details'!$B$6="US",#REF!,#REF!)&lt;&gt;"",IF('Project Details'!$B$6="US",#REF!,#REF!),"")</f>
        <v>#REF!</v>
      </c>
    </row>
    <row r="338" spans="38:41" x14ac:dyDescent="0.95">
      <c r="AL338" s="104" t="e">
        <f>IF(IF('Project Details'!$B$6="US",#REF!,#REF!)&lt;&gt;"",IF('Project Details'!$B$6="US",#REF!,#REF!),"")</f>
        <v>#REF!</v>
      </c>
      <c r="AM338" s="104" t="e">
        <f t="shared" si="6"/>
        <v>#REF!</v>
      </c>
      <c r="AN338" s="365" t="e">
        <f>IF(IF('Project Details'!$B$6="US",#REF!,#REF!)&lt;&gt;"",IF('Project Details'!$B$6="US",#REF!,#REF!),"")</f>
        <v>#REF!</v>
      </c>
      <c r="AO338" s="104" t="e">
        <f>IF(IF('Project Details'!$B$6="US",#REF!,#REF!)&lt;&gt;"",IF('Project Details'!$B$6="US",#REF!,#REF!),"")</f>
        <v>#REF!</v>
      </c>
    </row>
    <row r="339" spans="38:41" x14ac:dyDescent="0.95">
      <c r="AL339" s="104" t="e">
        <f>IF(IF('Project Details'!$B$6="US",#REF!,#REF!)&lt;&gt;"",IF('Project Details'!$B$6="US",#REF!,#REF!),"")</f>
        <v>#REF!</v>
      </c>
      <c r="AM339" s="104" t="e">
        <f t="shared" si="6"/>
        <v>#REF!</v>
      </c>
      <c r="AN339" s="365" t="e">
        <f>IF(IF('Project Details'!$B$6="US",#REF!,#REF!)&lt;&gt;"",IF('Project Details'!$B$6="US",#REF!,#REF!),"")</f>
        <v>#REF!</v>
      </c>
      <c r="AO339" s="104" t="e">
        <f>IF(IF('Project Details'!$B$6="US",#REF!,#REF!)&lt;&gt;"",IF('Project Details'!$B$6="US",#REF!,#REF!),"")</f>
        <v>#REF!</v>
      </c>
    </row>
    <row r="340" spans="38:41" x14ac:dyDescent="0.95">
      <c r="AL340" s="104" t="e">
        <f>IF(IF('Project Details'!$B$6="US",#REF!,#REF!)&lt;&gt;"",IF('Project Details'!$B$6="US",#REF!,#REF!),"")</f>
        <v>#REF!</v>
      </c>
      <c r="AM340" s="104" t="e">
        <f t="shared" si="6"/>
        <v>#REF!</v>
      </c>
      <c r="AN340" s="365" t="e">
        <f>IF(IF('Project Details'!$B$6="US",#REF!,#REF!)&lt;&gt;"",IF('Project Details'!$B$6="US",#REF!,#REF!),"")</f>
        <v>#REF!</v>
      </c>
      <c r="AO340" s="104" t="e">
        <f>IF(IF('Project Details'!$B$6="US",#REF!,#REF!)&lt;&gt;"",IF('Project Details'!$B$6="US",#REF!,#REF!),"")</f>
        <v>#REF!</v>
      </c>
    </row>
    <row r="341" spans="38:41" x14ac:dyDescent="0.95">
      <c r="AL341" s="104" t="e">
        <f>IF(IF('Project Details'!$B$6="US",#REF!,#REF!)&lt;&gt;"",IF('Project Details'!$B$6="US",#REF!,#REF!),"")</f>
        <v>#REF!</v>
      </c>
      <c r="AM341" s="104" t="e">
        <f t="shared" si="6"/>
        <v>#REF!</v>
      </c>
      <c r="AN341" s="365" t="e">
        <f>IF(IF('Project Details'!$B$6="US",#REF!,#REF!)&lt;&gt;"",IF('Project Details'!$B$6="US",#REF!,#REF!),"")</f>
        <v>#REF!</v>
      </c>
      <c r="AO341" s="104" t="e">
        <f>IF(IF('Project Details'!$B$6="US",#REF!,#REF!)&lt;&gt;"",IF('Project Details'!$B$6="US",#REF!,#REF!),"")</f>
        <v>#REF!</v>
      </c>
    </row>
    <row r="342" spans="38:41" x14ac:dyDescent="0.95">
      <c r="AL342" s="104" t="e">
        <f>IF(IF('Project Details'!$B$6="US",#REF!,#REF!)&lt;&gt;"",IF('Project Details'!$B$6="US",#REF!,#REF!),"")</f>
        <v>#REF!</v>
      </c>
      <c r="AM342" s="104" t="e">
        <f t="shared" si="6"/>
        <v>#REF!</v>
      </c>
      <c r="AN342" s="365" t="e">
        <f>IF(IF('Project Details'!$B$6="US",#REF!,#REF!)&lt;&gt;"",IF('Project Details'!$B$6="US",#REF!,#REF!),"")</f>
        <v>#REF!</v>
      </c>
      <c r="AO342" s="104" t="e">
        <f>IF(IF('Project Details'!$B$6="US",#REF!,#REF!)&lt;&gt;"",IF('Project Details'!$B$6="US",#REF!,#REF!),"")</f>
        <v>#REF!</v>
      </c>
    </row>
    <row r="343" spans="38:41" x14ac:dyDescent="0.95">
      <c r="AL343" s="104" t="e">
        <f>IF(IF('Project Details'!$B$6="US",#REF!,#REF!)&lt;&gt;"",IF('Project Details'!$B$6="US",#REF!,#REF!),"")</f>
        <v>#REF!</v>
      </c>
      <c r="AM343" s="104" t="e">
        <f t="shared" si="6"/>
        <v>#REF!</v>
      </c>
      <c r="AN343" s="365" t="e">
        <f>IF(IF('Project Details'!$B$6="US",#REF!,#REF!)&lt;&gt;"",IF('Project Details'!$B$6="US",#REF!,#REF!),"")</f>
        <v>#REF!</v>
      </c>
      <c r="AO343" s="104" t="e">
        <f>IF(IF('Project Details'!$B$6="US",#REF!,#REF!)&lt;&gt;"",IF('Project Details'!$B$6="US",#REF!,#REF!),"")</f>
        <v>#REF!</v>
      </c>
    </row>
    <row r="344" spans="38:41" x14ac:dyDescent="0.95">
      <c r="AL344" s="104" t="e">
        <f>IF(IF('Project Details'!$B$6="US",#REF!,#REF!)&lt;&gt;"",IF('Project Details'!$B$6="US",#REF!,#REF!),"")</f>
        <v>#REF!</v>
      </c>
      <c r="AM344" s="104" t="e">
        <f t="shared" si="6"/>
        <v>#REF!</v>
      </c>
      <c r="AN344" s="365" t="e">
        <f>IF(IF('Project Details'!$B$6="US",#REF!,#REF!)&lt;&gt;"",IF('Project Details'!$B$6="US",#REF!,#REF!),"")</f>
        <v>#REF!</v>
      </c>
      <c r="AO344" s="104" t="e">
        <f>IF(IF('Project Details'!$B$6="US",#REF!,#REF!)&lt;&gt;"",IF('Project Details'!$B$6="US",#REF!,#REF!),"")</f>
        <v>#REF!</v>
      </c>
    </row>
    <row r="345" spans="38:41" x14ac:dyDescent="0.95">
      <c r="AL345" s="104" t="e">
        <f>IF(IF('Project Details'!$B$6="US",#REF!,#REF!)&lt;&gt;"",IF('Project Details'!$B$6="US",#REF!,#REF!),"")</f>
        <v>#REF!</v>
      </c>
      <c r="AM345" s="104" t="e">
        <f t="shared" si="6"/>
        <v>#REF!</v>
      </c>
      <c r="AN345" s="365" t="e">
        <f>IF(IF('Project Details'!$B$6="US",#REF!,#REF!)&lt;&gt;"",IF('Project Details'!$B$6="US",#REF!,#REF!),"")</f>
        <v>#REF!</v>
      </c>
      <c r="AO345" s="104" t="e">
        <f>IF(IF('Project Details'!$B$6="US",#REF!,#REF!)&lt;&gt;"",IF('Project Details'!$B$6="US",#REF!,#REF!),"")</f>
        <v>#REF!</v>
      </c>
    </row>
    <row r="346" spans="38:41" x14ac:dyDescent="0.95">
      <c r="AL346" s="104" t="e">
        <f>IF(IF('Project Details'!$B$6="US",#REF!,#REF!)&lt;&gt;"",IF('Project Details'!$B$6="US",#REF!,#REF!),"")</f>
        <v>#REF!</v>
      </c>
      <c r="AM346" s="104" t="e">
        <f t="shared" si="6"/>
        <v>#REF!</v>
      </c>
      <c r="AN346" s="365" t="e">
        <f>IF(IF('Project Details'!$B$6="US",#REF!,#REF!)&lt;&gt;"",IF('Project Details'!$B$6="US",#REF!,#REF!),"")</f>
        <v>#REF!</v>
      </c>
      <c r="AO346" s="104" t="e">
        <f>IF(IF('Project Details'!$B$6="US",#REF!,#REF!)&lt;&gt;"",IF('Project Details'!$B$6="US",#REF!,#REF!),"")</f>
        <v>#REF!</v>
      </c>
    </row>
    <row r="347" spans="38:41" x14ac:dyDescent="0.95">
      <c r="AL347" s="104" t="e">
        <f>IF(IF('Project Details'!$B$6="US",#REF!,#REF!)&lt;&gt;"",IF('Project Details'!$B$6="US",#REF!,#REF!),"")</f>
        <v>#REF!</v>
      </c>
      <c r="AM347" s="104" t="e">
        <f t="shared" si="6"/>
        <v>#REF!</v>
      </c>
      <c r="AN347" s="365" t="e">
        <f>IF(IF('Project Details'!$B$6="US",#REF!,#REF!)&lt;&gt;"",IF('Project Details'!$B$6="US",#REF!,#REF!),"")</f>
        <v>#REF!</v>
      </c>
      <c r="AO347" s="104" t="e">
        <f>IF(IF('Project Details'!$B$6="US",#REF!,#REF!)&lt;&gt;"",IF('Project Details'!$B$6="US",#REF!,#REF!),"")</f>
        <v>#REF!</v>
      </c>
    </row>
    <row r="348" spans="38:41" x14ac:dyDescent="0.95">
      <c r="AL348" s="104" t="e">
        <f>IF(IF('Project Details'!$B$6="US",#REF!,#REF!)&lt;&gt;"",IF('Project Details'!$B$6="US",#REF!,#REF!),"")</f>
        <v>#REF!</v>
      </c>
      <c r="AM348" s="104" t="e">
        <f t="shared" si="6"/>
        <v>#REF!</v>
      </c>
      <c r="AN348" s="365" t="e">
        <f>IF(IF('Project Details'!$B$6="US",#REF!,#REF!)&lt;&gt;"",IF('Project Details'!$B$6="US",#REF!,#REF!),"")</f>
        <v>#REF!</v>
      </c>
      <c r="AO348" s="104" t="e">
        <f>IF(IF('Project Details'!$B$6="US",#REF!,#REF!)&lt;&gt;"",IF('Project Details'!$B$6="US",#REF!,#REF!),"")</f>
        <v>#REF!</v>
      </c>
    </row>
    <row r="349" spans="38:41" x14ac:dyDescent="0.95">
      <c r="AL349" s="104" t="e">
        <f>IF(IF('Project Details'!$B$6="US",#REF!,#REF!)&lt;&gt;"",IF('Project Details'!$B$6="US",#REF!,#REF!),"")</f>
        <v>#REF!</v>
      </c>
      <c r="AM349" s="104" t="e">
        <f t="shared" si="6"/>
        <v>#REF!</v>
      </c>
      <c r="AN349" s="365" t="e">
        <f>IF(IF('Project Details'!$B$6="US",#REF!,#REF!)&lt;&gt;"",IF('Project Details'!$B$6="US",#REF!,#REF!),"")</f>
        <v>#REF!</v>
      </c>
      <c r="AO349" s="104" t="e">
        <f>IF(IF('Project Details'!$B$6="US",#REF!,#REF!)&lt;&gt;"",IF('Project Details'!$B$6="US",#REF!,#REF!),"")</f>
        <v>#REF!</v>
      </c>
    </row>
    <row r="350" spans="38:41" x14ac:dyDescent="0.95">
      <c r="AL350" s="104" t="e">
        <f>IF(IF('Project Details'!$B$6="US",#REF!,#REF!)&lt;&gt;"",IF('Project Details'!$B$6="US",#REF!,#REF!),"")</f>
        <v>#REF!</v>
      </c>
      <c r="AM350" s="104" t="e">
        <f t="shared" si="6"/>
        <v>#REF!</v>
      </c>
      <c r="AN350" s="365" t="e">
        <f>IF(IF('Project Details'!$B$6="US",#REF!,#REF!)&lt;&gt;"",IF('Project Details'!$B$6="US",#REF!,#REF!),"")</f>
        <v>#REF!</v>
      </c>
      <c r="AO350" s="104" t="e">
        <f>IF(IF('Project Details'!$B$6="US",#REF!,#REF!)&lt;&gt;"",IF('Project Details'!$B$6="US",#REF!,#REF!),"")</f>
        <v>#REF!</v>
      </c>
    </row>
    <row r="351" spans="38:41" x14ac:dyDescent="0.95">
      <c r="AL351" s="104" t="e">
        <f>IF(IF('Project Details'!$B$6="US",#REF!,#REF!)&lt;&gt;"",IF('Project Details'!$B$6="US",#REF!,#REF!),"")</f>
        <v>#REF!</v>
      </c>
      <c r="AM351" s="104" t="e">
        <f t="shared" si="6"/>
        <v>#REF!</v>
      </c>
      <c r="AN351" s="365" t="e">
        <f>IF(IF('Project Details'!$B$6="US",#REF!,#REF!)&lt;&gt;"",IF('Project Details'!$B$6="US",#REF!,#REF!),"")</f>
        <v>#REF!</v>
      </c>
      <c r="AO351" s="104" t="e">
        <f>IF(IF('Project Details'!$B$6="US",#REF!,#REF!)&lt;&gt;"",IF('Project Details'!$B$6="US",#REF!,#REF!),"")</f>
        <v>#REF!</v>
      </c>
    </row>
    <row r="352" spans="38:41" x14ac:dyDescent="0.95">
      <c r="AL352" s="104" t="e">
        <f>IF(IF('Project Details'!$B$6="US",#REF!,#REF!)&lt;&gt;"",IF('Project Details'!$B$6="US",#REF!,#REF!),"")</f>
        <v>#REF!</v>
      </c>
      <c r="AM352" s="104" t="e">
        <f t="shared" si="6"/>
        <v>#REF!</v>
      </c>
      <c r="AN352" s="365" t="e">
        <f>IF(IF('Project Details'!$B$6="US",#REF!,#REF!)&lt;&gt;"",IF('Project Details'!$B$6="US",#REF!,#REF!),"")</f>
        <v>#REF!</v>
      </c>
      <c r="AO352" s="104" t="e">
        <f>IF(IF('Project Details'!$B$6="US",#REF!,#REF!)&lt;&gt;"",IF('Project Details'!$B$6="US",#REF!,#REF!),"")</f>
        <v>#REF!</v>
      </c>
    </row>
    <row r="353" spans="38:41" x14ac:dyDescent="0.95">
      <c r="AL353" s="104" t="e">
        <f>IF(IF('Project Details'!$B$6="US",#REF!,#REF!)&lt;&gt;"",IF('Project Details'!$B$6="US",#REF!,#REF!),"")</f>
        <v>#REF!</v>
      </c>
      <c r="AM353" s="104" t="e">
        <f t="shared" si="6"/>
        <v>#REF!</v>
      </c>
      <c r="AN353" s="365" t="e">
        <f>IF(IF('Project Details'!$B$6="US",#REF!,#REF!)&lt;&gt;"",IF('Project Details'!$B$6="US",#REF!,#REF!),"")</f>
        <v>#REF!</v>
      </c>
      <c r="AO353" s="104" t="e">
        <f>IF(IF('Project Details'!$B$6="US",#REF!,#REF!)&lt;&gt;"",IF('Project Details'!$B$6="US",#REF!,#REF!),"")</f>
        <v>#REF!</v>
      </c>
    </row>
    <row r="354" spans="38:41" x14ac:dyDescent="0.95">
      <c r="AL354" s="104" t="e">
        <f>IF(IF('Project Details'!$B$6="US",#REF!,#REF!)&lt;&gt;"",IF('Project Details'!$B$6="US",#REF!,#REF!),"")</f>
        <v>#REF!</v>
      </c>
      <c r="AM354" s="104" t="e">
        <f t="shared" si="6"/>
        <v>#REF!</v>
      </c>
      <c r="AN354" s="365" t="e">
        <f>IF(IF('Project Details'!$B$6="US",#REF!,#REF!)&lt;&gt;"",IF('Project Details'!$B$6="US",#REF!,#REF!),"")</f>
        <v>#REF!</v>
      </c>
      <c r="AO354" s="104" t="e">
        <f>IF(IF('Project Details'!$B$6="US",#REF!,#REF!)&lt;&gt;"",IF('Project Details'!$B$6="US",#REF!,#REF!),"")</f>
        <v>#REF!</v>
      </c>
    </row>
    <row r="355" spans="38:41" x14ac:dyDescent="0.95">
      <c r="AL355" s="104" t="e">
        <f>IF(IF('Project Details'!$B$6="US",#REF!,#REF!)&lt;&gt;"",IF('Project Details'!$B$6="US",#REF!,#REF!),"")</f>
        <v>#REF!</v>
      </c>
      <c r="AM355" s="104" t="e">
        <f t="shared" si="6"/>
        <v>#REF!</v>
      </c>
      <c r="AN355" s="365" t="e">
        <f>IF(IF('Project Details'!$B$6="US",#REF!,#REF!)&lt;&gt;"",IF('Project Details'!$B$6="US",#REF!,#REF!),"")</f>
        <v>#REF!</v>
      </c>
      <c r="AO355" s="104" t="e">
        <f>IF(IF('Project Details'!$B$6="US",#REF!,#REF!)&lt;&gt;"",IF('Project Details'!$B$6="US",#REF!,#REF!),"")</f>
        <v>#REF!</v>
      </c>
    </row>
    <row r="356" spans="38:41" x14ac:dyDescent="0.95">
      <c r="AL356" s="104" t="e">
        <f>IF(IF('Project Details'!$B$6="US",#REF!,#REF!)&lt;&gt;"",IF('Project Details'!$B$6="US",#REF!,#REF!),"")</f>
        <v>#REF!</v>
      </c>
      <c r="AM356" s="104" t="e">
        <f t="shared" si="6"/>
        <v>#REF!</v>
      </c>
      <c r="AN356" s="365" t="e">
        <f>IF(IF('Project Details'!$B$6="US",#REF!,#REF!)&lt;&gt;"",IF('Project Details'!$B$6="US",#REF!,#REF!),"")</f>
        <v>#REF!</v>
      </c>
      <c r="AO356" s="104" t="e">
        <f>IF(IF('Project Details'!$B$6="US",#REF!,#REF!)&lt;&gt;"",IF('Project Details'!$B$6="US",#REF!,#REF!),"")</f>
        <v>#REF!</v>
      </c>
    </row>
    <row r="357" spans="38:41" x14ac:dyDescent="0.95">
      <c r="AL357" s="104" t="e">
        <f>IF(IF('Project Details'!$B$6="US",#REF!,#REF!)&lt;&gt;"",IF('Project Details'!$B$6="US",#REF!,#REF!),"")</f>
        <v>#REF!</v>
      </c>
      <c r="AM357" s="104" t="e">
        <f t="shared" si="6"/>
        <v>#REF!</v>
      </c>
      <c r="AN357" s="365" t="e">
        <f>IF(IF('Project Details'!$B$6="US",#REF!,#REF!)&lt;&gt;"",IF('Project Details'!$B$6="US",#REF!,#REF!),"")</f>
        <v>#REF!</v>
      </c>
      <c r="AO357" s="104" t="e">
        <f>IF(IF('Project Details'!$B$6="US",#REF!,#REF!)&lt;&gt;"",IF('Project Details'!$B$6="US",#REF!,#REF!),"")</f>
        <v>#REF!</v>
      </c>
    </row>
    <row r="358" spans="38:41" x14ac:dyDescent="0.95">
      <c r="AL358" s="104" t="e">
        <f>IF(IF('Project Details'!$B$6="US",#REF!,#REF!)&lt;&gt;"",IF('Project Details'!$B$6="US",#REF!,#REF!),"")</f>
        <v>#REF!</v>
      </c>
      <c r="AM358" s="104" t="e">
        <f t="shared" si="6"/>
        <v>#REF!</v>
      </c>
      <c r="AN358" s="365" t="e">
        <f>IF(IF('Project Details'!$B$6="US",#REF!,#REF!)&lt;&gt;"",IF('Project Details'!$B$6="US",#REF!,#REF!),"")</f>
        <v>#REF!</v>
      </c>
      <c r="AO358" s="104" t="e">
        <f>IF(IF('Project Details'!$B$6="US",#REF!,#REF!)&lt;&gt;"",IF('Project Details'!$B$6="US",#REF!,#REF!),"")</f>
        <v>#REF!</v>
      </c>
    </row>
    <row r="359" spans="38:41" x14ac:dyDescent="0.95">
      <c r="AL359" s="104" t="e">
        <f>IF(IF('Project Details'!$B$6="US",#REF!,#REF!)&lt;&gt;"",IF('Project Details'!$B$6="US",#REF!,#REF!),"")</f>
        <v>#REF!</v>
      </c>
      <c r="AM359" s="104" t="e">
        <f t="shared" si="6"/>
        <v>#REF!</v>
      </c>
      <c r="AN359" s="365" t="e">
        <f>IF(IF('Project Details'!$B$6="US",#REF!,#REF!)&lt;&gt;"",IF('Project Details'!$B$6="US",#REF!,#REF!),"")</f>
        <v>#REF!</v>
      </c>
      <c r="AO359" s="104" t="e">
        <f>IF(IF('Project Details'!$B$6="US",#REF!,#REF!)&lt;&gt;"",IF('Project Details'!$B$6="US",#REF!,#REF!),"")</f>
        <v>#REF!</v>
      </c>
    </row>
    <row r="360" spans="38:41" x14ac:dyDescent="0.95">
      <c r="AL360" s="104" t="e">
        <f>IF(IF('Project Details'!$B$6="US",#REF!,#REF!)&lt;&gt;"",IF('Project Details'!$B$6="US",#REF!,#REF!),"")</f>
        <v>#REF!</v>
      </c>
      <c r="AM360" s="104" t="e">
        <f t="shared" si="6"/>
        <v>#REF!</v>
      </c>
      <c r="AN360" s="365" t="e">
        <f>IF(IF('Project Details'!$B$6="US",#REF!,#REF!)&lt;&gt;"",IF('Project Details'!$B$6="US",#REF!,#REF!),"")</f>
        <v>#REF!</v>
      </c>
      <c r="AO360" s="104" t="e">
        <f>IF(IF('Project Details'!$B$6="US",#REF!,#REF!)&lt;&gt;"",IF('Project Details'!$B$6="US",#REF!,#REF!),"")</f>
        <v>#REF!</v>
      </c>
    </row>
    <row r="361" spans="38:41" x14ac:dyDescent="0.95">
      <c r="AL361" s="104" t="e">
        <f>IF(IF('Project Details'!$B$6="US",#REF!,#REF!)&lt;&gt;"",IF('Project Details'!$B$6="US",#REF!,#REF!),"")</f>
        <v>#REF!</v>
      </c>
      <c r="AM361" s="104" t="e">
        <f t="shared" si="6"/>
        <v>#REF!</v>
      </c>
      <c r="AN361" s="365" t="e">
        <f>IF(IF('Project Details'!$B$6="US",#REF!,#REF!)&lt;&gt;"",IF('Project Details'!$B$6="US",#REF!,#REF!),"")</f>
        <v>#REF!</v>
      </c>
      <c r="AO361" s="104" t="e">
        <f>IF(IF('Project Details'!$B$6="US",#REF!,#REF!)&lt;&gt;"",IF('Project Details'!$B$6="US",#REF!,#REF!),"")</f>
        <v>#REF!</v>
      </c>
    </row>
    <row r="362" spans="38:41" x14ac:dyDescent="0.95">
      <c r="AL362" s="104" t="e">
        <f>IF(IF('Project Details'!$B$6="US",#REF!,#REF!)&lt;&gt;"",IF('Project Details'!$B$6="US",#REF!,#REF!),"")</f>
        <v>#REF!</v>
      </c>
      <c r="AM362" s="104" t="e">
        <f t="shared" si="6"/>
        <v>#REF!</v>
      </c>
      <c r="AN362" s="365" t="e">
        <f>IF(IF('Project Details'!$B$6="US",#REF!,#REF!)&lt;&gt;"",IF('Project Details'!$B$6="US",#REF!,#REF!),"")</f>
        <v>#REF!</v>
      </c>
      <c r="AO362" s="104" t="e">
        <f>IF(IF('Project Details'!$B$6="US",#REF!,#REF!)&lt;&gt;"",IF('Project Details'!$B$6="US",#REF!,#REF!),"")</f>
        <v>#REF!</v>
      </c>
    </row>
    <row r="363" spans="38:41" x14ac:dyDescent="0.95">
      <c r="AL363" s="104" t="e">
        <f>IF(IF('Project Details'!$B$6="US",#REF!,#REF!)&lt;&gt;"",IF('Project Details'!$B$6="US",#REF!,#REF!),"")</f>
        <v>#REF!</v>
      </c>
      <c r="AM363" s="104" t="e">
        <f t="shared" si="6"/>
        <v>#REF!</v>
      </c>
      <c r="AN363" s="365" t="e">
        <f>IF(IF('Project Details'!$B$6="US",#REF!,#REF!)&lt;&gt;"",IF('Project Details'!$B$6="US",#REF!,#REF!),"")</f>
        <v>#REF!</v>
      </c>
      <c r="AO363" s="104" t="e">
        <f>IF(IF('Project Details'!$B$6="US",#REF!,#REF!)&lt;&gt;"",IF('Project Details'!$B$6="US",#REF!,#REF!),"")</f>
        <v>#REF!</v>
      </c>
    </row>
    <row r="364" spans="38:41" x14ac:dyDescent="0.95">
      <c r="AL364" s="104" t="e">
        <f>IF(IF('Project Details'!$B$6="US",#REF!,#REF!)&lt;&gt;"",IF('Project Details'!$B$6="US",#REF!,#REF!),"")</f>
        <v>#REF!</v>
      </c>
      <c r="AM364" s="104" t="e">
        <f t="shared" si="6"/>
        <v>#REF!</v>
      </c>
      <c r="AN364" s="365" t="e">
        <f>IF(IF('Project Details'!$B$6="US",#REF!,#REF!)&lt;&gt;"",IF('Project Details'!$B$6="US",#REF!,#REF!),"")</f>
        <v>#REF!</v>
      </c>
      <c r="AO364" s="104" t="e">
        <f>IF(IF('Project Details'!$B$6="US",#REF!,#REF!)&lt;&gt;"",IF('Project Details'!$B$6="US",#REF!,#REF!),"")</f>
        <v>#REF!</v>
      </c>
    </row>
    <row r="365" spans="38:41" x14ac:dyDescent="0.95">
      <c r="AL365" s="104" t="e">
        <f>IF(IF('Project Details'!$B$6="US",#REF!,#REF!)&lt;&gt;"",IF('Project Details'!$B$6="US",#REF!,#REF!),"")</f>
        <v>#REF!</v>
      </c>
      <c r="AM365" s="104" t="e">
        <f t="shared" si="6"/>
        <v>#REF!</v>
      </c>
      <c r="AN365" s="365" t="e">
        <f>IF(IF('Project Details'!$B$6="US",#REF!,#REF!)&lt;&gt;"",IF('Project Details'!$B$6="US",#REF!,#REF!),"")</f>
        <v>#REF!</v>
      </c>
      <c r="AO365" s="104" t="e">
        <f>IF(IF('Project Details'!$B$6="US",#REF!,#REF!)&lt;&gt;"",IF('Project Details'!$B$6="US",#REF!,#REF!),"")</f>
        <v>#REF!</v>
      </c>
    </row>
    <row r="366" spans="38:41" x14ac:dyDescent="0.95">
      <c r="AL366" s="104" t="e">
        <f>IF(IF('Project Details'!$B$6="US",#REF!,#REF!)&lt;&gt;"",IF('Project Details'!$B$6="US",#REF!,#REF!),"")</f>
        <v>#REF!</v>
      </c>
      <c r="AM366" s="104" t="e">
        <f t="shared" si="6"/>
        <v>#REF!</v>
      </c>
      <c r="AN366" s="365" t="e">
        <f>IF(IF('Project Details'!$B$6="US",#REF!,#REF!)&lt;&gt;"",IF('Project Details'!$B$6="US",#REF!,#REF!),"")</f>
        <v>#REF!</v>
      </c>
      <c r="AO366" s="104" t="e">
        <f>IF(IF('Project Details'!$B$6="US",#REF!,#REF!)&lt;&gt;"",IF('Project Details'!$B$6="US",#REF!,#REF!),"")</f>
        <v>#REF!</v>
      </c>
    </row>
    <row r="367" spans="38:41" x14ac:dyDescent="0.95">
      <c r="AL367" s="104" t="e">
        <f>IF(IF('Project Details'!$B$6="US",#REF!,#REF!)&lt;&gt;"",IF('Project Details'!$B$6="US",#REF!,#REF!),"")</f>
        <v>#REF!</v>
      </c>
      <c r="AM367" s="104" t="e">
        <f t="shared" si="6"/>
        <v>#REF!</v>
      </c>
      <c r="AN367" s="365" t="e">
        <f>IF(IF('Project Details'!$B$6="US",#REF!,#REF!)&lt;&gt;"",IF('Project Details'!$B$6="US",#REF!,#REF!),"")</f>
        <v>#REF!</v>
      </c>
      <c r="AO367" s="104" t="e">
        <f>IF(IF('Project Details'!$B$6="US",#REF!,#REF!)&lt;&gt;"",IF('Project Details'!$B$6="US",#REF!,#REF!),"")</f>
        <v>#REF!</v>
      </c>
    </row>
    <row r="368" spans="38:41" x14ac:dyDescent="0.95">
      <c r="AL368" s="104" t="e">
        <f>IF(IF('Project Details'!$B$6="US",#REF!,#REF!)&lt;&gt;"",IF('Project Details'!$B$6="US",#REF!,#REF!),"")</f>
        <v>#REF!</v>
      </c>
      <c r="AM368" s="104" t="e">
        <f t="shared" si="6"/>
        <v>#REF!</v>
      </c>
      <c r="AN368" s="365" t="e">
        <f>IF(IF('Project Details'!$B$6="US",#REF!,#REF!)&lt;&gt;"",IF('Project Details'!$B$6="US",#REF!,#REF!),"")</f>
        <v>#REF!</v>
      </c>
      <c r="AO368" s="104" t="e">
        <f>IF(IF('Project Details'!$B$6="US",#REF!,#REF!)&lt;&gt;"",IF('Project Details'!$B$6="US",#REF!,#REF!),"")</f>
        <v>#REF!</v>
      </c>
    </row>
    <row r="369" spans="38:41" x14ac:dyDescent="0.95">
      <c r="AL369" s="104" t="e">
        <f>IF(IF('Project Details'!$B$6="US",#REF!,#REF!)&lt;&gt;"",IF('Project Details'!$B$6="US",#REF!,#REF!),"")</f>
        <v>#REF!</v>
      </c>
      <c r="AM369" s="104" t="e">
        <f t="shared" si="6"/>
        <v>#REF!</v>
      </c>
      <c r="AN369" s="365" t="e">
        <f>IF(IF('Project Details'!$B$6="US",#REF!,#REF!)&lt;&gt;"",IF('Project Details'!$B$6="US",#REF!,#REF!),"")</f>
        <v>#REF!</v>
      </c>
      <c r="AO369" s="104" t="e">
        <f>IF(IF('Project Details'!$B$6="US",#REF!,#REF!)&lt;&gt;"",IF('Project Details'!$B$6="US",#REF!,#REF!),"")</f>
        <v>#REF!</v>
      </c>
    </row>
    <row r="370" spans="38:41" x14ac:dyDescent="0.95">
      <c r="AL370" s="104" t="e">
        <f>IF(IF('Project Details'!$B$6="US",#REF!,#REF!)&lt;&gt;"",IF('Project Details'!$B$6="US",#REF!,#REF!),"")</f>
        <v>#REF!</v>
      </c>
      <c r="AM370" s="104" t="e">
        <f t="shared" si="6"/>
        <v>#REF!</v>
      </c>
      <c r="AN370" s="365" t="e">
        <f>IF(IF('Project Details'!$B$6="US",#REF!,#REF!)&lt;&gt;"",IF('Project Details'!$B$6="US",#REF!,#REF!),"")</f>
        <v>#REF!</v>
      </c>
      <c r="AO370" s="104" t="e">
        <f>IF(IF('Project Details'!$B$6="US",#REF!,#REF!)&lt;&gt;"",IF('Project Details'!$B$6="US",#REF!,#REF!),"")</f>
        <v>#REF!</v>
      </c>
    </row>
    <row r="371" spans="38:41" x14ac:dyDescent="0.95">
      <c r="AL371" s="104" t="e">
        <f>IF(IF('Project Details'!$B$6="US",#REF!,#REF!)&lt;&gt;"",IF('Project Details'!$B$6="US",#REF!,#REF!),"")</f>
        <v>#REF!</v>
      </c>
      <c r="AM371" s="104" t="e">
        <f t="shared" si="6"/>
        <v>#REF!</v>
      </c>
      <c r="AN371" s="365" t="e">
        <f>IF(IF('Project Details'!$B$6="US",#REF!,#REF!)&lt;&gt;"",IF('Project Details'!$B$6="US",#REF!,#REF!),"")</f>
        <v>#REF!</v>
      </c>
      <c r="AO371" s="104" t="e">
        <f>IF(IF('Project Details'!$B$6="US",#REF!,#REF!)&lt;&gt;"",IF('Project Details'!$B$6="US",#REF!,#REF!),"")</f>
        <v>#REF!</v>
      </c>
    </row>
    <row r="372" spans="38:41" x14ac:dyDescent="0.95">
      <c r="AL372" s="104" t="e">
        <f>IF(IF('Project Details'!$B$6="US",#REF!,#REF!)&lt;&gt;"",IF('Project Details'!$B$6="US",#REF!,#REF!),"")</f>
        <v>#REF!</v>
      </c>
      <c r="AM372" s="104" t="e">
        <f t="shared" si="6"/>
        <v>#REF!</v>
      </c>
      <c r="AN372" s="365" t="e">
        <f>IF(IF('Project Details'!$B$6="US",#REF!,#REF!)&lt;&gt;"",IF('Project Details'!$B$6="US",#REF!,#REF!),"")</f>
        <v>#REF!</v>
      </c>
      <c r="AO372" s="104" t="e">
        <f>IF(IF('Project Details'!$B$6="US",#REF!,#REF!)&lt;&gt;"",IF('Project Details'!$B$6="US",#REF!,#REF!),"")</f>
        <v>#REF!</v>
      </c>
    </row>
    <row r="373" spans="38:41" x14ac:dyDescent="0.95">
      <c r="AL373" s="104" t="e">
        <f>IF(IF('Project Details'!$B$6="US",#REF!,#REF!)&lt;&gt;"",IF('Project Details'!$B$6="US",#REF!,#REF!),"")</f>
        <v>#REF!</v>
      </c>
      <c r="AM373" s="104" t="e">
        <f t="shared" si="6"/>
        <v>#REF!</v>
      </c>
      <c r="AN373" s="365" t="e">
        <f>IF(IF('Project Details'!$B$6="US",#REF!,#REF!)&lt;&gt;"",IF('Project Details'!$B$6="US",#REF!,#REF!),"")</f>
        <v>#REF!</v>
      </c>
      <c r="AO373" s="104" t="e">
        <f>IF(IF('Project Details'!$B$6="US",#REF!,#REF!)&lt;&gt;"",IF('Project Details'!$B$6="US",#REF!,#REF!),"")</f>
        <v>#REF!</v>
      </c>
    </row>
    <row r="374" spans="38:41" x14ac:dyDescent="0.95">
      <c r="AL374" s="104" t="e">
        <f>IF(IF('Project Details'!$B$6="US",#REF!,#REF!)&lt;&gt;"",IF('Project Details'!$B$6="US",#REF!,#REF!),"")</f>
        <v>#REF!</v>
      </c>
      <c r="AM374" s="104" t="e">
        <f t="shared" si="6"/>
        <v>#REF!</v>
      </c>
      <c r="AN374" s="365" t="e">
        <f>IF(IF('Project Details'!$B$6="US",#REF!,#REF!)&lt;&gt;"",IF('Project Details'!$B$6="US",#REF!,#REF!),"")</f>
        <v>#REF!</v>
      </c>
      <c r="AO374" s="104" t="e">
        <f>IF(IF('Project Details'!$B$6="US",#REF!,#REF!)&lt;&gt;"",IF('Project Details'!$B$6="US",#REF!,#REF!),"")</f>
        <v>#REF!</v>
      </c>
    </row>
    <row r="375" spans="38:41" x14ac:dyDescent="0.95">
      <c r="AL375" s="104" t="e">
        <f>IF(IF('Project Details'!$B$6="US",#REF!,#REF!)&lt;&gt;"",IF('Project Details'!$B$6="US",#REF!,#REF!),"")</f>
        <v>#REF!</v>
      </c>
      <c r="AM375" s="104" t="e">
        <f t="shared" si="6"/>
        <v>#REF!</v>
      </c>
      <c r="AN375" s="365" t="e">
        <f>IF(IF('Project Details'!$B$6="US",#REF!,#REF!)&lt;&gt;"",IF('Project Details'!$B$6="US",#REF!,#REF!),"")</f>
        <v>#REF!</v>
      </c>
      <c r="AO375" s="104" t="e">
        <f>IF(IF('Project Details'!$B$6="US",#REF!,#REF!)&lt;&gt;"",IF('Project Details'!$B$6="US",#REF!,#REF!),"")</f>
        <v>#REF!</v>
      </c>
    </row>
    <row r="376" spans="38:41" x14ac:dyDescent="0.95">
      <c r="AL376" s="104" t="e">
        <f>IF(IF('Project Details'!$B$6="US",#REF!,#REF!)&lt;&gt;"",IF('Project Details'!$B$6="US",#REF!,#REF!),"")</f>
        <v>#REF!</v>
      </c>
      <c r="AM376" s="104" t="e">
        <f t="shared" si="6"/>
        <v>#REF!</v>
      </c>
      <c r="AN376" s="365" t="e">
        <f>IF(IF('Project Details'!$B$6="US",#REF!,#REF!)&lt;&gt;"",IF('Project Details'!$B$6="US",#REF!,#REF!),"")</f>
        <v>#REF!</v>
      </c>
      <c r="AO376" s="104" t="e">
        <f>IF(IF('Project Details'!$B$6="US",#REF!,#REF!)&lt;&gt;"",IF('Project Details'!$B$6="US",#REF!,#REF!),"")</f>
        <v>#REF!</v>
      </c>
    </row>
    <row r="377" spans="38:41" x14ac:dyDescent="0.95">
      <c r="AL377" s="104" t="e">
        <f>IF(IF('Project Details'!$B$6="US",#REF!,#REF!)&lt;&gt;"",IF('Project Details'!$B$6="US",#REF!,#REF!),"")</f>
        <v>#REF!</v>
      </c>
      <c r="AM377" s="104" t="e">
        <f t="shared" si="6"/>
        <v>#REF!</v>
      </c>
      <c r="AN377" s="365" t="e">
        <f>IF(IF('Project Details'!$B$6="US",#REF!,#REF!)&lt;&gt;"",IF('Project Details'!$B$6="US",#REF!,#REF!),"")</f>
        <v>#REF!</v>
      </c>
      <c r="AO377" s="104" t="e">
        <f>IF(IF('Project Details'!$B$6="US",#REF!,#REF!)&lt;&gt;"",IF('Project Details'!$B$6="US",#REF!,#REF!),"")</f>
        <v>#REF!</v>
      </c>
    </row>
    <row r="378" spans="38:41" x14ac:dyDescent="0.95">
      <c r="AL378" s="104" t="e">
        <f>IF(IF('Project Details'!$B$6="US",#REF!,#REF!)&lt;&gt;"",IF('Project Details'!$B$6="US",#REF!,#REF!),"")</f>
        <v>#REF!</v>
      </c>
      <c r="AM378" s="104" t="e">
        <f t="shared" si="6"/>
        <v>#REF!</v>
      </c>
      <c r="AN378" s="365" t="e">
        <f>IF(IF('Project Details'!$B$6="US",#REF!,#REF!)&lt;&gt;"",IF('Project Details'!$B$6="US",#REF!,#REF!),"")</f>
        <v>#REF!</v>
      </c>
      <c r="AO378" s="104" t="e">
        <f>IF(IF('Project Details'!$B$6="US",#REF!,#REF!)&lt;&gt;"",IF('Project Details'!$B$6="US",#REF!,#REF!),"")</f>
        <v>#REF!</v>
      </c>
    </row>
    <row r="379" spans="38:41" x14ac:dyDescent="0.95">
      <c r="AL379" s="104" t="e">
        <f>IF(IF('Project Details'!$B$6="US",#REF!,#REF!)&lt;&gt;"",IF('Project Details'!$B$6="US",#REF!,#REF!),"")</f>
        <v>#REF!</v>
      </c>
      <c r="AM379" s="104" t="e">
        <f t="shared" si="6"/>
        <v>#REF!</v>
      </c>
      <c r="AN379" s="365" t="e">
        <f>IF(IF('Project Details'!$B$6="US",#REF!,#REF!)&lt;&gt;"",IF('Project Details'!$B$6="US",#REF!,#REF!),"")</f>
        <v>#REF!</v>
      </c>
      <c r="AO379" s="104" t="e">
        <f>IF(IF('Project Details'!$B$6="US",#REF!,#REF!)&lt;&gt;"",IF('Project Details'!$B$6="US",#REF!,#REF!),"")</f>
        <v>#REF!</v>
      </c>
    </row>
    <row r="380" spans="38:41" x14ac:dyDescent="0.95">
      <c r="AL380" s="104" t="e">
        <f>IF(IF('Project Details'!$B$6="US",#REF!,#REF!)&lt;&gt;"",IF('Project Details'!$B$6="US",#REF!,#REF!),"")</f>
        <v>#REF!</v>
      </c>
      <c r="AM380" s="104" t="e">
        <f t="shared" si="6"/>
        <v>#REF!</v>
      </c>
      <c r="AN380" s="365" t="e">
        <f>IF(IF('Project Details'!$B$6="US",#REF!,#REF!)&lt;&gt;"",IF('Project Details'!$B$6="US",#REF!,#REF!),"")</f>
        <v>#REF!</v>
      </c>
      <c r="AO380" s="104" t="e">
        <f>IF(IF('Project Details'!$B$6="US",#REF!,#REF!)&lt;&gt;"",IF('Project Details'!$B$6="US",#REF!,#REF!),"")</f>
        <v>#REF!</v>
      </c>
    </row>
    <row r="381" spans="38:41" x14ac:dyDescent="0.95">
      <c r="AL381" s="104" t="e">
        <f>IF(IF('Project Details'!$B$6="US",#REF!,#REF!)&lt;&gt;"",IF('Project Details'!$B$6="US",#REF!,#REF!),"")</f>
        <v>#REF!</v>
      </c>
      <c r="AM381" s="104" t="e">
        <f t="shared" si="6"/>
        <v>#REF!</v>
      </c>
      <c r="AN381" s="365" t="e">
        <f>IF(IF('Project Details'!$B$6="US",#REF!,#REF!)&lt;&gt;"",IF('Project Details'!$B$6="US",#REF!,#REF!),"")</f>
        <v>#REF!</v>
      </c>
      <c r="AO381" s="104" t="e">
        <f>IF(IF('Project Details'!$B$6="US",#REF!,#REF!)&lt;&gt;"",IF('Project Details'!$B$6="US",#REF!,#REF!),"")</f>
        <v>#REF!</v>
      </c>
    </row>
    <row r="382" spans="38:41" x14ac:dyDescent="0.95">
      <c r="AL382" s="104" t="e">
        <f>IF(IF('Project Details'!$B$6="US",#REF!,#REF!)&lt;&gt;"",IF('Project Details'!$B$6="US",#REF!,#REF!),"")</f>
        <v>#REF!</v>
      </c>
      <c r="AM382" s="104" t="e">
        <f t="shared" si="6"/>
        <v>#REF!</v>
      </c>
      <c r="AN382" s="365" t="e">
        <f>IF(IF('Project Details'!$B$6="US",#REF!,#REF!)&lt;&gt;"",IF('Project Details'!$B$6="US",#REF!,#REF!),"")</f>
        <v>#REF!</v>
      </c>
      <c r="AO382" s="104" t="e">
        <f>IF(IF('Project Details'!$B$6="US",#REF!,#REF!)&lt;&gt;"",IF('Project Details'!$B$6="US",#REF!,#REF!),"")</f>
        <v>#REF!</v>
      </c>
    </row>
    <row r="383" spans="38:41" x14ac:dyDescent="0.95">
      <c r="AL383" s="104" t="e">
        <f>IF(IF('Project Details'!$B$6="US",#REF!,#REF!)&lt;&gt;"",IF('Project Details'!$B$6="US",#REF!,#REF!),"")</f>
        <v>#REF!</v>
      </c>
      <c r="AM383" s="104" t="e">
        <f t="shared" si="6"/>
        <v>#REF!</v>
      </c>
      <c r="AN383" s="365" t="e">
        <f>IF(IF('Project Details'!$B$6="US",#REF!,#REF!)&lt;&gt;"",IF('Project Details'!$B$6="US",#REF!,#REF!),"")</f>
        <v>#REF!</v>
      </c>
      <c r="AO383" s="104" t="e">
        <f>IF(IF('Project Details'!$B$6="US",#REF!,#REF!)&lt;&gt;"",IF('Project Details'!$B$6="US",#REF!,#REF!),"")</f>
        <v>#REF!</v>
      </c>
    </row>
    <row r="384" spans="38:41" x14ac:dyDescent="0.95">
      <c r="AL384" s="104" t="e">
        <f>IF(IF('Project Details'!$B$6="US",#REF!,#REF!)&lt;&gt;"",IF('Project Details'!$B$6="US",#REF!,#REF!),"")</f>
        <v>#REF!</v>
      </c>
      <c r="AM384" s="104" t="e">
        <f t="shared" si="6"/>
        <v>#REF!</v>
      </c>
      <c r="AN384" s="365" t="e">
        <f>IF(IF('Project Details'!$B$6="US",#REF!,#REF!)&lt;&gt;"",IF('Project Details'!$B$6="US",#REF!,#REF!),"")</f>
        <v>#REF!</v>
      </c>
      <c r="AO384" s="104" t="e">
        <f>IF(IF('Project Details'!$B$6="US",#REF!,#REF!)&lt;&gt;"",IF('Project Details'!$B$6="US",#REF!,#REF!),"")</f>
        <v>#REF!</v>
      </c>
    </row>
    <row r="385" spans="38:41" x14ac:dyDescent="0.95">
      <c r="AL385" s="104" t="e">
        <f>IF(IF('Project Details'!$B$6="US",#REF!,#REF!)&lt;&gt;"",IF('Project Details'!$B$6="US",#REF!,#REF!),"")</f>
        <v>#REF!</v>
      </c>
      <c r="AM385" s="104" t="e">
        <f t="shared" si="6"/>
        <v>#REF!</v>
      </c>
      <c r="AN385" s="365" t="e">
        <f>IF(IF('Project Details'!$B$6="US",#REF!,#REF!)&lt;&gt;"",IF('Project Details'!$B$6="US",#REF!,#REF!),"")</f>
        <v>#REF!</v>
      </c>
      <c r="AO385" s="104" t="e">
        <f>IF(IF('Project Details'!$B$6="US",#REF!,#REF!)&lt;&gt;"",IF('Project Details'!$B$6="US",#REF!,#REF!),"")</f>
        <v>#REF!</v>
      </c>
    </row>
    <row r="386" spans="38:41" x14ac:dyDescent="0.95">
      <c r="AL386" s="104" t="e">
        <f>IF(IF('Project Details'!$B$6="US",#REF!,#REF!)&lt;&gt;"",IF('Project Details'!$B$6="US",#REF!,#REF!),"")</f>
        <v>#REF!</v>
      </c>
      <c r="AM386" s="104" t="e">
        <f t="shared" si="6"/>
        <v>#REF!</v>
      </c>
      <c r="AN386" s="365" t="e">
        <f>IF(IF('Project Details'!$B$6="US",#REF!,#REF!)&lt;&gt;"",IF('Project Details'!$B$6="US",#REF!,#REF!),"")</f>
        <v>#REF!</v>
      </c>
      <c r="AO386" s="104" t="e">
        <f>IF(IF('Project Details'!$B$6="US",#REF!,#REF!)&lt;&gt;"",IF('Project Details'!$B$6="US",#REF!,#REF!),"")</f>
        <v>#REF!</v>
      </c>
    </row>
    <row r="387" spans="38:41" x14ac:dyDescent="0.95">
      <c r="AL387" s="104" t="e">
        <f>IF(IF('Project Details'!$B$6="US",#REF!,#REF!)&lt;&gt;"",IF('Project Details'!$B$6="US",#REF!,#REF!),"")</f>
        <v>#REF!</v>
      </c>
      <c r="AM387" s="104" t="e">
        <f t="shared" si="6"/>
        <v>#REF!</v>
      </c>
      <c r="AN387" s="365" t="e">
        <f>IF(IF('Project Details'!$B$6="US",#REF!,#REF!)&lt;&gt;"",IF('Project Details'!$B$6="US",#REF!,#REF!),"")</f>
        <v>#REF!</v>
      </c>
      <c r="AO387" s="104" t="e">
        <f>IF(IF('Project Details'!$B$6="US",#REF!,#REF!)&lt;&gt;"",IF('Project Details'!$B$6="US",#REF!,#REF!),"")</f>
        <v>#REF!</v>
      </c>
    </row>
    <row r="388" spans="38:41" x14ac:dyDescent="0.95">
      <c r="AL388" s="104" t="e">
        <f>IF(IF('Project Details'!$B$6="US",#REF!,#REF!)&lt;&gt;"",IF('Project Details'!$B$6="US",#REF!,#REF!),"")</f>
        <v>#REF!</v>
      </c>
      <c r="AM388" s="104" t="e">
        <f t="shared" si="6"/>
        <v>#REF!</v>
      </c>
      <c r="AN388" s="365" t="e">
        <f>IF(IF('Project Details'!$B$6="US",#REF!,#REF!)&lt;&gt;"",IF('Project Details'!$B$6="US",#REF!,#REF!),"")</f>
        <v>#REF!</v>
      </c>
      <c r="AO388" s="104" t="e">
        <f>IF(IF('Project Details'!$B$6="US",#REF!,#REF!)&lt;&gt;"",IF('Project Details'!$B$6="US",#REF!,#REF!),"")</f>
        <v>#REF!</v>
      </c>
    </row>
    <row r="389" spans="38:41" x14ac:dyDescent="0.95">
      <c r="AL389" s="104" t="e">
        <f>IF(IF('Project Details'!$B$6="US",#REF!,#REF!)&lt;&gt;"",IF('Project Details'!$B$6="US",#REF!,#REF!),"")</f>
        <v>#REF!</v>
      </c>
      <c r="AM389" s="104" t="e">
        <f t="shared" si="6"/>
        <v>#REF!</v>
      </c>
      <c r="AN389" s="365" t="e">
        <f>IF(IF('Project Details'!$B$6="US",#REF!,#REF!)&lt;&gt;"",IF('Project Details'!$B$6="US",#REF!,#REF!),"")</f>
        <v>#REF!</v>
      </c>
      <c r="AO389" s="104" t="e">
        <f>IF(IF('Project Details'!$B$6="US",#REF!,#REF!)&lt;&gt;"",IF('Project Details'!$B$6="US",#REF!,#REF!),"")</f>
        <v>#REF!</v>
      </c>
    </row>
    <row r="390" spans="38:41" x14ac:dyDescent="0.95">
      <c r="AL390" s="104" t="e">
        <f>IF(IF('Project Details'!$B$6="US",#REF!,#REF!)&lt;&gt;"",IF('Project Details'!$B$6="US",#REF!,#REF!),"")</f>
        <v>#REF!</v>
      </c>
      <c r="AM390" s="104" t="e">
        <f t="shared" ref="AM390:AM453" si="7">IF(AL390&lt;&gt;"",_xlfn.CONCAT(AN390," - ",AL390),"")</f>
        <v>#REF!</v>
      </c>
      <c r="AN390" s="365" t="e">
        <f>IF(IF('Project Details'!$B$6="US",#REF!,#REF!)&lt;&gt;"",IF('Project Details'!$B$6="US",#REF!,#REF!),"")</f>
        <v>#REF!</v>
      </c>
      <c r="AO390" s="104" t="e">
        <f>IF(IF('Project Details'!$B$6="US",#REF!,#REF!)&lt;&gt;"",IF('Project Details'!$B$6="US",#REF!,#REF!),"")</f>
        <v>#REF!</v>
      </c>
    </row>
    <row r="391" spans="38:41" x14ac:dyDescent="0.95">
      <c r="AL391" s="104" t="e">
        <f>IF(IF('Project Details'!$B$6="US",#REF!,#REF!)&lt;&gt;"",IF('Project Details'!$B$6="US",#REF!,#REF!),"")</f>
        <v>#REF!</v>
      </c>
      <c r="AM391" s="104" t="e">
        <f t="shared" si="7"/>
        <v>#REF!</v>
      </c>
      <c r="AN391" s="365" t="e">
        <f>IF(IF('Project Details'!$B$6="US",#REF!,#REF!)&lt;&gt;"",IF('Project Details'!$B$6="US",#REF!,#REF!),"")</f>
        <v>#REF!</v>
      </c>
      <c r="AO391" s="104" t="e">
        <f>IF(IF('Project Details'!$B$6="US",#REF!,#REF!)&lt;&gt;"",IF('Project Details'!$B$6="US",#REF!,#REF!),"")</f>
        <v>#REF!</v>
      </c>
    </row>
    <row r="392" spans="38:41" x14ac:dyDescent="0.95">
      <c r="AL392" s="104" t="e">
        <f>IF(IF('Project Details'!$B$6="US",#REF!,#REF!)&lt;&gt;"",IF('Project Details'!$B$6="US",#REF!,#REF!),"")</f>
        <v>#REF!</v>
      </c>
      <c r="AM392" s="104" t="e">
        <f t="shared" si="7"/>
        <v>#REF!</v>
      </c>
      <c r="AN392" s="365" t="e">
        <f>IF(IF('Project Details'!$B$6="US",#REF!,#REF!)&lt;&gt;"",IF('Project Details'!$B$6="US",#REF!,#REF!),"")</f>
        <v>#REF!</v>
      </c>
      <c r="AO392" s="104" t="e">
        <f>IF(IF('Project Details'!$B$6="US",#REF!,#REF!)&lt;&gt;"",IF('Project Details'!$B$6="US",#REF!,#REF!),"")</f>
        <v>#REF!</v>
      </c>
    </row>
    <row r="393" spans="38:41" x14ac:dyDescent="0.95">
      <c r="AL393" s="104" t="e">
        <f>IF(IF('Project Details'!$B$6="US",#REF!,#REF!)&lt;&gt;"",IF('Project Details'!$B$6="US",#REF!,#REF!),"")</f>
        <v>#REF!</v>
      </c>
      <c r="AM393" s="104" t="e">
        <f t="shared" si="7"/>
        <v>#REF!</v>
      </c>
      <c r="AN393" s="365" t="e">
        <f>IF(IF('Project Details'!$B$6="US",#REF!,#REF!)&lt;&gt;"",IF('Project Details'!$B$6="US",#REF!,#REF!),"")</f>
        <v>#REF!</v>
      </c>
      <c r="AO393" s="104" t="e">
        <f>IF(IF('Project Details'!$B$6="US",#REF!,#REF!)&lt;&gt;"",IF('Project Details'!$B$6="US",#REF!,#REF!),"")</f>
        <v>#REF!</v>
      </c>
    </row>
    <row r="394" spans="38:41" x14ac:dyDescent="0.95">
      <c r="AL394" s="104" t="e">
        <f>IF(IF('Project Details'!$B$6="US",#REF!,#REF!)&lt;&gt;"",IF('Project Details'!$B$6="US",#REF!,#REF!),"")</f>
        <v>#REF!</v>
      </c>
      <c r="AM394" s="104" t="e">
        <f t="shared" si="7"/>
        <v>#REF!</v>
      </c>
      <c r="AN394" s="365" t="e">
        <f>IF(IF('Project Details'!$B$6="US",#REF!,#REF!)&lt;&gt;"",IF('Project Details'!$B$6="US",#REF!,#REF!),"")</f>
        <v>#REF!</v>
      </c>
      <c r="AO394" s="104" t="e">
        <f>IF(IF('Project Details'!$B$6="US",#REF!,#REF!)&lt;&gt;"",IF('Project Details'!$B$6="US",#REF!,#REF!),"")</f>
        <v>#REF!</v>
      </c>
    </row>
    <row r="395" spans="38:41" x14ac:dyDescent="0.95">
      <c r="AL395" s="104" t="e">
        <f>IF(IF('Project Details'!$B$6="US",#REF!,#REF!)&lt;&gt;"",IF('Project Details'!$B$6="US",#REF!,#REF!),"")</f>
        <v>#REF!</v>
      </c>
      <c r="AM395" s="104" t="e">
        <f t="shared" si="7"/>
        <v>#REF!</v>
      </c>
      <c r="AN395" s="365" t="e">
        <f>IF(IF('Project Details'!$B$6="US",#REF!,#REF!)&lt;&gt;"",IF('Project Details'!$B$6="US",#REF!,#REF!),"")</f>
        <v>#REF!</v>
      </c>
      <c r="AO395" s="104" t="e">
        <f>IF(IF('Project Details'!$B$6="US",#REF!,#REF!)&lt;&gt;"",IF('Project Details'!$B$6="US",#REF!,#REF!),"")</f>
        <v>#REF!</v>
      </c>
    </row>
    <row r="396" spans="38:41" x14ac:dyDescent="0.95">
      <c r="AL396" s="104" t="e">
        <f>IF(IF('Project Details'!$B$6="US",#REF!,#REF!)&lt;&gt;"",IF('Project Details'!$B$6="US",#REF!,#REF!),"")</f>
        <v>#REF!</v>
      </c>
      <c r="AM396" s="104" t="e">
        <f t="shared" si="7"/>
        <v>#REF!</v>
      </c>
      <c r="AN396" s="365" t="e">
        <f>IF(IF('Project Details'!$B$6="US",#REF!,#REF!)&lt;&gt;"",IF('Project Details'!$B$6="US",#REF!,#REF!),"")</f>
        <v>#REF!</v>
      </c>
      <c r="AO396" s="104" t="e">
        <f>IF(IF('Project Details'!$B$6="US",#REF!,#REF!)&lt;&gt;"",IF('Project Details'!$B$6="US",#REF!,#REF!),"")</f>
        <v>#REF!</v>
      </c>
    </row>
    <row r="397" spans="38:41" x14ac:dyDescent="0.95">
      <c r="AL397" s="104" t="e">
        <f>IF(IF('Project Details'!$B$6="US",#REF!,#REF!)&lt;&gt;"",IF('Project Details'!$B$6="US",#REF!,#REF!),"")</f>
        <v>#REF!</v>
      </c>
      <c r="AM397" s="104" t="e">
        <f t="shared" si="7"/>
        <v>#REF!</v>
      </c>
      <c r="AN397" s="365" t="e">
        <f>IF(IF('Project Details'!$B$6="US",#REF!,#REF!)&lt;&gt;"",IF('Project Details'!$B$6="US",#REF!,#REF!),"")</f>
        <v>#REF!</v>
      </c>
      <c r="AO397" s="104" t="e">
        <f>IF(IF('Project Details'!$B$6="US",#REF!,#REF!)&lt;&gt;"",IF('Project Details'!$B$6="US",#REF!,#REF!),"")</f>
        <v>#REF!</v>
      </c>
    </row>
    <row r="398" spans="38:41" x14ac:dyDescent="0.95">
      <c r="AL398" s="104" t="e">
        <f>IF(IF('Project Details'!$B$6="US",#REF!,#REF!)&lt;&gt;"",IF('Project Details'!$B$6="US",#REF!,#REF!),"")</f>
        <v>#REF!</v>
      </c>
      <c r="AM398" s="104" t="e">
        <f t="shared" si="7"/>
        <v>#REF!</v>
      </c>
      <c r="AN398" s="365" t="e">
        <f>IF(IF('Project Details'!$B$6="US",#REF!,#REF!)&lt;&gt;"",IF('Project Details'!$B$6="US",#REF!,#REF!),"")</f>
        <v>#REF!</v>
      </c>
      <c r="AO398" s="104" t="e">
        <f>IF(IF('Project Details'!$B$6="US",#REF!,#REF!)&lt;&gt;"",IF('Project Details'!$B$6="US",#REF!,#REF!),"")</f>
        <v>#REF!</v>
      </c>
    </row>
    <row r="399" spans="38:41" x14ac:dyDescent="0.95">
      <c r="AL399" s="104" t="e">
        <f>IF(IF('Project Details'!$B$6="US",#REF!,#REF!)&lt;&gt;"",IF('Project Details'!$B$6="US",#REF!,#REF!),"")</f>
        <v>#REF!</v>
      </c>
      <c r="AM399" s="104" t="e">
        <f t="shared" si="7"/>
        <v>#REF!</v>
      </c>
      <c r="AN399" s="365" t="e">
        <f>IF(IF('Project Details'!$B$6="US",#REF!,#REF!)&lt;&gt;"",IF('Project Details'!$B$6="US",#REF!,#REF!),"")</f>
        <v>#REF!</v>
      </c>
      <c r="AO399" s="104" t="e">
        <f>IF(IF('Project Details'!$B$6="US",#REF!,#REF!)&lt;&gt;"",IF('Project Details'!$B$6="US",#REF!,#REF!),"")</f>
        <v>#REF!</v>
      </c>
    </row>
    <row r="400" spans="38:41" x14ac:dyDescent="0.95">
      <c r="AL400" s="104" t="e">
        <f>IF(IF('Project Details'!$B$6="US",#REF!,#REF!)&lt;&gt;"",IF('Project Details'!$B$6="US",#REF!,#REF!),"")</f>
        <v>#REF!</v>
      </c>
      <c r="AM400" s="104" t="e">
        <f t="shared" si="7"/>
        <v>#REF!</v>
      </c>
      <c r="AN400" s="365" t="e">
        <f>IF(IF('Project Details'!$B$6="US",#REF!,#REF!)&lt;&gt;"",IF('Project Details'!$B$6="US",#REF!,#REF!),"")</f>
        <v>#REF!</v>
      </c>
      <c r="AO400" s="104" t="e">
        <f>IF(IF('Project Details'!$B$6="US",#REF!,#REF!)&lt;&gt;"",IF('Project Details'!$B$6="US",#REF!,#REF!),"")</f>
        <v>#REF!</v>
      </c>
    </row>
    <row r="401" spans="38:41" x14ac:dyDescent="0.95">
      <c r="AL401" s="104" t="e">
        <f>IF(IF('Project Details'!$B$6="US",#REF!,#REF!)&lt;&gt;"",IF('Project Details'!$B$6="US",#REF!,#REF!),"")</f>
        <v>#REF!</v>
      </c>
      <c r="AM401" s="104" t="e">
        <f t="shared" si="7"/>
        <v>#REF!</v>
      </c>
      <c r="AN401" s="365" t="e">
        <f>IF(IF('Project Details'!$B$6="US",#REF!,#REF!)&lt;&gt;"",IF('Project Details'!$B$6="US",#REF!,#REF!),"")</f>
        <v>#REF!</v>
      </c>
      <c r="AO401" s="104" t="e">
        <f>IF(IF('Project Details'!$B$6="US",#REF!,#REF!)&lt;&gt;"",IF('Project Details'!$B$6="US",#REF!,#REF!),"")</f>
        <v>#REF!</v>
      </c>
    </row>
    <row r="402" spans="38:41" x14ac:dyDescent="0.95">
      <c r="AL402" s="104" t="e">
        <f>IF(IF('Project Details'!$B$6="US",#REF!,#REF!)&lt;&gt;"",IF('Project Details'!$B$6="US",#REF!,#REF!),"")</f>
        <v>#REF!</v>
      </c>
      <c r="AM402" s="104" t="e">
        <f t="shared" si="7"/>
        <v>#REF!</v>
      </c>
      <c r="AN402" s="365" t="e">
        <f>IF(IF('Project Details'!$B$6="US",#REF!,#REF!)&lt;&gt;"",IF('Project Details'!$B$6="US",#REF!,#REF!),"")</f>
        <v>#REF!</v>
      </c>
      <c r="AO402" s="104" t="e">
        <f>IF(IF('Project Details'!$B$6="US",#REF!,#REF!)&lt;&gt;"",IF('Project Details'!$B$6="US",#REF!,#REF!),"")</f>
        <v>#REF!</v>
      </c>
    </row>
    <row r="403" spans="38:41" x14ac:dyDescent="0.95">
      <c r="AL403" s="104" t="e">
        <f>IF(IF('Project Details'!$B$6="US",#REF!,#REF!)&lt;&gt;"",IF('Project Details'!$B$6="US",#REF!,#REF!),"")</f>
        <v>#REF!</v>
      </c>
      <c r="AM403" s="104" t="e">
        <f t="shared" si="7"/>
        <v>#REF!</v>
      </c>
      <c r="AN403" s="365" t="e">
        <f>IF(IF('Project Details'!$B$6="US",#REF!,#REF!)&lt;&gt;"",IF('Project Details'!$B$6="US",#REF!,#REF!),"")</f>
        <v>#REF!</v>
      </c>
      <c r="AO403" s="104" t="e">
        <f>IF(IF('Project Details'!$B$6="US",#REF!,#REF!)&lt;&gt;"",IF('Project Details'!$B$6="US",#REF!,#REF!),"")</f>
        <v>#REF!</v>
      </c>
    </row>
    <row r="404" spans="38:41" x14ac:dyDescent="0.95">
      <c r="AL404" s="104" t="e">
        <f>IF(IF('Project Details'!$B$6="US",#REF!,#REF!)&lt;&gt;"",IF('Project Details'!$B$6="US",#REF!,#REF!),"")</f>
        <v>#REF!</v>
      </c>
      <c r="AM404" s="104" t="e">
        <f t="shared" si="7"/>
        <v>#REF!</v>
      </c>
      <c r="AN404" s="365" t="e">
        <f>IF(IF('Project Details'!$B$6="US",#REF!,#REF!)&lt;&gt;"",IF('Project Details'!$B$6="US",#REF!,#REF!),"")</f>
        <v>#REF!</v>
      </c>
      <c r="AO404" s="104" t="e">
        <f>IF(IF('Project Details'!$B$6="US",#REF!,#REF!)&lt;&gt;"",IF('Project Details'!$B$6="US",#REF!,#REF!),"")</f>
        <v>#REF!</v>
      </c>
    </row>
    <row r="405" spans="38:41" x14ac:dyDescent="0.95">
      <c r="AL405" s="104" t="e">
        <f>IF(IF('Project Details'!$B$6="US",#REF!,#REF!)&lt;&gt;"",IF('Project Details'!$B$6="US",#REF!,#REF!),"")</f>
        <v>#REF!</v>
      </c>
      <c r="AM405" s="104" t="e">
        <f t="shared" si="7"/>
        <v>#REF!</v>
      </c>
      <c r="AN405" s="365" t="e">
        <f>IF(IF('Project Details'!$B$6="US",#REF!,#REF!)&lt;&gt;"",IF('Project Details'!$B$6="US",#REF!,#REF!),"")</f>
        <v>#REF!</v>
      </c>
      <c r="AO405" s="104" t="e">
        <f>IF(IF('Project Details'!$B$6="US",#REF!,#REF!)&lt;&gt;"",IF('Project Details'!$B$6="US",#REF!,#REF!),"")</f>
        <v>#REF!</v>
      </c>
    </row>
    <row r="406" spans="38:41" x14ac:dyDescent="0.95">
      <c r="AL406" s="104" t="e">
        <f>IF(IF('Project Details'!$B$6="US",#REF!,#REF!)&lt;&gt;"",IF('Project Details'!$B$6="US",#REF!,#REF!),"")</f>
        <v>#REF!</v>
      </c>
      <c r="AM406" s="104" t="e">
        <f t="shared" si="7"/>
        <v>#REF!</v>
      </c>
      <c r="AN406" s="365" t="e">
        <f>IF(IF('Project Details'!$B$6="US",#REF!,#REF!)&lt;&gt;"",IF('Project Details'!$B$6="US",#REF!,#REF!),"")</f>
        <v>#REF!</v>
      </c>
      <c r="AO406" s="104" t="e">
        <f>IF(IF('Project Details'!$B$6="US",#REF!,#REF!)&lt;&gt;"",IF('Project Details'!$B$6="US",#REF!,#REF!),"")</f>
        <v>#REF!</v>
      </c>
    </row>
    <row r="407" spans="38:41" x14ac:dyDescent="0.95">
      <c r="AL407" s="104" t="e">
        <f>IF(IF('Project Details'!$B$6="US",#REF!,#REF!)&lt;&gt;"",IF('Project Details'!$B$6="US",#REF!,#REF!),"")</f>
        <v>#REF!</v>
      </c>
      <c r="AM407" s="104" t="e">
        <f t="shared" si="7"/>
        <v>#REF!</v>
      </c>
      <c r="AN407" s="365" t="e">
        <f>IF(IF('Project Details'!$B$6="US",#REF!,#REF!)&lt;&gt;"",IF('Project Details'!$B$6="US",#REF!,#REF!),"")</f>
        <v>#REF!</v>
      </c>
      <c r="AO407" s="104" t="e">
        <f>IF(IF('Project Details'!$B$6="US",#REF!,#REF!)&lt;&gt;"",IF('Project Details'!$B$6="US",#REF!,#REF!),"")</f>
        <v>#REF!</v>
      </c>
    </row>
    <row r="408" spans="38:41" x14ac:dyDescent="0.95">
      <c r="AL408" s="104" t="e">
        <f>IF(IF('Project Details'!$B$6="US",#REF!,#REF!)&lt;&gt;"",IF('Project Details'!$B$6="US",#REF!,#REF!),"")</f>
        <v>#REF!</v>
      </c>
      <c r="AM408" s="104" t="e">
        <f t="shared" si="7"/>
        <v>#REF!</v>
      </c>
      <c r="AN408" s="365" t="e">
        <f>IF(IF('Project Details'!$B$6="US",#REF!,#REF!)&lt;&gt;"",IF('Project Details'!$B$6="US",#REF!,#REF!),"")</f>
        <v>#REF!</v>
      </c>
      <c r="AO408" s="104" t="e">
        <f>IF(IF('Project Details'!$B$6="US",#REF!,#REF!)&lt;&gt;"",IF('Project Details'!$B$6="US",#REF!,#REF!),"")</f>
        <v>#REF!</v>
      </c>
    </row>
    <row r="409" spans="38:41" x14ac:dyDescent="0.95">
      <c r="AL409" s="104" t="e">
        <f>IF(IF('Project Details'!$B$6="US",#REF!,#REF!)&lt;&gt;"",IF('Project Details'!$B$6="US",#REF!,#REF!),"")</f>
        <v>#REF!</v>
      </c>
      <c r="AM409" s="104" t="e">
        <f t="shared" si="7"/>
        <v>#REF!</v>
      </c>
      <c r="AN409" s="365" t="e">
        <f>IF(IF('Project Details'!$B$6="US",#REF!,#REF!)&lt;&gt;"",IF('Project Details'!$B$6="US",#REF!,#REF!),"")</f>
        <v>#REF!</v>
      </c>
      <c r="AO409" s="104" t="e">
        <f>IF(IF('Project Details'!$B$6="US",#REF!,#REF!)&lt;&gt;"",IF('Project Details'!$B$6="US",#REF!,#REF!),"")</f>
        <v>#REF!</v>
      </c>
    </row>
    <row r="410" spans="38:41" x14ac:dyDescent="0.95">
      <c r="AL410" s="104" t="e">
        <f>IF(IF('Project Details'!$B$6="US",#REF!,#REF!)&lt;&gt;"",IF('Project Details'!$B$6="US",#REF!,#REF!),"")</f>
        <v>#REF!</v>
      </c>
      <c r="AM410" s="104" t="e">
        <f t="shared" si="7"/>
        <v>#REF!</v>
      </c>
      <c r="AN410" s="365" t="e">
        <f>IF(IF('Project Details'!$B$6="US",#REF!,#REF!)&lt;&gt;"",IF('Project Details'!$B$6="US",#REF!,#REF!),"")</f>
        <v>#REF!</v>
      </c>
      <c r="AO410" s="104" t="e">
        <f>IF(IF('Project Details'!$B$6="US",#REF!,#REF!)&lt;&gt;"",IF('Project Details'!$B$6="US",#REF!,#REF!),"")</f>
        <v>#REF!</v>
      </c>
    </row>
    <row r="411" spans="38:41" x14ac:dyDescent="0.95">
      <c r="AL411" s="104" t="e">
        <f>IF(IF('Project Details'!$B$6="US",#REF!,#REF!)&lt;&gt;"",IF('Project Details'!$B$6="US",#REF!,#REF!),"")</f>
        <v>#REF!</v>
      </c>
      <c r="AM411" s="104" t="e">
        <f t="shared" si="7"/>
        <v>#REF!</v>
      </c>
      <c r="AN411" s="365" t="e">
        <f>IF(IF('Project Details'!$B$6="US",#REF!,#REF!)&lt;&gt;"",IF('Project Details'!$B$6="US",#REF!,#REF!),"")</f>
        <v>#REF!</v>
      </c>
      <c r="AO411" s="104" t="e">
        <f>IF(IF('Project Details'!$B$6="US",#REF!,#REF!)&lt;&gt;"",IF('Project Details'!$B$6="US",#REF!,#REF!),"")</f>
        <v>#REF!</v>
      </c>
    </row>
    <row r="412" spans="38:41" x14ac:dyDescent="0.95">
      <c r="AL412" s="104" t="e">
        <f>IF(IF('Project Details'!$B$6="US",#REF!,#REF!)&lt;&gt;"",IF('Project Details'!$B$6="US",#REF!,#REF!),"")</f>
        <v>#REF!</v>
      </c>
      <c r="AM412" s="104" t="e">
        <f t="shared" si="7"/>
        <v>#REF!</v>
      </c>
      <c r="AN412" s="365" t="e">
        <f>IF(IF('Project Details'!$B$6="US",#REF!,#REF!)&lt;&gt;"",IF('Project Details'!$B$6="US",#REF!,#REF!),"")</f>
        <v>#REF!</v>
      </c>
      <c r="AO412" s="104" t="e">
        <f>IF(IF('Project Details'!$B$6="US",#REF!,#REF!)&lt;&gt;"",IF('Project Details'!$B$6="US",#REF!,#REF!),"")</f>
        <v>#REF!</v>
      </c>
    </row>
    <row r="413" spans="38:41" x14ac:dyDescent="0.95">
      <c r="AL413" s="104" t="e">
        <f>IF(IF('Project Details'!$B$6="US",#REF!,#REF!)&lt;&gt;"",IF('Project Details'!$B$6="US",#REF!,#REF!),"")</f>
        <v>#REF!</v>
      </c>
      <c r="AM413" s="104" t="e">
        <f t="shared" si="7"/>
        <v>#REF!</v>
      </c>
      <c r="AN413" s="365" t="e">
        <f>IF(IF('Project Details'!$B$6="US",#REF!,#REF!)&lt;&gt;"",IF('Project Details'!$B$6="US",#REF!,#REF!),"")</f>
        <v>#REF!</v>
      </c>
      <c r="AO413" s="104" t="e">
        <f>IF(IF('Project Details'!$B$6="US",#REF!,#REF!)&lt;&gt;"",IF('Project Details'!$B$6="US",#REF!,#REF!),"")</f>
        <v>#REF!</v>
      </c>
    </row>
    <row r="414" spans="38:41" x14ac:dyDescent="0.95">
      <c r="AL414" s="104" t="e">
        <f>IF(IF('Project Details'!$B$6="US",#REF!,#REF!)&lt;&gt;"",IF('Project Details'!$B$6="US",#REF!,#REF!),"")</f>
        <v>#REF!</v>
      </c>
      <c r="AM414" s="104" t="e">
        <f t="shared" si="7"/>
        <v>#REF!</v>
      </c>
      <c r="AN414" s="365" t="e">
        <f>IF(IF('Project Details'!$B$6="US",#REF!,#REF!)&lt;&gt;"",IF('Project Details'!$B$6="US",#REF!,#REF!),"")</f>
        <v>#REF!</v>
      </c>
      <c r="AO414" s="104" t="e">
        <f>IF(IF('Project Details'!$B$6="US",#REF!,#REF!)&lt;&gt;"",IF('Project Details'!$B$6="US",#REF!,#REF!),"")</f>
        <v>#REF!</v>
      </c>
    </row>
    <row r="415" spans="38:41" x14ac:dyDescent="0.95">
      <c r="AL415" s="104" t="e">
        <f>IF(IF('Project Details'!$B$6="US",#REF!,#REF!)&lt;&gt;"",IF('Project Details'!$B$6="US",#REF!,#REF!),"")</f>
        <v>#REF!</v>
      </c>
      <c r="AM415" s="104" t="e">
        <f t="shared" si="7"/>
        <v>#REF!</v>
      </c>
      <c r="AN415" s="365" t="e">
        <f>IF(IF('Project Details'!$B$6="US",#REF!,#REF!)&lt;&gt;"",IF('Project Details'!$B$6="US",#REF!,#REF!),"")</f>
        <v>#REF!</v>
      </c>
      <c r="AO415" s="104" t="e">
        <f>IF(IF('Project Details'!$B$6="US",#REF!,#REF!)&lt;&gt;"",IF('Project Details'!$B$6="US",#REF!,#REF!),"")</f>
        <v>#REF!</v>
      </c>
    </row>
    <row r="416" spans="38:41" x14ac:dyDescent="0.95">
      <c r="AL416" s="104" t="e">
        <f>IF(IF('Project Details'!$B$6="US",#REF!,#REF!)&lt;&gt;"",IF('Project Details'!$B$6="US",#REF!,#REF!),"")</f>
        <v>#REF!</v>
      </c>
      <c r="AM416" s="104" t="e">
        <f t="shared" si="7"/>
        <v>#REF!</v>
      </c>
      <c r="AN416" s="365" t="e">
        <f>IF(IF('Project Details'!$B$6="US",#REF!,#REF!)&lt;&gt;"",IF('Project Details'!$B$6="US",#REF!,#REF!),"")</f>
        <v>#REF!</v>
      </c>
      <c r="AO416" s="104" t="e">
        <f>IF(IF('Project Details'!$B$6="US",#REF!,#REF!)&lt;&gt;"",IF('Project Details'!$B$6="US",#REF!,#REF!),"")</f>
        <v>#REF!</v>
      </c>
    </row>
    <row r="417" spans="38:41" x14ac:dyDescent="0.95">
      <c r="AL417" s="104" t="e">
        <f>IF(IF('Project Details'!$B$6="US",#REF!,#REF!)&lt;&gt;"",IF('Project Details'!$B$6="US",#REF!,#REF!),"")</f>
        <v>#REF!</v>
      </c>
      <c r="AM417" s="104" t="e">
        <f t="shared" si="7"/>
        <v>#REF!</v>
      </c>
      <c r="AN417" s="365" t="e">
        <f>IF(IF('Project Details'!$B$6="US",#REF!,#REF!)&lt;&gt;"",IF('Project Details'!$B$6="US",#REF!,#REF!),"")</f>
        <v>#REF!</v>
      </c>
      <c r="AO417" s="104" t="e">
        <f>IF(IF('Project Details'!$B$6="US",#REF!,#REF!)&lt;&gt;"",IF('Project Details'!$B$6="US",#REF!,#REF!),"")</f>
        <v>#REF!</v>
      </c>
    </row>
    <row r="418" spans="38:41" x14ac:dyDescent="0.95">
      <c r="AL418" s="104" t="e">
        <f>IF(IF('Project Details'!$B$6="US",#REF!,#REF!)&lt;&gt;"",IF('Project Details'!$B$6="US",#REF!,#REF!),"")</f>
        <v>#REF!</v>
      </c>
      <c r="AM418" s="104" t="e">
        <f t="shared" si="7"/>
        <v>#REF!</v>
      </c>
      <c r="AN418" s="365" t="e">
        <f>IF(IF('Project Details'!$B$6="US",#REF!,#REF!)&lt;&gt;"",IF('Project Details'!$B$6="US",#REF!,#REF!),"")</f>
        <v>#REF!</v>
      </c>
      <c r="AO418" s="104" t="e">
        <f>IF(IF('Project Details'!$B$6="US",#REF!,#REF!)&lt;&gt;"",IF('Project Details'!$B$6="US",#REF!,#REF!),"")</f>
        <v>#REF!</v>
      </c>
    </row>
    <row r="419" spans="38:41" x14ac:dyDescent="0.95">
      <c r="AL419" s="104" t="e">
        <f>IF(IF('Project Details'!$B$6="US",#REF!,#REF!)&lt;&gt;"",IF('Project Details'!$B$6="US",#REF!,#REF!),"")</f>
        <v>#REF!</v>
      </c>
      <c r="AM419" s="104" t="e">
        <f t="shared" si="7"/>
        <v>#REF!</v>
      </c>
      <c r="AN419" s="365" t="e">
        <f>IF(IF('Project Details'!$B$6="US",#REF!,#REF!)&lt;&gt;"",IF('Project Details'!$B$6="US",#REF!,#REF!),"")</f>
        <v>#REF!</v>
      </c>
      <c r="AO419" s="104" t="e">
        <f>IF(IF('Project Details'!$B$6="US",#REF!,#REF!)&lt;&gt;"",IF('Project Details'!$B$6="US",#REF!,#REF!),"")</f>
        <v>#REF!</v>
      </c>
    </row>
    <row r="420" spans="38:41" x14ac:dyDescent="0.95">
      <c r="AL420" s="104" t="e">
        <f>IF(IF('Project Details'!$B$6="US",#REF!,#REF!)&lt;&gt;"",IF('Project Details'!$B$6="US",#REF!,#REF!),"")</f>
        <v>#REF!</v>
      </c>
      <c r="AM420" s="104" t="e">
        <f t="shared" si="7"/>
        <v>#REF!</v>
      </c>
      <c r="AN420" s="365" t="e">
        <f>IF(IF('Project Details'!$B$6="US",#REF!,#REF!)&lt;&gt;"",IF('Project Details'!$B$6="US",#REF!,#REF!),"")</f>
        <v>#REF!</v>
      </c>
      <c r="AO420" s="104" t="e">
        <f>IF(IF('Project Details'!$B$6="US",#REF!,#REF!)&lt;&gt;"",IF('Project Details'!$B$6="US",#REF!,#REF!),"")</f>
        <v>#REF!</v>
      </c>
    </row>
    <row r="421" spans="38:41" x14ac:dyDescent="0.95">
      <c r="AL421" s="104" t="e">
        <f>IF(IF('Project Details'!$B$6="US",#REF!,#REF!)&lt;&gt;"",IF('Project Details'!$B$6="US",#REF!,#REF!),"")</f>
        <v>#REF!</v>
      </c>
      <c r="AM421" s="104" t="e">
        <f t="shared" si="7"/>
        <v>#REF!</v>
      </c>
      <c r="AN421" s="365" t="e">
        <f>IF(IF('Project Details'!$B$6="US",#REF!,#REF!)&lt;&gt;"",IF('Project Details'!$B$6="US",#REF!,#REF!),"")</f>
        <v>#REF!</v>
      </c>
      <c r="AO421" s="104" t="e">
        <f>IF(IF('Project Details'!$B$6="US",#REF!,#REF!)&lt;&gt;"",IF('Project Details'!$B$6="US",#REF!,#REF!),"")</f>
        <v>#REF!</v>
      </c>
    </row>
    <row r="422" spans="38:41" x14ac:dyDescent="0.95">
      <c r="AL422" s="104" t="e">
        <f>IF(IF('Project Details'!$B$6="US",#REF!,#REF!)&lt;&gt;"",IF('Project Details'!$B$6="US",#REF!,#REF!),"")</f>
        <v>#REF!</v>
      </c>
      <c r="AM422" s="104" t="e">
        <f t="shared" si="7"/>
        <v>#REF!</v>
      </c>
      <c r="AN422" s="365" t="e">
        <f>IF(IF('Project Details'!$B$6="US",#REF!,#REF!)&lt;&gt;"",IF('Project Details'!$B$6="US",#REF!,#REF!),"")</f>
        <v>#REF!</v>
      </c>
      <c r="AO422" s="104" t="e">
        <f>IF(IF('Project Details'!$B$6="US",#REF!,#REF!)&lt;&gt;"",IF('Project Details'!$B$6="US",#REF!,#REF!),"")</f>
        <v>#REF!</v>
      </c>
    </row>
    <row r="423" spans="38:41" x14ac:dyDescent="0.95">
      <c r="AL423" s="104" t="e">
        <f>IF(IF('Project Details'!$B$6="US",#REF!,#REF!)&lt;&gt;"",IF('Project Details'!$B$6="US",#REF!,#REF!),"")</f>
        <v>#REF!</v>
      </c>
      <c r="AM423" s="104" t="e">
        <f t="shared" si="7"/>
        <v>#REF!</v>
      </c>
      <c r="AN423" s="365" t="e">
        <f>IF(IF('Project Details'!$B$6="US",#REF!,#REF!)&lt;&gt;"",IF('Project Details'!$B$6="US",#REF!,#REF!),"")</f>
        <v>#REF!</v>
      </c>
      <c r="AO423" s="104" t="e">
        <f>IF(IF('Project Details'!$B$6="US",#REF!,#REF!)&lt;&gt;"",IF('Project Details'!$B$6="US",#REF!,#REF!),"")</f>
        <v>#REF!</v>
      </c>
    </row>
    <row r="424" spans="38:41" x14ac:dyDescent="0.95">
      <c r="AL424" s="104" t="e">
        <f>IF(IF('Project Details'!$B$6="US",#REF!,#REF!)&lt;&gt;"",IF('Project Details'!$B$6="US",#REF!,#REF!),"")</f>
        <v>#REF!</v>
      </c>
      <c r="AM424" s="104" t="e">
        <f t="shared" si="7"/>
        <v>#REF!</v>
      </c>
      <c r="AN424" s="365" t="e">
        <f>IF(IF('Project Details'!$B$6="US",#REF!,#REF!)&lt;&gt;"",IF('Project Details'!$B$6="US",#REF!,#REF!),"")</f>
        <v>#REF!</v>
      </c>
      <c r="AO424" s="104" t="e">
        <f>IF(IF('Project Details'!$B$6="US",#REF!,#REF!)&lt;&gt;"",IF('Project Details'!$B$6="US",#REF!,#REF!),"")</f>
        <v>#REF!</v>
      </c>
    </row>
    <row r="425" spans="38:41" x14ac:dyDescent="0.95">
      <c r="AL425" s="104" t="e">
        <f>IF(IF('Project Details'!$B$6="US",#REF!,#REF!)&lt;&gt;"",IF('Project Details'!$B$6="US",#REF!,#REF!),"")</f>
        <v>#REF!</v>
      </c>
      <c r="AM425" s="104" t="e">
        <f t="shared" si="7"/>
        <v>#REF!</v>
      </c>
      <c r="AN425" s="365" t="e">
        <f>IF(IF('Project Details'!$B$6="US",#REF!,#REF!)&lt;&gt;"",IF('Project Details'!$B$6="US",#REF!,#REF!),"")</f>
        <v>#REF!</v>
      </c>
      <c r="AO425" s="104" t="e">
        <f>IF(IF('Project Details'!$B$6="US",#REF!,#REF!)&lt;&gt;"",IF('Project Details'!$B$6="US",#REF!,#REF!),"")</f>
        <v>#REF!</v>
      </c>
    </row>
    <row r="426" spans="38:41" x14ac:dyDescent="0.95">
      <c r="AL426" s="104" t="e">
        <f>IF(IF('Project Details'!$B$6="US",#REF!,#REF!)&lt;&gt;"",IF('Project Details'!$B$6="US",#REF!,#REF!),"")</f>
        <v>#REF!</v>
      </c>
      <c r="AM426" s="104" t="e">
        <f t="shared" si="7"/>
        <v>#REF!</v>
      </c>
      <c r="AN426" s="365" t="e">
        <f>IF(IF('Project Details'!$B$6="US",#REF!,#REF!)&lt;&gt;"",IF('Project Details'!$B$6="US",#REF!,#REF!),"")</f>
        <v>#REF!</v>
      </c>
      <c r="AO426" s="104" t="e">
        <f>IF(IF('Project Details'!$B$6="US",#REF!,#REF!)&lt;&gt;"",IF('Project Details'!$B$6="US",#REF!,#REF!),"")</f>
        <v>#REF!</v>
      </c>
    </row>
    <row r="427" spans="38:41" x14ac:dyDescent="0.95">
      <c r="AL427" s="104" t="e">
        <f>IF(IF('Project Details'!$B$6="US",#REF!,#REF!)&lt;&gt;"",IF('Project Details'!$B$6="US",#REF!,#REF!),"")</f>
        <v>#REF!</v>
      </c>
      <c r="AM427" s="104" t="e">
        <f t="shared" si="7"/>
        <v>#REF!</v>
      </c>
      <c r="AN427" s="365" t="e">
        <f>IF(IF('Project Details'!$B$6="US",#REF!,#REF!)&lt;&gt;"",IF('Project Details'!$B$6="US",#REF!,#REF!),"")</f>
        <v>#REF!</v>
      </c>
      <c r="AO427" s="104" t="e">
        <f>IF(IF('Project Details'!$B$6="US",#REF!,#REF!)&lt;&gt;"",IF('Project Details'!$B$6="US",#REF!,#REF!),"")</f>
        <v>#REF!</v>
      </c>
    </row>
    <row r="428" spans="38:41" x14ac:dyDescent="0.95">
      <c r="AL428" s="104" t="e">
        <f>IF(IF('Project Details'!$B$6="US",#REF!,#REF!)&lt;&gt;"",IF('Project Details'!$B$6="US",#REF!,#REF!),"")</f>
        <v>#REF!</v>
      </c>
      <c r="AM428" s="104" t="e">
        <f t="shared" si="7"/>
        <v>#REF!</v>
      </c>
      <c r="AN428" s="365" t="e">
        <f>IF(IF('Project Details'!$B$6="US",#REF!,#REF!)&lt;&gt;"",IF('Project Details'!$B$6="US",#REF!,#REF!),"")</f>
        <v>#REF!</v>
      </c>
      <c r="AO428" s="104" t="e">
        <f>IF(IF('Project Details'!$B$6="US",#REF!,#REF!)&lt;&gt;"",IF('Project Details'!$B$6="US",#REF!,#REF!),"")</f>
        <v>#REF!</v>
      </c>
    </row>
    <row r="429" spans="38:41" x14ac:dyDescent="0.95">
      <c r="AL429" s="104" t="e">
        <f>IF(IF('Project Details'!$B$6="US",#REF!,#REF!)&lt;&gt;"",IF('Project Details'!$B$6="US",#REF!,#REF!),"")</f>
        <v>#REF!</v>
      </c>
      <c r="AM429" s="104" t="e">
        <f t="shared" si="7"/>
        <v>#REF!</v>
      </c>
      <c r="AN429" s="365" t="e">
        <f>IF(IF('Project Details'!$B$6="US",#REF!,#REF!)&lt;&gt;"",IF('Project Details'!$B$6="US",#REF!,#REF!),"")</f>
        <v>#REF!</v>
      </c>
      <c r="AO429" s="104" t="e">
        <f>IF(IF('Project Details'!$B$6="US",#REF!,#REF!)&lt;&gt;"",IF('Project Details'!$B$6="US",#REF!,#REF!),"")</f>
        <v>#REF!</v>
      </c>
    </row>
    <row r="430" spans="38:41" x14ac:dyDescent="0.95">
      <c r="AL430" s="104" t="e">
        <f>IF(IF('Project Details'!$B$6="US",#REF!,#REF!)&lt;&gt;"",IF('Project Details'!$B$6="US",#REF!,#REF!),"")</f>
        <v>#REF!</v>
      </c>
      <c r="AM430" s="104" t="e">
        <f t="shared" si="7"/>
        <v>#REF!</v>
      </c>
      <c r="AN430" s="365" t="e">
        <f>IF(IF('Project Details'!$B$6="US",#REF!,#REF!)&lt;&gt;"",IF('Project Details'!$B$6="US",#REF!,#REF!),"")</f>
        <v>#REF!</v>
      </c>
      <c r="AO430" s="104" t="e">
        <f>IF(IF('Project Details'!$B$6="US",#REF!,#REF!)&lt;&gt;"",IF('Project Details'!$B$6="US",#REF!,#REF!),"")</f>
        <v>#REF!</v>
      </c>
    </row>
    <row r="431" spans="38:41" x14ac:dyDescent="0.95">
      <c r="AL431" s="104" t="e">
        <f>IF(IF('Project Details'!$B$6="US",#REF!,#REF!)&lt;&gt;"",IF('Project Details'!$B$6="US",#REF!,#REF!),"")</f>
        <v>#REF!</v>
      </c>
      <c r="AM431" s="104" t="e">
        <f t="shared" si="7"/>
        <v>#REF!</v>
      </c>
      <c r="AN431" s="365" t="e">
        <f>IF(IF('Project Details'!$B$6="US",#REF!,#REF!)&lt;&gt;"",IF('Project Details'!$B$6="US",#REF!,#REF!),"")</f>
        <v>#REF!</v>
      </c>
      <c r="AO431" s="104" t="e">
        <f>IF(IF('Project Details'!$B$6="US",#REF!,#REF!)&lt;&gt;"",IF('Project Details'!$B$6="US",#REF!,#REF!),"")</f>
        <v>#REF!</v>
      </c>
    </row>
    <row r="432" spans="38:41" x14ac:dyDescent="0.95">
      <c r="AL432" s="104" t="e">
        <f>IF(IF('Project Details'!$B$6="US",#REF!,#REF!)&lt;&gt;"",IF('Project Details'!$B$6="US",#REF!,#REF!),"")</f>
        <v>#REF!</v>
      </c>
      <c r="AM432" s="104" t="e">
        <f t="shared" si="7"/>
        <v>#REF!</v>
      </c>
      <c r="AN432" s="365" t="e">
        <f>IF(IF('Project Details'!$B$6="US",#REF!,#REF!)&lt;&gt;"",IF('Project Details'!$B$6="US",#REF!,#REF!),"")</f>
        <v>#REF!</v>
      </c>
      <c r="AO432" s="104" t="e">
        <f>IF(IF('Project Details'!$B$6="US",#REF!,#REF!)&lt;&gt;"",IF('Project Details'!$B$6="US",#REF!,#REF!),"")</f>
        <v>#REF!</v>
      </c>
    </row>
    <row r="433" spans="38:41" x14ac:dyDescent="0.95">
      <c r="AL433" s="104" t="e">
        <f>IF(IF('Project Details'!$B$6="US",#REF!,#REF!)&lt;&gt;"",IF('Project Details'!$B$6="US",#REF!,#REF!),"")</f>
        <v>#REF!</v>
      </c>
      <c r="AM433" s="104" t="e">
        <f t="shared" si="7"/>
        <v>#REF!</v>
      </c>
      <c r="AN433" s="365" t="e">
        <f>IF(IF('Project Details'!$B$6="US",#REF!,#REF!)&lt;&gt;"",IF('Project Details'!$B$6="US",#REF!,#REF!),"")</f>
        <v>#REF!</v>
      </c>
      <c r="AO433" s="104" t="e">
        <f>IF(IF('Project Details'!$B$6="US",#REF!,#REF!)&lt;&gt;"",IF('Project Details'!$B$6="US",#REF!,#REF!),"")</f>
        <v>#REF!</v>
      </c>
    </row>
    <row r="434" spans="38:41" x14ac:dyDescent="0.95">
      <c r="AL434" s="104" t="e">
        <f>IF(IF('Project Details'!$B$6="US",#REF!,#REF!)&lt;&gt;"",IF('Project Details'!$B$6="US",#REF!,#REF!),"")</f>
        <v>#REF!</v>
      </c>
      <c r="AM434" s="104" t="e">
        <f t="shared" si="7"/>
        <v>#REF!</v>
      </c>
      <c r="AN434" s="365" t="e">
        <f>IF(IF('Project Details'!$B$6="US",#REF!,#REF!)&lt;&gt;"",IF('Project Details'!$B$6="US",#REF!,#REF!),"")</f>
        <v>#REF!</v>
      </c>
      <c r="AO434" s="104" t="e">
        <f>IF(IF('Project Details'!$B$6="US",#REF!,#REF!)&lt;&gt;"",IF('Project Details'!$B$6="US",#REF!,#REF!),"")</f>
        <v>#REF!</v>
      </c>
    </row>
    <row r="435" spans="38:41" x14ac:dyDescent="0.95">
      <c r="AL435" s="104" t="e">
        <f>IF(IF('Project Details'!$B$6="US",#REF!,#REF!)&lt;&gt;"",IF('Project Details'!$B$6="US",#REF!,#REF!),"")</f>
        <v>#REF!</v>
      </c>
      <c r="AM435" s="104" t="e">
        <f t="shared" si="7"/>
        <v>#REF!</v>
      </c>
      <c r="AN435" s="365" t="e">
        <f>IF(IF('Project Details'!$B$6="US",#REF!,#REF!)&lt;&gt;"",IF('Project Details'!$B$6="US",#REF!,#REF!),"")</f>
        <v>#REF!</v>
      </c>
      <c r="AO435" s="104" t="e">
        <f>IF(IF('Project Details'!$B$6="US",#REF!,#REF!)&lt;&gt;"",IF('Project Details'!$B$6="US",#REF!,#REF!),"")</f>
        <v>#REF!</v>
      </c>
    </row>
    <row r="436" spans="38:41" x14ac:dyDescent="0.95">
      <c r="AL436" s="104" t="e">
        <f>IF(IF('Project Details'!$B$6="US",#REF!,#REF!)&lt;&gt;"",IF('Project Details'!$B$6="US",#REF!,#REF!),"")</f>
        <v>#REF!</v>
      </c>
      <c r="AM436" s="104" t="e">
        <f t="shared" si="7"/>
        <v>#REF!</v>
      </c>
      <c r="AN436" s="365" t="e">
        <f>IF(IF('Project Details'!$B$6="US",#REF!,#REF!)&lt;&gt;"",IF('Project Details'!$B$6="US",#REF!,#REF!),"")</f>
        <v>#REF!</v>
      </c>
      <c r="AO436" s="104" t="e">
        <f>IF(IF('Project Details'!$B$6="US",#REF!,#REF!)&lt;&gt;"",IF('Project Details'!$B$6="US",#REF!,#REF!),"")</f>
        <v>#REF!</v>
      </c>
    </row>
    <row r="437" spans="38:41" x14ac:dyDescent="0.95">
      <c r="AL437" s="104" t="e">
        <f>IF(IF('Project Details'!$B$6="US",#REF!,#REF!)&lt;&gt;"",IF('Project Details'!$B$6="US",#REF!,#REF!),"")</f>
        <v>#REF!</v>
      </c>
      <c r="AM437" s="104" t="e">
        <f t="shared" si="7"/>
        <v>#REF!</v>
      </c>
      <c r="AN437" s="365" t="e">
        <f>IF(IF('Project Details'!$B$6="US",#REF!,#REF!)&lt;&gt;"",IF('Project Details'!$B$6="US",#REF!,#REF!),"")</f>
        <v>#REF!</v>
      </c>
      <c r="AO437" s="104" t="e">
        <f>IF(IF('Project Details'!$B$6="US",#REF!,#REF!)&lt;&gt;"",IF('Project Details'!$B$6="US",#REF!,#REF!),"")</f>
        <v>#REF!</v>
      </c>
    </row>
    <row r="438" spans="38:41" x14ac:dyDescent="0.95">
      <c r="AL438" s="104" t="e">
        <f>IF(IF('Project Details'!$B$6="US",#REF!,#REF!)&lt;&gt;"",IF('Project Details'!$B$6="US",#REF!,#REF!),"")</f>
        <v>#REF!</v>
      </c>
      <c r="AM438" s="104" t="e">
        <f t="shared" si="7"/>
        <v>#REF!</v>
      </c>
      <c r="AN438" s="365" t="e">
        <f>IF(IF('Project Details'!$B$6="US",#REF!,#REF!)&lt;&gt;"",IF('Project Details'!$B$6="US",#REF!,#REF!),"")</f>
        <v>#REF!</v>
      </c>
      <c r="AO438" s="104" t="e">
        <f>IF(IF('Project Details'!$B$6="US",#REF!,#REF!)&lt;&gt;"",IF('Project Details'!$B$6="US",#REF!,#REF!),"")</f>
        <v>#REF!</v>
      </c>
    </row>
    <row r="439" spans="38:41" x14ac:dyDescent="0.95">
      <c r="AL439" s="104" t="e">
        <f>IF(IF('Project Details'!$B$6="US",#REF!,#REF!)&lt;&gt;"",IF('Project Details'!$B$6="US",#REF!,#REF!),"")</f>
        <v>#REF!</v>
      </c>
      <c r="AM439" s="104" t="e">
        <f t="shared" si="7"/>
        <v>#REF!</v>
      </c>
      <c r="AN439" s="365" t="e">
        <f>IF(IF('Project Details'!$B$6="US",#REF!,#REF!)&lt;&gt;"",IF('Project Details'!$B$6="US",#REF!,#REF!),"")</f>
        <v>#REF!</v>
      </c>
      <c r="AO439" s="104" t="e">
        <f>IF(IF('Project Details'!$B$6="US",#REF!,#REF!)&lt;&gt;"",IF('Project Details'!$B$6="US",#REF!,#REF!),"")</f>
        <v>#REF!</v>
      </c>
    </row>
    <row r="440" spans="38:41" x14ac:dyDescent="0.95">
      <c r="AL440" s="104" t="e">
        <f>IF(IF('Project Details'!$B$6="US",#REF!,#REF!)&lt;&gt;"",IF('Project Details'!$B$6="US",#REF!,#REF!),"")</f>
        <v>#REF!</v>
      </c>
      <c r="AM440" s="104" t="e">
        <f t="shared" si="7"/>
        <v>#REF!</v>
      </c>
      <c r="AN440" s="365" t="e">
        <f>IF(IF('Project Details'!$B$6="US",#REF!,#REF!)&lt;&gt;"",IF('Project Details'!$B$6="US",#REF!,#REF!),"")</f>
        <v>#REF!</v>
      </c>
      <c r="AO440" s="104" t="e">
        <f>IF(IF('Project Details'!$B$6="US",#REF!,#REF!)&lt;&gt;"",IF('Project Details'!$B$6="US",#REF!,#REF!),"")</f>
        <v>#REF!</v>
      </c>
    </row>
    <row r="441" spans="38:41" x14ac:dyDescent="0.95">
      <c r="AL441" s="104" t="e">
        <f>IF(IF('Project Details'!$B$6="US",#REF!,#REF!)&lt;&gt;"",IF('Project Details'!$B$6="US",#REF!,#REF!),"")</f>
        <v>#REF!</v>
      </c>
      <c r="AM441" s="104" t="e">
        <f t="shared" si="7"/>
        <v>#REF!</v>
      </c>
      <c r="AN441" s="365" t="e">
        <f>IF(IF('Project Details'!$B$6="US",#REF!,#REF!)&lt;&gt;"",IF('Project Details'!$B$6="US",#REF!,#REF!),"")</f>
        <v>#REF!</v>
      </c>
      <c r="AO441" s="104" t="e">
        <f>IF(IF('Project Details'!$B$6="US",#REF!,#REF!)&lt;&gt;"",IF('Project Details'!$B$6="US",#REF!,#REF!),"")</f>
        <v>#REF!</v>
      </c>
    </row>
    <row r="442" spans="38:41" x14ac:dyDescent="0.95">
      <c r="AL442" s="104" t="e">
        <f>IF(IF('Project Details'!$B$6="US",#REF!,#REF!)&lt;&gt;"",IF('Project Details'!$B$6="US",#REF!,#REF!),"")</f>
        <v>#REF!</v>
      </c>
      <c r="AM442" s="104" t="e">
        <f t="shared" si="7"/>
        <v>#REF!</v>
      </c>
      <c r="AN442" s="365" t="e">
        <f>IF(IF('Project Details'!$B$6="US",#REF!,#REF!)&lt;&gt;"",IF('Project Details'!$B$6="US",#REF!,#REF!),"")</f>
        <v>#REF!</v>
      </c>
      <c r="AO442" s="104" t="e">
        <f>IF(IF('Project Details'!$B$6="US",#REF!,#REF!)&lt;&gt;"",IF('Project Details'!$B$6="US",#REF!,#REF!),"")</f>
        <v>#REF!</v>
      </c>
    </row>
    <row r="443" spans="38:41" x14ac:dyDescent="0.95">
      <c r="AL443" s="104" t="e">
        <f>IF(IF('Project Details'!$B$6="US",#REF!,#REF!)&lt;&gt;"",IF('Project Details'!$B$6="US",#REF!,#REF!),"")</f>
        <v>#REF!</v>
      </c>
      <c r="AM443" s="104" t="e">
        <f t="shared" si="7"/>
        <v>#REF!</v>
      </c>
      <c r="AN443" s="365" t="e">
        <f>IF(IF('Project Details'!$B$6="US",#REF!,#REF!)&lt;&gt;"",IF('Project Details'!$B$6="US",#REF!,#REF!),"")</f>
        <v>#REF!</v>
      </c>
      <c r="AO443" s="104" t="e">
        <f>IF(IF('Project Details'!$B$6="US",#REF!,#REF!)&lt;&gt;"",IF('Project Details'!$B$6="US",#REF!,#REF!),"")</f>
        <v>#REF!</v>
      </c>
    </row>
    <row r="444" spans="38:41" x14ac:dyDescent="0.95">
      <c r="AL444" s="104" t="e">
        <f>IF(IF('Project Details'!$B$6="US",#REF!,#REF!)&lt;&gt;"",IF('Project Details'!$B$6="US",#REF!,#REF!),"")</f>
        <v>#REF!</v>
      </c>
      <c r="AM444" s="104" t="e">
        <f t="shared" si="7"/>
        <v>#REF!</v>
      </c>
      <c r="AN444" s="365" t="e">
        <f>IF(IF('Project Details'!$B$6="US",#REF!,#REF!)&lt;&gt;"",IF('Project Details'!$B$6="US",#REF!,#REF!),"")</f>
        <v>#REF!</v>
      </c>
      <c r="AO444" s="104" t="e">
        <f>IF(IF('Project Details'!$B$6="US",#REF!,#REF!)&lt;&gt;"",IF('Project Details'!$B$6="US",#REF!,#REF!),"")</f>
        <v>#REF!</v>
      </c>
    </row>
    <row r="445" spans="38:41" x14ac:dyDescent="0.95">
      <c r="AL445" s="104" t="e">
        <f>IF(IF('Project Details'!$B$6="US",#REF!,#REF!)&lt;&gt;"",IF('Project Details'!$B$6="US",#REF!,#REF!),"")</f>
        <v>#REF!</v>
      </c>
      <c r="AM445" s="104" t="e">
        <f t="shared" si="7"/>
        <v>#REF!</v>
      </c>
      <c r="AN445" s="365" t="e">
        <f>IF(IF('Project Details'!$B$6="US",#REF!,#REF!)&lt;&gt;"",IF('Project Details'!$B$6="US",#REF!,#REF!),"")</f>
        <v>#REF!</v>
      </c>
      <c r="AO445" s="104" t="e">
        <f>IF(IF('Project Details'!$B$6="US",#REF!,#REF!)&lt;&gt;"",IF('Project Details'!$B$6="US",#REF!,#REF!),"")</f>
        <v>#REF!</v>
      </c>
    </row>
    <row r="446" spans="38:41" x14ac:dyDescent="0.95">
      <c r="AL446" s="104" t="e">
        <f>IF(IF('Project Details'!$B$6="US",#REF!,#REF!)&lt;&gt;"",IF('Project Details'!$B$6="US",#REF!,#REF!),"")</f>
        <v>#REF!</v>
      </c>
      <c r="AM446" s="104" t="e">
        <f t="shared" si="7"/>
        <v>#REF!</v>
      </c>
      <c r="AN446" s="365" t="e">
        <f>IF(IF('Project Details'!$B$6="US",#REF!,#REF!)&lt;&gt;"",IF('Project Details'!$B$6="US",#REF!,#REF!),"")</f>
        <v>#REF!</v>
      </c>
      <c r="AO446" s="104" t="e">
        <f>IF(IF('Project Details'!$B$6="US",#REF!,#REF!)&lt;&gt;"",IF('Project Details'!$B$6="US",#REF!,#REF!),"")</f>
        <v>#REF!</v>
      </c>
    </row>
    <row r="447" spans="38:41" x14ac:dyDescent="0.95">
      <c r="AL447" s="104" t="e">
        <f>IF(IF('Project Details'!$B$6="US",#REF!,#REF!)&lt;&gt;"",IF('Project Details'!$B$6="US",#REF!,#REF!),"")</f>
        <v>#REF!</v>
      </c>
      <c r="AM447" s="104" t="e">
        <f t="shared" si="7"/>
        <v>#REF!</v>
      </c>
      <c r="AN447" s="365" t="e">
        <f>IF(IF('Project Details'!$B$6="US",#REF!,#REF!)&lt;&gt;"",IF('Project Details'!$B$6="US",#REF!,#REF!),"")</f>
        <v>#REF!</v>
      </c>
      <c r="AO447" s="104" t="e">
        <f>IF(IF('Project Details'!$B$6="US",#REF!,#REF!)&lt;&gt;"",IF('Project Details'!$B$6="US",#REF!,#REF!),"")</f>
        <v>#REF!</v>
      </c>
    </row>
    <row r="448" spans="38:41" x14ac:dyDescent="0.95">
      <c r="AL448" s="104" t="e">
        <f>IF(IF('Project Details'!$B$6="US",#REF!,#REF!)&lt;&gt;"",IF('Project Details'!$B$6="US",#REF!,#REF!),"")</f>
        <v>#REF!</v>
      </c>
      <c r="AM448" s="104" t="e">
        <f t="shared" si="7"/>
        <v>#REF!</v>
      </c>
      <c r="AN448" s="365" t="e">
        <f>IF(IF('Project Details'!$B$6="US",#REF!,#REF!)&lt;&gt;"",IF('Project Details'!$B$6="US",#REF!,#REF!),"")</f>
        <v>#REF!</v>
      </c>
      <c r="AO448" s="104" t="e">
        <f>IF(IF('Project Details'!$B$6="US",#REF!,#REF!)&lt;&gt;"",IF('Project Details'!$B$6="US",#REF!,#REF!),"")</f>
        <v>#REF!</v>
      </c>
    </row>
    <row r="449" spans="38:41" x14ac:dyDescent="0.95">
      <c r="AL449" s="104" t="e">
        <f>IF(IF('Project Details'!$B$6="US",#REF!,#REF!)&lt;&gt;"",IF('Project Details'!$B$6="US",#REF!,#REF!),"")</f>
        <v>#REF!</v>
      </c>
      <c r="AM449" s="104" t="e">
        <f t="shared" si="7"/>
        <v>#REF!</v>
      </c>
      <c r="AN449" s="365" t="e">
        <f>IF(IF('Project Details'!$B$6="US",#REF!,#REF!)&lt;&gt;"",IF('Project Details'!$B$6="US",#REF!,#REF!),"")</f>
        <v>#REF!</v>
      </c>
      <c r="AO449" s="104" t="e">
        <f>IF(IF('Project Details'!$B$6="US",#REF!,#REF!)&lt;&gt;"",IF('Project Details'!$B$6="US",#REF!,#REF!),"")</f>
        <v>#REF!</v>
      </c>
    </row>
    <row r="450" spans="38:41" x14ac:dyDescent="0.95">
      <c r="AL450" s="104" t="e">
        <f>IF(IF('Project Details'!$B$6="US",#REF!,#REF!)&lt;&gt;"",IF('Project Details'!$B$6="US",#REF!,#REF!),"")</f>
        <v>#REF!</v>
      </c>
      <c r="AM450" s="104" t="e">
        <f t="shared" si="7"/>
        <v>#REF!</v>
      </c>
      <c r="AN450" s="365" t="e">
        <f>IF(IF('Project Details'!$B$6="US",#REF!,#REF!)&lt;&gt;"",IF('Project Details'!$B$6="US",#REF!,#REF!),"")</f>
        <v>#REF!</v>
      </c>
      <c r="AO450" s="104" t="e">
        <f>IF(IF('Project Details'!$B$6="US",#REF!,#REF!)&lt;&gt;"",IF('Project Details'!$B$6="US",#REF!,#REF!),"")</f>
        <v>#REF!</v>
      </c>
    </row>
    <row r="451" spans="38:41" x14ac:dyDescent="0.95">
      <c r="AL451" s="104" t="e">
        <f>IF(IF('Project Details'!$B$6="US",#REF!,#REF!)&lt;&gt;"",IF('Project Details'!$B$6="US",#REF!,#REF!),"")</f>
        <v>#REF!</v>
      </c>
      <c r="AM451" s="104" t="e">
        <f t="shared" si="7"/>
        <v>#REF!</v>
      </c>
      <c r="AN451" s="365" t="e">
        <f>IF(IF('Project Details'!$B$6="US",#REF!,#REF!)&lt;&gt;"",IF('Project Details'!$B$6="US",#REF!,#REF!),"")</f>
        <v>#REF!</v>
      </c>
      <c r="AO451" s="104" t="e">
        <f>IF(IF('Project Details'!$B$6="US",#REF!,#REF!)&lt;&gt;"",IF('Project Details'!$B$6="US",#REF!,#REF!),"")</f>
        <v>#REF!</v>
      </c>
    </row>
    <row r="452" spans="38:41" x14ac:dyDescent="0.95">
      <c r="AL452" s="104" t="e">
        <f>IF(IF('Project Details'!$B$6="US",#REF!,#REF!)&lt;&gt;"",IF('Project Details'!$B$6="US",#REF!,#REF!),"")</f>
        <v>#REF!</v>
      </c>
      <c r="AM452" s="104" t="e">
        <f t="shared" si="7"/>
        <v>#REF!</v>
      </c>
      <c r="AN452" s="365" t="e">
        <f>IF(IF('Project Details'!$B$6="US",#REF!,#REF!)&lt;&gt;"",IF('Project Details'!$B$6="US",#REF!,#REF!),"")</f>
        <v>#REF!</v>
      </c>
      <c r="AO452" s="104" t="e">
        <f>IF(IF('Project Details'!$B$6="US",#REF!,#REF!)&lt;&gt;"",IF('Project Details'!$B$6="US",#REF!,#REF!),"")</f>
        <v>#REF!</v>
      </c>
    </row>
    <row r="453" spans="38:41" x14ac:dyDescent="0.95">
      <c r="AL453" s="104" t="e">
        <f>IF(IF('Project Details'!$B$6="US",#REF!,#REF!)&lt;&gt;"",IF('Project Details'!$B$6="US",#REF!,#REF!),"")</f>
        <v>#REF!</v>
      </c>
      <c r="AM453" s="104" t="e">
        <f t="shared" si="7"/>
        <v>#REF!</v>
      </c>
      <c r="AN453" s="365" t="e">
        <f>IF(IF('Project Details'!$B$6="US",#REF!,#REF!)&lt;&gt;"",IF('Project Details'!$B$6="US",#REF!,#REF!),"")</f>
        <v>#REF!</v>
      </c>
      <c r="AO453" s="104" t="e">
        <f>IF(IF('Project Details'!$B$6="US",#REF!,#REF!)&lt;&gt;"",IF('Project Details'!$B$6="US",#REF!,#REF!),"")</f>
        <v>#REF!</v>
      </c>
    </row>
    <row r="454" spans="38:41" x14ac:dyDescent="0.95">
      <c r="AL454" s="104" t="e">
        <f>IF(IF('Project Details'!$B$6="US",#REF!,#REF!)&lt;&gt;"",IF('Project Details'!$B$6="US",#REF!,#REF!),"")</f>
        <v>#REF!</v>
      </c>
      <c r="AM454" s="104" t="e">
        <f t="shared" ref="AM454:AM517" si="8">IF(AL454&lt;&gt;"",_xlfn.CONCAT(AN454," - ",AL454),"")</f>
        <v>#REF!</v>
      </c>
      <c r="AN454" s="365" t="e">
        <f>IF(IF('Project Details'!$B$6="US",#REF!,#REF!)&lt;&gt;"",IF('Project Details'!$B$6="US",#REF!,#REF!),"")</f>
        <v>#REF!</v>
      </c>
      <c r="AO454" s="104" t="e">
        <f>IF(IF('Project Details'!$B$6="US",#REF!,#REF!)&lt;&gt;"",IF('Project Details'!$B$6="US",#REF!,#REF!),"")</f>
        <v>#REF!</v>
      </c>
    </row>
    <row r="455" spans="38:41" x14ac:dyDescent="0.95">
      <c r="AL455" s="104" t="e">
        <f>IF(IF('Project Details'!$B$6="US",#REF!,#REF!)&lt;&gt;"",IF('Project Details'!$B$6="US",#REF!,#REF!),"")</f>
        <v>#REF!</v>
      </c>
      <c r="AM455" s="104" t="e">
        <f t="shared" si="8"/>
        <v>#REF!</v>
      </c>
      <c r="AN455" s="365" t="e">
        <f>IF(IF('Project Details'!$B$6="US",#REF!,#REF!)&lt;&gt;"",IF('Project Details'!$B$6="US",#REF!,#REF!),"")</f>
        <v>#REF!</v>
      </c>
      <c r="AO455" s="104" t="e">
        <f>IF(IF('Project Details'!$B$6="US",#REF!,#REF!)&lt;&gt;"",IF('Project Details'!$B$6="US",#REF!,#REF!),"")</f>
        <v>#REF!</v>
      </c>
    </row>
    <row r="456" spans="38:41" x14ac:dyDescent="0.95">
      <c r="AL456" s="104" t="e">
        <f>IF(IF('Project Details'!$B$6="US",#REF!,#REF!)&lt;&gt;"",IF('Project Details'!$B$6="US",#REF!,#REF!),"")</f>
        <v>#REF!</v>
      </c>
      <c r="AM456" s="104" t="e">
        <f t="shared" si="8"/>
        <v>#REF!</v>
      </c>
      <c r="AN456" s="365" t="e">
        <f>IF(IF('Project Details'!$B$6="US",#REF!,#REF!)&lt;&gt;"",IF('Project Details'!$B$6="US",#REF!,#REF!),"")</f>
        <v>#REF!</v>
      </c>
      <c r="AO456" s="104" t="e">
        <f>IF(IF('Project Details'!$B$6="US",#REF!,#REF!)&lt;&gt;"",IF('Project Details'!$B$6="US",#REF!,#REF!),"")</f>
        <v>#REF!</v>
      </c>
    </row>
    <row r="457" spans="38:41" x14ac:dyDescent="0.95">
      <c r="AL457" s="104" t="e">
        <f>IF(IF('Project Details'!$B$6="US",#REF!,#REF!)&lt;&gt;"",IF('Project Details'!$B$6="US",#REF!,#REF!),"")</f>
        <v>#REF!</v>
      </c>
      <c r="AM457" s="104" t="e">
        <f t="shared" si="8"/>
        <v>#REF!</v>
      </c>
      <c r="AN457" s="365" t="e">
        <f>IF(IF('Project Details'!$B$6="US",#REF!,#REF!)&lt;&gt;"",IF('Project Details'!$B$6="US",#REF!,#REF!),"")</f>
        <v>#REF!</v>
      </c>
      <c r="AO457" s="104" t="e">
        <f>IF(IF('Project Details'!$B$6="US",#REF!,#REF!)&lt;&gt;"",IF('Project Details'!$B$6="US",#REF!,#REF!),"")</f>
        <v>#REF!</v>
      </c>
    </row>
    <row r="458" spans="38:41" x14ac:dyDescent="0.95">
      <c r="AL458" s="104" t="e">
        <f>IF(IF('Project Details'!$B$6="US",#REF!,#REF!)&lt;&gt;"",IF('Project Details'!$B$6="US",#REF!,#REF!),"")</f>
        <v>#REF!</v>
      </c>
      <c r="AM458" s="104" t="e">
        <f t="shared" si="8"/>
        <v>#REF!</v>
      </c>
      <c r="AN458" s="365" t="e">
        <f>IF(IF('Project Details'!$B$6="US",#REF!,#REF!)&lt;&gt;"",IF('Project Details'!$B$6="US",#REF!,#REF!),"")</f>
        <v>#REF!</v>
      </c>
      <c r="AO458" s="104" t="e">
        <f>IF(IF('Project Details'!$B$6="US",#REF!,#REF!)&lt;&gt;"",IF('Project Details'!$B$6="US",#REF!,#REF!),"")</f>
        <v>#REF!</v>
      </c>
    </row>
    <row r="459" spans="38:41" x14ac:dyDescent="0.95">
      <c r="AL459" s="104" t="e">
        <f>IF(IF('Project Details'!$B$6="US",#REF!,#REF!)&lt;&gt;"",IF('Project Details'!$B$6="US",#REF!,#REF!),"")</f>
        <v>#REF!</v>
      </c>
      <c r="AM459" s="104" t="e">
        <f t="shared" si="8"/>
        <v>#REF!</v>
      </c>
      <c r="AN459" s="365" t="e">
        <f>IF(IF('Project Details'!$B$6="US",#REF!,#REF!)&lt;&gt;"",IF('Project Details'!$B$6="US",#REF!,#REF!),"")</f>
        <v>#REF!</v>
      </c>
      <c r="AO459" s="104" t="e">
        <f>IF(IF('Project Details'!$B$6="US",#REF!,#REF!)&lt;&gt;"",IF('Project Details'!$B$6="US",#REF!,#REF!),"")</f>
        <v>#REF!</v>
      </c>
    </row>
    <row r="460" spans="38:41" x14ac:dyDescent="0.95">
      <c r="AL460" s="104" t="e">
        <f>IF(IF('Project Details'!$B$6="US",#REF!,#REF!)&lt;&gt;"",IF('Project Details'!$B$6="US",#REF!,#REF!),"")</f>
        <v>#REF!</v>
      </c>
      <c r="AM460" s="104" t="e">
        <f t="shared" si="8"/>
        <v>#REF!</v>
      </c>
      <c r="AN460" s="365" t="e">
        <f>IF(IF('Project Details'!$B$6="US",#REF!,#REF!)&lt;&gt;"",IF('Project Details'!$B$6="US",#REF!,#REF!),"")</f>
        <v>#REF!</v>
      </c>
      <c r="AO460" s="104" t="e">
        <f>IF(IF('Project Details'!$B$6="US",#REF!,#REF!)&lt;&gt;"",IF('Project Details'!$B$6="US",#REF!,#REF!),"")</f>
        <v>#REF!</v>
      </c>
    </row>
    <row r="461" spans="38:41" x14ac:dyDescent="0.95">
      <c r="AL461" s="104" t="e">
        <f>IF(IF('Project Details'!$B$6="US",#REF!,#REF!)&lt;&gt;"",IF('Project Details'!$B$6="US",#REF!,#REF!),"")</f>
        <v>#REF!</v>
      </c>
      <c r="AM461" s="104" t="e">
        <f t="shared" si="8"/>
        <v>#REF!</v>
      </c>
      <c r="AN461" s="365" t="e">
        <f>IF(IF('Project Details'!$B$6="US",#REF!,#REF!)&lt;&gt;"",IF('Project Details'!$B$6="US",#REF!,#REF!),"")</f>
        <v>#REF!</v>
      </c>
      <c r="AO461" s="104" t="e">
        <f>IF(IF('Project Details'!$B$6="US",#REF!,#REF!)&lt;&gt;"",IF('Project Details'!$B$6="US",#REF!,#REF!),"")</f>
        <v>#REF!</v>
      </c>
    </row>
    <row r="462" spans="38:41" x14ac:dyDescent="0.95">
      <c r="AL462" s="104" t="e">
        <f>IF(IF('Project Details'!$B$6="US",#REF!,#REF!)&lt;&gt;"",IF('Project Details'!$B$6="US",#REF!,#REF!),"")</f>
        <v>#REF!</v>
      </c>
      <c r="AM462" s="104" t="e">
        <f t="shared" si="8"/>
        <v>#REF!</v>
      </c>
      <c r="AN462" s="365" t="e">
        <f>IF(IF('Project Details'!$B$6="US",#REF!,#REF!)&lt;&gt;"",IF('Project Details'!$B$6="US",#REF!,#REF!),"")</f>
        <v>#REF!</v>
      </c>
      <c r="AO462" s="104" t="e">
        <f>IF(IF('Project Details'!$B$6="US",#REF!,#REF!)&lt;&gt;"",IF('Project Details'!$B$6="US",#REF!,#REF!),"")</f>
        <v>#REF!</v>
      </c>
    </row>
    <row r="463" spans="38:41" x14ac:dyDescent="0.95">
      <c r="AL463" s="104" t="e">
        <f>IF(IF('Project Details'!$B$6="US",#REF!,#REF!)&lt;&gt;"",IF('Project Details'!$B$6="US",#REF!,#REF!),"")</f>
        <v>#REF!</v>
      </c>
      <c r="AM463" s="104" t="e">
        <f t="shared" si="8"/>
        <v>#REF!</v>
      </c>
      <c r="AN463" s="365" t="e">
        <f>IF(IF('Project Details'!$B$6="US",#REF!,#REF!)&lt;&gt;"",IF('Project Details'!$B$6="US",#REF!,#REF!),"")</f>
        <v>#REF!</v>
      </c>
      <c r="AO463" s="104" t="e">
        <f>IF(IF('Project Details'!$B$6="US",#REF!,#REF!)&lt;&gt;"",IF('Project Details'!$B$6="US",#REF!,#REF!),"")</f>
        <v>#REF!</v>
      </c>
    </row>
    <row r="464" spans="38:41" x14ac:dyDescent="0.95">
      <c r="AL464" s="104" t="e">
        <f>IF(IF('Project Details'!$B$6="US",#REF!,#REF!)&lt;&gt;"",IF('Project Details'!$B$6="US",#REF!,#REF!),"")</f>
        <v>#REF!</v>
      </c>
      <c r="AM464" s="104" t="e">
        <f t="shared" si="8"/>
        <v>#REF!</v>
      </c>
      <c r="AN464" s="365" t="e">
        <f>IF(IF('Project Details'!$B$6="US",#REF!,#REF!)&lt;&gt;"",IF('Project Details'!$B$6="US",#REF!,#REF!),"")</f>
        <v>#REF!</v>
      </c>
      <c r="AO464" s="104" t="e">
        <f>IF(IF('Project Details'!$B$6="US",#REF!,#REF!)&lt;&gt;"",IF('Project Details'!$B$6="US",#REF!,#REF!),"")</f>
        <v>#REF!</v>
      </c>
    </row>
    <row r="465" spans="38:41" x14ac:dyDescent="0.95">
      <c r="AL465" s="104" t="e">
        <f>IF(IF('Project Details'!$B$6="US",#REF!,#REF!)&lt;&gt;"",IF('Project Details'!$B$6="US",#REF!,#REF!),"")</f>
        <v>#REF!</v>
      </c>
      <c r="AM465" s="104" t="e">
        <f t="shared" si="8"/>
        <v>#REF!</v>
      </c>
      <c r="AN465" s="365" t="e">
        <f>IF(IF('Project Details'!$B$6="US",#REF!,#REF!)&lt;&gt;"",IF('Project Details'!$B$6="US",#REF!,#REF!),"")</f>
        <v>#REF!</v>
      </c>
      <c r="AO465" s="104" t="e">
        <f>IF(IF('Project Details'!$B$6="US",#REF!,#REF!)&lt;&gt;"",IF('Project Details'!$B$6="US",#REF!,#REF!),"")</f>
        <v>#REF!</v>
      </c>
    </row>
    <row r="466" spans="38:41" x14ac:dyDescent="0.95">
      <c r="AL466" s="104" t="e">
        <f>IF(IF('Project Details'!$B$6="US",#REF!,#REF!)&lt;&gt;"",IF('Project Details'!$B$6="US",#REF!,#REF!),"")</f>
        <v>#REF!</v>
      </c>
      <c r="AM466" s="104" t="e">
        <f t="shared" si="8"/>
        <v>#REF!</v>
      </c>
      <c r="AN466" s="365" t="e">
        <f>IF(IF('Project Details'!$B$6="US",#REF!,#REF!)&lt;&gt;"",IF('Project Details'!$B$6="US",#REF!,#REF!),"")</f>
        <v>#REF!</v>
      </c>
      <c r="AO466" s="104" t="e">
        <f>IF(IF('Project Details'!$B$6="US",#REF!,#REF!)&lt;&gt;"",IF('Project Details'!$B$6="US",#REF!,#REF!),"")</f>
        <v>#REF!</v>
      </c>
    </row>
    <row r="467" spans="38:41" x14ac:dyDescent="0.95">
      <c r="AL467" s="104" t="e">
        <f>IF(IF('Project Details'!$B$6="US",#REF!,#REF!)&lt;&gt;"",IF('Project Details'!$B$6="US",#REF!,#REF!),"")</f>
        <v>#REF!</v>
      </c>
      <c r="AM467" s="104" t="e">
        <f t="shared" si="8"/>
        <v>#REF!</v>
      </c>
      <c r="AN467" s="365" t="e">
        <f>IF(IF('Project Details'!$B$6="US",#REF!,#REF!)&lt;&gt;"",IF('Project Details'!$B$6="US",#REF!,#REF!),"")</f>
        <v>#REF!</v>
      </c>
      <c r="AO467" s="104" t="e">
        <f>IF(IF('Project Details'!$B$6="US",#REF!,#REF!)&lt;&gt;"",IF('Project Details'!$B$6="US",#REF!,#REF!),"")</f>
        <v>#REF!</v>
      </c>
    </row>
    <row r="468" spans="38:41" x14ac:dyDescent="0.95">
      <c r="AL468" s="104" t="e">
        <f>IF(IF('Project Details'!$B$6="US",#REF!,#REF!)&lt;&gt;"",IF('Project Details'!$B$6="US",#REF!,#REF!),"")</f>
        <v>#REF!</v>
      </c>
      <c r="AM468" s="104" t="e">
        <f t="shared" si="8"/>
        <v>#REF!</v>
      </c>
      <c r="AN468" s="365" t="e">
        <f>IF(IF('Project Details'!$B$6="US",#REF!,#REF!)&lt;&gt;"",IF('Project Details'!$B$6="US",#REF!,#REF!),"")</f>
        <v>#REF!</v>
      </c>
      <c r="AO468" s="104" t="e">
        <f>IF(IF('Project Details'!$B$6="US",#REF!,#REF!)&lt;&gt;"",IF('Project Details'!$B$6="US",#REF!,#REF!),"")</f>
        <v>#REF!</v>
      </c>
    </row>
    <row r="469" spans="38:41" x14ac:dyDescent="0.95">
      <c r="AL469" s="104" t="e">
        <f>IF(IF('Project Details'!$B$6="US",#REF!,#REF!)&lt;&gt;"",IF('Project Details'!$B$6="US",#REF!,#REF!),"")</f>
        <v>#REF!</v>
      </c>
      <c r="AM469" s="104" t="e">
        <f t="shared" si="8"/>
        <v>#REF!</v>
      </c>
      <c r="AN469" s="365" t="e">
        <f>IF(IF('Project Details'!$B$6="US",#REF!,#REF!)&lt;&gt;"",IF('Project Details'!$B$6="US",#REF!,#REF!),"")</f>
        <v>#REF!</v>
      </c>
      <c r="AO469" s="104" t="e">
        <f>IF(IF('Project Details'!$B$6="US",#REF!,#REF!)&lt;&gt;"",IF('Project Details'!$B$6="US",#REF!,#REF!),"")</f>
        <v>#REF!</v>
      </c>
    </row>
    <row r="470" spans="38:41" x14ac:dyDescent="0.95">
      <c r="AL470" s="104" t="e">
        <f>IF(IF('Project Details'!$B$6="US",#REF!,#REF!)&lt;&gt;"",IF('Project Details'!$B$6="US",#REF!,#REF!),"")</f>
        <v>#REF!</v>
      </c>
      <c r="AM470" s="104" t="e">
        <f t="shared" si="8"/>
        <v>#REF!</v>
      </c>
      <c r="AN470" s="365" t="e">
        <f>IF(IF('Project Details'!$B$6="US",#REF!,#REF!)&lt;&gt;"",IF('Project Details'!$B$6="US",#REF!,#REF!),"")</f>
        <v>#REF!</v>
      </c>
      <c r="AO470" s="104" t="e">
        <f>IF(IF('Project Details'!$B$6="US",#REF!,#REF!)&lt;&gt;"",IF('Project Details'!$B$6="US",#REF!,#REF!),"")</f>
        <v>#REF!</v>
      </c>
    </row>
    <row r="471" spans="38:41" x14ac:dyDescent="0.95">
      <c r="AL471" s="104" t="e">
        <f>IF(IF('Project Details'!$B$6="US",#REF!,#REF!)&lt;&gt;"",IF('Project Details'!$B$6="US",#REF!,#REF!),"")</f>
        <v>#REF!</v>
      </c>
      <c r="AM471" s="104" t="e">
        <f t="shared" si="8"/>
        <v>#REF!</v>
      </c>
      <c r="AN471" s="365" t="e">
        <f>IF(IF('Project Details'!$B$6="US",#REF!,#REF!)&lt;&gt;"",IF('Project Details'!$B$6="US",#REF!,#REF!),"")</f>
        <v>#REF!</v>
      </c>
      <c r="AO471" s="104" t="e">
        <f>IF(IF('Project Details'!$B$6="US",#REF!,#REF!)&lt;&gt;"",IF('Project Details'!$B$6="US",#REF!,#REF!),"")</f>
        <v>#REF!</v>
      </c>
    </row>
    <row r="472" spans="38:41" x14ac:dyDescent="0.95">
      <c r="AL472" s="104" t="e">
        <f>IF(IF('Project Details'!$B$6="US",#REF!,#REF!)&lt;&gt;"",IF('Project Details'!$B$6="US",#REF!,#REF!),"")</f>
        <v>#REF!</v>
      </c>
      <c r="AM472" s="104" t="e">
        <f t="shared" si="8"/>
        <v>#REF!</v>
      </c>
      <c r="AN472" s="365" t="e">
        <f>IF(IF('Project Details'!$B$6="US",#REF!,#REF!)&lt;&gt;"",IF('Project Details'!$B$6="US",#REF!,#REF!),"")</f>
        <v>#REF!</v>
      </c>
      <c r="AO472" s="104" t="e">
        <f>IF(IF('Project Details'!$B$6="US",#REF!,#REF!)&lt;&gt;"",IF('Project Details'!$B$6="US",#REF!,#REF!),"")</f>
        <v>#REF!</v>
      </c>
    </row>
    <row r="473" spans="38:41" x14ac:dyDescent="0.95">
      <c r="AL473" s="104" t="e">
        <f>IF(IF('Project Details'!$B$6="US",#REF!,#REF!)&lt;&gt;"",IF('Project Details'!$B$6="US",#REF!,#REF!),"")</f>
        <v>#REF!</v>
      </c>
      <c r="AM473" s="104" t="e">
        <f t="shared" si="8"/>
        <v>#REF!</v>
      </c>
      <c r="AN473" s="365" t="e">
        <f>IF(IF('Project Details'!$B$6="US",#REF!,#REF!)&lt;&gt;"",IF('Project Details'!$B$6="US",#REF!,#REF!),"")</f>
        <v>#REF!</v>
      </c>
      <c r="AO473" s="104" t="e">
        <f>IF(IF('Project Details'!$B$6="US",#REF!,#REF!)&lt;&gt;"",IF('Project Details'!$B$6="US",#REF!,#REF!),"")</f>
        <v>#REF!</v>
      </c>
    </row>
    <row r="474" spans="38:41" x14ac:dyDescent="0.95">
      <c r="AL474" s="104" t="e">
        <f>IF(IF('Project Details'!$B$6="US",#REF!,#REF!)&lt;&gt;"",IF('Project Details'!$B$6="US",#REF!,#REF!),"")</f>
        <v>#REF!</v>
      </c>
      <c r="AM474" s="104" t="e">
        <f t="shared" si="8"/>
        <v>#REF!</v>
      </c>
      <c r="AN474" s="365" t="e">
        <f>IF(IF('Project Details'!$B$6="US",#REF!,#REF!)&lt;&gt;"",IF('Project Details'!$B$6="US",#REF!,#REF!),"")</f>
        <v>#REF!</v>
      </c>
      <c r="AO474" s="104" t="e">
        <f>IF(IF('Project Details'!$B$6="US",#REF!,#REF!)&lt;&gt;"",IF('Project Details'!$B$6="US",#REF!,#REF!),"")</f>
        <v>#REF!</v>
      </c>
    </row>
    <row r="475" spans="38:41" x14ac:dyDescent="0.95">
      <c r="AL475" s="104" t="e">
        <f>IF(IF('Project Details'!$B$6="US",#REF!,#REF!)&lt;&gt;"",IF('Project Details'!$B$6="US",#REF!,#REF!),"")</f>
        <v>#REF!</v>
      </c>
      <c r="AM475" s="104" t="e">
        <f t="shared" si="8"/>
        <v>#REF!</v>
      </c>
      <c r="AN475" s="365" t="e">
        <f>IF(IF('Project Details'!$B$6="US",#REF!,#REF!)&lt;&gt;"",IF('Project Details'!$B$6="US",#REF!,#REF!),"")</f>
        <v>#REF!</v>
      </c>
      <c r="AO475" s="104" t="e">
        <f>IF(IF('Project Details'!$B$6="US",#REF!,#REF!)&lt;&gt;"",IF('Project Details'!$B$6="US",#REF!,#REF!),"")</f>
        <v>#REF!</v>
      </c>
    </row>
    <row r="476" spans="38:41" x14ac:dyDescent="0.95">
      <c r="AL476" s="104" t="e">
        <f>IF(IF('Project Details'!$B$6="US",#REF!,#REF!)&lt;&gt;"",IF('Project Details'!$B$6="US",#REF!,#REF!),"")</f>
        <v>#REF!</v>
      </c>
      <c r="AM476" s="104" t="e">
        <f t="shared" si="8"/>
        <v>#REF!</v>
      </c>
      <c r="AN476" s="365" t="e">
        <f>IF(IF('Project Details'!$B$6="US",#REF!,#REF!)&lt;&gt;"",IF('Project Details'!$B$6="US",#REF!,#REF!),"")</f>
        <v>#REF!</v>
      </c>
      <c r="AO476" s="104" t="e">
        <f>IF(IF('Project Details'!$B$6="US",#REF!,#REF!)&lt;&gt;"",IF('Project Details'!$B$6="US",#REF!,#REF!),"")</f>
        <v>#REF!</v>
      </c>
    </row>
    <row r="477" spans="38:41" x14ac:dyDescent="0.95">
      <c r="AL477" s="104" t="e">
        <f>IF(IF('Project Details'!$B$6="US",#REF!,#REF!)&lt;&gt;"",IF('Project Details'!$B$6="US",#REF!,#REF!),"")</f>
        <v>#REF!</v>
      </c>
      <c r="AM477" s="104" t="e">
        <f t="shared" si="8"/>
        <v>#REF!</v>
      </c>
      <c r="AN477" s="365" t="e">
        <f>IF(IF('Project Details'!$B$6="US",#REF!,#REF!)&lt;&gt;"",IF('Project Details'!$B$6="US",#REF!,#REF!),"")</f>
        <v>#REF!</v>
      </c>
      <c r="AO477" s="104" t="e">
        <f>IF(IF('Project Details'!$B$6="US",#REF!,#REF!)&lt;&gt;"",IF('Project Details'!$B$6="US",#REF!,#REF!),"")</f>
        <v>#REF!</v>
      </c>
    </row>
    <row r="478" spans="38:41" x14ac:dyDescent="0.95">
      <c r="AL478" s="104" t="e">
        <f>IF(IF('Project Details'!$B$6="US",#REF!,#REF!)&lt;&gt;"",IF('Project Details'!$B$6="US",#REF!,#REF!),"")</f>
        <v>#REF!</v>
      </c>
      <c r="AM478" s="104" t="e">
        <f t="shared" si="8"/>
        <v>#REF!</v>
      </c>
      <c r="AN478" s="365" t="e">
        <f>IF(IF('Project Details'!$B$6="US",#REF!,#REF!)&lt;&gt;"",IF('Project Details'!$B$6="US",#REF!,#REF!),"")</f>
        <v>#REF!</v>
      </c>
      <c r="AO478" s="104" t="e">
        <f>IF(IF('Project Details'!$B$6="US",#REF!,#REF!)&lt;&gt;"",IF('Project Details'!$B$6="US",#REF!,#REF!),"")</f>
        <v>#REF!</v>
      </c>
    </row>
    <row r="479" spans="38:41" x14ac:dyDescent="0.95">
      <c r="AL479" s="104" t="e">
        <f>IF(IF('Project Details'!$B$6="US",#REF!,#REF!)&lt;&gt;"",IF('Project Details'!$B$6="US",#REF!,#REF!),"")</f>
        <v>#REF!</v>
      </c>
      <c r="AM479" s="104" t="e">
        <f t="shared" si="8"/>
        <v>#REF!</v>
      </c>
      <c r="AN479" s="365" t="e">
        <f>IF(IF('Project Details'!$B$6="US",#REF!,#REF!)&lt;&gt;"",IF('Project Details'!$B$6="US",#REF!,#REF!),"")</f>
        <v>#REF!</v>
      </c>
      <c r="AO479" s="104" t="e">
        <f>IF(IF('Project Details'!$B$6="US",#REF!,#REF!)&lt;&gt;"",IF('Project Details'!$B$6="US",#REF!,#REF!),"")</f>
        <v>#REF!</v>
      </c>
    </row>
    <row r="480" spans="38:41" x14ac:dyDescent="0.95">
      <c r="AL480" s="104" t="e">
        <f>IF(IF('Project Details'!$B$6="US",#REF!,#REF!)&lt;&gt;"",IF('Project Details'!$B$6="US",#REF!,#REF!),"")</f>
        <v>#REF!</v>
      </c>
      <c r="AM480" s="104" t="e">
        <f t="shared" si="8"/>
        <v>#REF!</v>
      </c>
      <c r="AN480" s="365" t="e">
        <f>IF(IF('Project Details'!$B$6="US",#REF!,#REF!)&lt;&gt;"",IF('Project Details'!$B$6="US",#REF!,#REF!),"")</f>
        <v>#REF!</v>
      </c>
      <c r="AO480" s="104" t="e">
        <f>IF(IF('Project Details'!$B$6="US",#REF!,#REF!)&lt;&gt;"",IF('Project Details'!$B$6="US",#REF!,#REF!),"")</f>
        <v>#REF!</v>
      </c>
    </row>
    <row r="481" spans="38:41" x14ac:dyDescent="0.95">
      <c r="AL481" s="104" t="e">
        <f>IF(IF('Project Details'!$B$6="US",#REF!,#REF!)&lt;&gt;"",IF('Project Details'!$B$6="US",#REF!,#REF!),"")</f>
        <v>#REF!</v>
      </c>
      <c r="AM481" s="104" t="e">
        <f t="shared" si="8"/>
        <v>#REF!</v>
      </c>
      <c r="AN481" s="365" t="e">
        <f>IF(IF('Project Details'!$B$6="US",#REF!,#REF!)&lt;&gt;"",IF('Project Details'!$B$6="US",#REF!,#REF!),"")</f>
        <v>#REF!</v>
      </c>
      <c r="AO481" s="104" t="e">
        <f>IF(IF('Project Details'!$B$6="US",#REF!,#REF!)&lt;&gt;"",IF('Project Details'!$B$6="US",#REF!,#REF!),"")</f>
        <v>#REF!</v>
      </c>
    </row>
    <row r="482" spans="38:41" x14ac:dyDescent="0.95">
      <c r="AL482" s="104" t="e">
        <f>IF(IF('Project Details'!$B$6="US",#REF!,#REF!)&lt;&gt;"",IF('Project Details'!$B$6="US",#REF!,#REF!),"")</f>
        <v>#REF!</v>
      </c>
      <c r="AM482" s="104" t="e">
        <f t="shared" si="8"/>
        <v>#REF!</v>
      </c>
      <c r="AN482" s="365" t="e">
        <f>IF(IF('Project Details'!$B$6="US",#REF!,#REF!)&lt;&gt;"",IF('Project Details'!$B$6="US",#REF!,#REF!),"")</f>
        <v>#REF!</v>
      </c>
      <c r="AO482" s="104" t="e">
        <f>IF(IF('Project Details'!$B$6="US",#REF!,#REF!)&lt;&gt;"",IF('Project Details'!$B$6="US",#REF!,#REF!),"")</f>
        <v>#REF!</v>
      </c>
    </row>
    <row r="483" spans="38:41" x14ac:dyDescent="0.95">
      <c r="AL483" s="104" t="e">
        <f>IF(IF('Project Details'!$B$6="US",#REF!,#REF!)&lt;&gt;"",IF('Project Details'!$B$6="US",#REF!,#REF!),"")</f>
        <v>#REF!</v>
      </c>
      <c r="AM483" s="104" t="e">
        <f t="shared" si="8"/>
        <v>#REF!</v>
      </c>
      <c r="AN483" s="365" t="e">
        <f>IF(IF('Project Details'!$B$6="US",#REF!,#REF!)&lt;&gt;"",IF('Project Details'!$B$6="US",#REF!,#REF!),"")</f>
        <v>#REF!</v>
      </c>
      <c r="AO483" s="104" t="e">
        <f>IF(IF('Project Details'!$B$6="US",#REF!,#REF!)&lt;&gt;"",IF('Project Details'!$B$6="US",#REF!,#REF!),"")</f>
        <v>#REF!</v>
      </c>
    </row>
    <row r="484" spans="38:41" x14ac:dyDescent="0.95">
      <c r="AL484" s="104" t="e">
        <f>IF(IF('Project Details'!$B$6="US",#REF!,#REF!)&lt;&gt;"",IF('Project Details'!$B$6="US",#REF!,#REF!),"")</f>
        <v>#REF!</v>
      </c>
      <c r="AM484" s="104" t="e">
        <f t="shared" si="8"/>
        <v>#REF!</v>
      </c>
      <c r="AN484" s="365" t="e">
        <f>IF(IF('Project Details'!$B$6="US",#REF!,#REF!)&lt;&gt;"",IF('Project Details'!$B$6="US",#REF!,#REF!),"")</f>
        <v>#REF!</v>
      </c>
      <c r="AO484" s="104" t="e">
        <f>IF(IF('Project Details'!$B$6="US",#REF!,#REF!)&lt;&gt;"",IF('Project Details'!$B$6="US",#REF!,#REF!),"")</f>
        <v>#REF!</v>
      </c>
    </row>
    <row r="485" spans="38:41" x14ac:dyDescent="0.95">
      <c r="AL485" s="104" t="e">
        <f>IF(IF('Project Details'!$B$6="US",#REF!,#REF!)&lt;&gt;"",IF('Project Details'!$B$6="US",#REF!,#REF!),"")</f>
        <v>#REF!</v>
      </c>
      <c r="AM485" s="104" t="e">
        <f t="shared" si="8"/>
        <v>#REF!</v>
      </c>
      <c r="AN485" s="365" t="e">
        <f>IF(IF('Project Details'!$B$6="US",#REF!,#REF!)&lt;&gt;"",IF('Project Details'!$B$6="US",#REF!,#REF!),"")</f>
        <v>#REF!</v>
      </c>
      <c r="AO485" s="104" t="e">
        <f>IF(IF('Project Details'!$B$6="US",#REF!,#REF!)&lt;&gt;"",IF('Project Details'!$B$6="US",#REF!,#REF!),"")</f>
        <v>#REF!</v>
      </c>
    </row>
    <row r="486" spans="38:41" x14ac:dyDescent="0.95">
      <c r="AL486" s="104" t="e">
        <f>IF(IF('Project Details'!$B$6="US",#REF!,#REF!)&lt;&gt;"",IF('Project Details'!$B$6="US",#REF!,#REF!),"")</f>
        <v>#REF!</v>
      </c>
      <c r="AM486" s="104" t="e">
        <f t="shared" si="8"/>
        <v>#REF!</v>
      </c>
      <c r="AN486" s="365" t="e">
        <f>IF(IF('Project Details'!$B$6="US",#REF!,#REF!)&lt;&gt;"",IF('Project Details'!$B$6="US",#REF!,#REF!),"")</f>
        <v>#REF!</v>
      </c>
      <c r="AO486" s="104" t="e">
        <f>IF(IF('Project Details'!$B$6="US",#REF!,#REF!)&lt;&gt;"",IF('Project Details'!$B$6="US",#REF!,#REF!),"")</f>
        <v>#REF!</v>
      </c>
    </row>
    <row r="487" spans="38:41" x14ac:dyDescent="0.95">
      <c r="AL487" s="104" t="e">
        <f>IF(IF('Project Details'!$B$6="US",#REF!,#REF!)&lt;&gt;"",IF('Project Details'!$B$6="US",#REF!,#REF!),"")</f>
        <v>#REF!</v>
      </c>
      <c r="AM487" s="104" t="e">
        <f t="shared" si="8"/>
        <v>#REF!</v>
      </c>
      <c r="AN487" s="365" t="e">
        <f>IF(IF('Project Details'!$B$6="US",#REF!,#REF!)&lt;&gt;"",IF('Project Details'!$B$6="US",#REF!,#REF!),"")</f>
        <v>#REF!</v>
      </c>
      <c r="AO487" s="104" t="e">
        <f>IF(IF('Project Details'!$B$6="US",#REF!,#REF!)&lt;&gt;"",IF('Project Details'!$B$6="US",#REF!,#REF!),"")</f>
        <v>#REF!</v>
      </c>
    </row>
    <row r="488" spans="38:41" x14ac:dyDescent="0.95">
      <c r="AL488" s="104" t="e">
        <f>IF(IF('Project Details'!$B$6="US",#REF!,#REF!)&lt;&gt;"",IF('Project Details'!$B$6="US",#REF!,#REF!),"")</f>
        <v>#REF!</v>
      </c>
      <c r="AM488" s="104" t="e">
        <f t="shared" si="8"/>
        <v>#REF!</v>
      </c>
      <c r="AN488" s="365" t="e">
        <f>IF(IF('Project Details'!$B$6="US",#REF!,#REF!)&lt;&gt;"",IF('Project Details'!$B$6="US",#REF!,#REF!),"")</f>
        <v>#REF!</v>
      </c>
      <c r="AO488" s="104" t="e">
        <f>IF(IF('Project Details'!$B$6="US",#REF!,#REF!)&lt;&gt;"",IF('Project Details'!$B$6="US",#REF!,#REF!),"")</f>
        <v>#REF!</v>
      </c>
    </row>
    <row r="489" spans="38:41" x14ac:dyDescent="0.95">
      <c r="AL489" s="104" t="e">
        <f>IF(IF('Project Details'!$B$6="US",#REF!,#REF!)&lt;&gt;"",IF('Project Details'!$B$6="US",#REF!,#REF!),"")</f>
        <v>#REF!</v>
      </c>
      <c r="AM489" s="104" t="e">
        <f t="shared" si="8"/>
        <v>#REF!</v>
      </c>
      <c r="AN489" s="365" t="e">
        <f>IF(IF('Project Details'!$B$6="US",#REF!,#REF!)&lt;&gt;"",IF('Project Details'!$B$6="US",#REF!,#REF!),"")</f>
        <v>#REF!</v>
      </c>
      <c r="AO489" s="104" t="e">
        <f>IF(IF('Project Details'!$B$6="US",#REF!,#REF!)&lt;&gt;"",IF('Project Details'!$B$6="US",#REF!,#REF!),"")</f>
        <v>#REF!</v>
      </c>
    </row>
    <row r="490" spans="38:41" x14ac:dyDescent="0.95">
      <c r="AL490" s="104" t="e">
        <f>IF(IF('Project Details'!$B$6="US",#REF!,#REF!)&lt;&gt;"",IF('Project Details'!$B$6="US",#REF!,#REF!),"")</f>
        <v>#REF!</v>
      </c>
      <c r="AM490" s="104" t="e">
        <f t="shared" si="8"/>
        <v>#REF!</v>
      </c>
      <c r="AN490" s="365" t="e">
        <f>IF(IF('Project Details'!$B$6="US",#REF!,#REF!)&lt;&gt;"",IF('Project Details'!$B$6="US",#REF!,#REF!),"")</f>
        <v>#REF!</v>
      </c>
      <c r="AO490" s="104" t="e">
        <f>IF(IF('Project Details'!$B$6="US",#REF!,#REF!)&lt;&gt;"",IF('Project Details'!$B$6="US",#REF!,#REF!),"")</f>
        <v>#REF!</v>
      </c>
    </row>
    <row r="491" spans="38:41" x14ac:dyDescent="0.95">
      <c r="AL491" s="104" t="e">
        <f>IF(IF('Project Details'!$B$6="US",#REF!,#REF!)&lt;&gt;"",IF('Project Details'!$B$6="US",#REF!,#REF!),"")</f>
        <v>#REF!</v>
      </c>
      <c r="AM491" s="104" t="e">
        <f t="shared" si="8"/>
        <v>#REF!</v>
      </c>
      <c r="AN491" s="365" t="e">
        <f>IF(IF('Project Details'!$B$6="US",#REF!,#REF!)&lt;&gt;"",IF('Project Details'!$B$6="US",#REF!,#REF!),"")</f>
        <v>#REF!</v>
      </c>
      <c r="AO491" s="104" t="e">
        <f>IF(IF('Project Details'!$B$6="US",#REF!,#REF!)&lt;&gt;"",IF('Project Details'!$B$6="US",#REF!,#REF!),"")</f>
        <v>#REF!</v>
      </c>
    </row>
    <row r="492" spans="38:41" x14ac:dyDescent="0.95">
      <c r="AL492" s="104" t="e">
        <f>IF(IF('Project Details'!$B$6="US",#REF!,#REF!)&lt;&gt;"",IF('Project Details'!$B$6="US",#REF!,#REF!),"")</f>
        <v>#REF!</v>
      </c>
      <c r="AM492" s="104" t="e">
        <f t="shared" si="8"/>
        <v>#REF!</v>
      </c>
      <c r="AN492" s="365" t="e">
        <f>IF(IF('Project Details'!$B$6="US",#REF!,#REF!)&lt;&gt;"",IF('Project Details'!$B$6="US",#REF!,#REF!),"")</f>
        <v>#REF!</v>
      </c>
      <c r="AO492" s="104" t="e">
        <f>IF(IF('Project Details'!$B$6="US",#REF!,#REF!)&lt;&gt;"",IF('Project Details'!$B$6="US",#REF!,#REF!),"")</f>
        <v>#REF!</v>
      </c>
    </row>
    <row r="493" spans="38:41" x14ac:dyDescent="0.95">
      <c r="AL493" s="104" t="e">
        <f>IF(IF('Project Details'!$B$6="US",#REF!,#REF!)&lt;&gt;"",IF('Project Details'!$B$6="US",#REF!,#REF!),"")</f>
        <v>#REF!</v>
      </c>
      <c r="AM493" s="104" t="e">
        <f t="shared" si="8"/>
        <v>#REF!</v>
      </c>
      <c r="AN493" s="365" t="e">
        <f>IF(IF('Project Details'!$B$6="US",#REF!,#REF!)&lt;&gt;"",IF('Project Details'!$B$6="US",#REF!,#REF!),"")</f>
        <v>#REF!</v>
      </c>
      <c r="AO493" s="104" t="e">
        <f>IF(IF('Project Details'!$B$6="US",#REF!,#REF!)&lt;&gt;"",IF('Project Details'!$B$6="US",#REF!,#REF!),"")</f>
        <v>#REF!</v>
      </c>
    </row>
    <row r="494" spans="38:41" x14ac:dyDescent="0.95">
      <c r="AL494" s="104" t="e">
        <f>IF(IF('Project Details'!$B$6="US",#REF!,#REF!)&lt;&gt;"",IF('Project Details'!$B$6="US",#REF!,#REF!),"")</f>
        <v>#REF!</v>
      </c>
      <c r="AM494" s="104" t="e">
        <f t="shared" si="8"/>
        <v>#REF!</v>
      </c>
      <c r="AN494" s="365" t="e">
        <f>IF(IF('Project Details'!$B$6="US",#REF!,#REF!)&lt;&gt;"",IF('Project Details'!$B$6="US",#REF!,#REF!),"")</f>
        <v>#REF!</v>
      </c>
      <c r="AO494" s="104" t="e">
        <f>IF(IF('Project Details'!$B$6="US",#REF!,#REF!)&lt;&gt;"",IF('Project Details'!$B$6="US",#REF!,#REF!),"")</f>
        <v>#REF!</v>
      </c>
    </row>
    <row r="495" spans="38:41" x14ac:dyDescent="0.95">
      <c r="AL495" s="104" t="e">
        <f>IF(IF('Project Details'!$B$6="US",#REF!,#REF!)&lt;&gt;"",IF('Project Details'!$B$6="US",#REF!,#REF!),"")</f>
        <v>#REF!</v>
      </c>
      <c r="AM495" s="104" t="e">
        <f t="shared" si="8"/>
        <v>#REF!</v>
      </c>
      <c r="AN495" s="365" t="e">
        <f>IF(IF('Project Details'!$B$6="US",#REF!,#REF!)&lt;&gt;"",IF('Project Details'!$B$6="US",#REF!,#REF!),"")</f>
        <v>#REF!</v>
      </c>
      <c r="AO495" s="104" t="e">
        <f>IF(IF('Project Details'!$B$6="US",#REF!,#REF!)&lt;&gt;"",IF('Project Details'!$B$6="US",#REF!,#REF!),"")</f>
        <v>#REF!</v>
      </c>
    </row>
    <row r="496" spans="38:41" x14ac:dyDescent="0.95">
      <c r="AL496" s="104" t="e">
        <f>IF(IF('Project Details'!$B$6="US",#REF!,#REF!)&lt;&gt;"",IF('Project Details'!$B$6="US",#REF!,#REF!),"")</f>
        <v>#REF!</v>
      </c>
      <c r="AM496" s="104" t="e">
        <f t="shared" si="8"/>
        <v>#REF!</v>
      </c>
      <c r="AN496" s="365" t="e">
        <f>IF(IF('Project Details'!$B$6="US",#REF!,#REF!)&lt;&gt;"",IF('Project Details'!$B$6="US",#REF!,#REF!),"")</f>
        <v>#REF!</v>
      </c>
      <c r="AO496" s="104" t="e">
        <f>IF(IF('Project Details'!$B$6="US",#REF!,#REF!)&lt;&gt;"",IF('Project Details'!$B$6="US",#REF!,#REF!),"")</f>
        <v>#REF!</v>
      </c>
    </row>
    <row r="497" spans="38:41" x14ac:dyDescent="0.95">
      <c r="AL497" s="104" t="e">
        <f>IF(IF('Project Details'!$B$6="US",#REF!,#REF!)&lt;&gt;"",IF('Project Details'!$B$6="US",#REF!,#REF!),"")</f>
        <v>#REF!</v>
      </c>
      <c r="AM497" s="104" t="e">
        <f t="shared" si="8"/>
        <v>#REF!</v>
      </c>
      <c r="AN497" s="365" t="e">
        <f>IF(IF('Project Details'!$B$6="US",#REF!,#REF!)&lt;&gt;"",IF('Project Details'!$B$6="US",#REF!,#REF!),"")</f>
        <v>#REF!</v>
      </c>
      <c r="AO497" s="104" t="e">
        <f>IF(IF('Project Details'!$B$6="US",#REF!,#REF!)&lt;&gt;"",IF('Project Details'!$B$6="US",#REF!,#REF!),"")</f>
        <v>#REF!</v>
      </c>
    </row>
    <row r="498" spans="38:41" x14ac:dyDescent="0.95">
      <c r="AL498" s="104" t="e">
        <f>IF(IF('Project Details'!$B$6="US",#REF!,#REF!)&lt;&gt;"",IF('Project Details'!$B$6="US",#REF!,#REF!),"")</f>
        <v>#REF!</v>
      </c>
      <c r="AM498" s="104" t="e">
        <f t="shared" si="8"/>
        <v>#REF!</v>
      </c>
      <c r="AN498" s="365" t="e">
        <f>IF(IF('Project Details'!$B$6="US",#REF!,#REF!)&lt;&gt;"",IF('Project Details'!$B$6="US",#REF!,#REF!),"")</f>
        <v>#REF!</v>
      </c>
      <c r="AO498" s="104" t="e">
        <f>IF(IF('Project Details'!$B$6="US",#REF!,#REF!)&lt;&gt;"",IF('Project Details'!$B$6="US",#REF!,#REF!),"")</f>
        <v>#REF!</v>
      </c>
    </row>
    <row r="499" spans="38:41" x14ac:dyDescent="0.95">
      <c r="AL499" s="104" t="e">
        <f>IF(IF('Project Details'!$B$6="US",#REF!,#REF!)&lt;&gt;"",IF('Project Details'!$B$6="US",#REF!,#REF!),"")</f>
        <v>#REF!</v>
      </c>
      <c r="AM499" s="104" t="e">
        <f t="shared" si="8"/>
        <v>#REF!</v>
      </c>
      <c r="AN499" s="365" t="e">
        <f>IF(IF('Project Details'!$B$6="US",#REF!,#REF!)&lt;&gt;"",IF('Project Details'!$B$6="US",#REF!,#REF!),"")</f>
        <v>#REF!</v>
      </c>
      <c r="AO499" s="104" t="e">
        <f>IF(IF('Project Details'!$B$6="US",#REF!,#REF!)&lt;&gt;"",IF('Project Details'!$B$6="US",#REF!,#REF!),"")</f>
        <v>#REF!</v>
      </c>
    </row>
    <row r="500" spans="38:41" x14ac:dyDescent="0.95">
      <c r="AL500" s="104" t="e">
        <f>IF(IF('Project Details'!$B$6="US",#REF!,#REF!)&lt;&gt;"",IF('Project Details'!$B$6="US",#REF!,#REF!),"")</f>
        <v>#REF!</v>
      </c>
      <c r="AM500" s="104" t="e">
        <f t="shared" si="8"/>
        <v>#REF!</v>
      </c>
      <c r="AN500" s="365" t="e">
        <f>IF(IF('Project Details'!$B$6="US",#REF!,#REF!)&lt;&gt;"",IF('Project Details'!$B$6="US",#REF!,#REF!),"")</f>
        <v>#REF!</v>
      </c>
      <c r="AO500" s="104" t="e">
        <f>IF(IF('Project Details'!$B$6="US",#REF!,#REF!)&lt;&gt;"",IF('Project Details'!$B$6="US",#REF!,#REF!),"")</f>
        <v>#REF!</v>
      </c>
    </row>
    <row r="501" spans="38:41" x14ac:dyDescent="0.95">
      <c r="AL501" s="104" t="e">
        <f>IF(IF('Project Details'!$B$6="US",#REF!,#REF!)&lt;&gt;"",IF('Project Details'!$B$6="US",#REF!,#REF!),"")</f>
        <v>#REF!</v>
      </c>
      <c r="AM501" s="104" t="e">
        <f t="shared" si="8"/>
        <v>#REF!</v>
      </c>
      <c r="AN501" s="365" t="e">
        <f>IF(IF('Project Details'!$B$6="US",#REF!,#REF!)&lt;&gt;"",IF('Project Details'!$B$6="US",#REF!,#REF!),"")</f>
        <v>#REF!</v>
      </c>
      <c r="AO501" s="104" t="e">
        <f>IF(IF('Project Details'!$B$6="US",#REF!,#REF!)&lt;&gt;"",IF('Project Details'!$B$6="US",#REF!,#REF!),"")</f>
        <v>#REF!</v>
      </c>
    </row>
    <row r="502" spans="38:41" x14ac:dyDescent="0.95">
      <c r="AL502" s="104" t="e">
        <f>IF(IF('Project Details'!$B$6="US",#REF!,#REF!)&lt;&gt;"",IF('Project Details'!$B$6="US",#REF!,#REF!),"")</f>
        <v>#REF!</v>
      </c>
      <c r="AM502" s="104" t="e">
        <f t="shared" si="8"/>
        <v>#REF!</v>
      </c>
      <c r="AN502" s="365" t="e">
        <f>IF(IF('Project Details'!$B$6="US",#REF!,#REF!)&lt;&gt;"",IF('Project Details'!$B$6="US",#REF!,#REF!),"")</f>
        <v>#REF!</v>
      </c>
      <c r="AO502" s="104" t="e">
        <f>IF(IF('Project Details'!$B$6="US",#REF!,#REF!)&lt;&gt;"",IF('Project Details'!$B$6="US",#REF!,#REF!),"")</f>
        <v>#REF!</v>
      </c>
    </row>
    <row r="503" spans="38:41" x14ac:dyDescent="0.95">
      <c r="AL503" s="104" t="e">
        <f>IF(IF('Project Details'!$B$6="US",#REF!,#REF!)&lt;&gt;"",IF('Project Details'!$B$6="US",#REF!,#REF!),"")</f>
        <v>#REF!</v>
      </c>
      <c r="AM503" s="104" t="e">
        <f t="shared" si="8"/>
        <v>#REF!</v>
      </c>
      <c r="AN503" s="365" t="e">
        <f>IF(IF('Project Details'!$B$6="US",#REF!,#REF!)&lt;&gt;"",IF('Project Details'!$B$6="US",#REF!,#REF!),"")</f>
        <v>#REF!</v>
      </c>
      <c r="AO503" s="104" t="e">
        <f>IF(IF('Project Details'!$B$6="US",#REF!,#REF!)&lt;&gt;"",IF('Project Details'!$B$6="US",#REF!,#REF!),"")</f>
        <v>#REF!</v>
      </c>
    </row>
    <row r="504" spans="38:41" x14ac:dyDescent="0.95">
      <c r="AL504" s="104" t="e">
        <f>IF(IF('Project Details'!$B$6="US",#REF!,#REF!)&lt;&gt;"",IF('Project Details'!$B$6="US",#REF!,#REF!),"")</f>
        <v>#REF!</v>
      </c>
      <c r="AM504" s="104" t="e">
        <f t="shared" si="8"/>
        <v>#REF!</v>
      </c>
      <c r="AN504" s="365" t="e">
        <f>IF(IF('Project Details'!$B$6="US",#REF!,#REF!)&lt;&gt;"",IF('Project Details'!$B$6="US",#REF!,#REF!),"")</f>
        <v>#REF!</v>
      </c>
      <c r="AO504" s="104" t="e">
        <f>IF(IF('Project Details'!$B$6="US",#REF!,#REF!)&lt;&gt;"",IF('Project Details'!$B$6="US",#REF!,#REF!),"")</f>
        <v>#REF!</v>
      </c>
    </row>
    <row r="505" spans="38:41" x14ac:dyDescent="0.95">
      <c r="AL505" s="104" t="e">
        <f>IF(IF('Project Details'!$B$6="US",#REF!,#REF!)&lt;&gt;"",IF('Project Details'!$B$6="US",#REF!,#REF!),"")</f>
        <v>#REF!</v>
      </c>
      <c r="AM505" s="104" t="e">
        <f t="shared" si="8"/>
        <v>#REF!</v>
      </c>
      <c r="AN505" s="365" t="e">
        <f>IF(IF('Project Details'!$B$6="US",#REF!,#REF!)&lt;&gt;"",IF('Project Details'!$B$6="US",#REF!,#REF!),"")</f>
        <v>#REF!</v>
      </c>
      <c r="AO505" s="104" t="e">
        <f>IF(IF('Project Details'!$B$6="US",#REF!,#REF!)&lt;&gt;"",IF('Project Details'!$B$6="US",#REF!,#REF!),"")</f>
        <v>#REF!</v>
      </c>
    </row>
    <row r="506" spans="38:41" x14ac:dyDescent="0.95">
      <c r="AL506" s="104" t="e">
        <f>IF(IF('Project Details'!$B$6="US",#REF!,#REF!)&lt;&gt;"",IF('Project Details'!$B$6="US",#REF!,#REF!),"")</f>
        <v>#REF!</v>
      </c>
      <c r="AM506" s="104" t="e">
        <f t="shared" si="8"/>
        <v>#REF!</v>
      </c>
      <c r="AN506" s="365" t="e">
        <f>IF(IF('Project Details'!$B$6="US",#REF!,#REF!)&lt;&gt;"",IF('Project Details'!$B$6="US",#REF!,#REF!),"")</f>
        <v>#REF!</v>
      </c>
      <c r="AO506" s="104" t="e">
        <f>IF(IF('Project Details'!$B$6="US",#REF!,#REF!)&lt;&gt;"",IF('Project Details'!$B$6="US",#REF!,#REF!),"")</f>
        <v>#REF!</v>
      </c>
    </row>
    <row r="507" spans="38:41" x14ac:dyDescent="0.95">
      <c r="AL507" s="104" t="e">
        <f>IF(IF('Project Details'!$B$6="US",#REF!,#REF!)&lt;&gt;"",IF('Project Details'!$B$6="US",#REF!,#REF!),"")</f>
        <v>#REF!</v>
      </c>
      <c r="AM507" s="104" t="e">
        <f t="shared" si="8"/>
        <v>#REF!</v>
      </c>
      <c r="AN507" s="365" t="e">
        <f>IF(IF('Project Details'!$B$6="US",#REF!,#REF!)&lt;&gt;"",IF('Project Details'!$B$6="US",#REF!,#REF!),"")</f>
        <v>#REF!</v>
      </c>
      <c r="AO507" s="104" t="e">
        <f>IF(IF('Project Details'!$B$6="US",#REF!,#REF!)&lt;&gt;"",IF('Project Details'!$B$6="US",#REF!,#REF!),"")</f>
        <v>#REF!</v>
      </c>
    </row>
    <row r="508" spans="38:41" x14ac:dyDescent="0.95">
      <c r="AL508" s="104" t="e">
        <f>IF(IF('Project Details'!$B$6="US",#REF!,#REF!)&lt;&gt;"",IF('Project Details'!$B$6="US",#REF!,#REF!),"")</f>
        <v>#REF!</v>
      </c>
      <c r="AM508" s="104" t="e">
        <f t="shared" si="8"/>
        <v>#REF!</v>
      </c>
      <c r="AN508" s="365" t="e">
        <f>IF(IF('Project Details'!$B$6="US",#REF!,#REF!)&lt;&gt;"",IF('Project Details'!$B$6="US",#REF!,#REF!),"")</f>
        <v>#REF!</v>
      </c>
      <c r="AO508" s="104" t="e">
        <f>IF(IF('Project Details'!$B$6="US",#REF!,#REF!)&lt;&gt;"",IF('Project Details'!$B$6="US",#REF!,#REF!),"")</f>
        <v>#REF!</v>
      </c>
    </row>
    <row r="509" spans="38:41" x14ac:dyDescent="0.95">
      <c r="AL509" s="104" t="e">
        <f>IF(IF('Project Details'!$B$6="US",#REF!,#REF!)&lt;&gt;"",IF('Project Details'!$B$6="US",#REF!,#REF!),"")</f>
        <v>#REF!</v>
      </c>
      <c r="AM509" s="104" t="e">
        <f t="shared" si="8"/>
        <v>#REF!</v>
      </c>
      <c r="AN509" s="365" t="e">
        <f>IF(IF('Project Details'!$B$6="US",#REF!,#REF!)&lt;&gt;"",IF('Project Details'!$B$6="US",#REF!,#REF!),"")</f>
        <v>#REF!</v>
      </c>
      <c r="AO509" s="104" t="e">
        <f>IF(IF('Project Details'!$B$6="US",#REF!,#REF!)&lt;&gt;"",IF('Project Details'!$B$6="US",#REF!,#REF!),"")</f>
        <v>#REF!</v>
      </c>
    </row>
    <row r="510" spans="38:41" x14ac:dyDescent="0.95">
      <c r="AL510" s="104" t="e">
        <f>IF(IF('Project Details'!$B$6="US",#REF!,#REF!)&lt;&gt;"",IF('Project Details'!$B$6="US",#REF!,#REF!),"")</f>
        <v>#REF!</v>
      </c>
      <c r="AM510" s="104" t="e">
        <f t="shared" si="8"/>
        <v>#REF!</v>
      </c>
      <c r="AN510" s="365" t="e">
        <f>IF(IF('Project Details'!$B$6="US",#REF!,#REF!)&lt;&gt;"",IF('Project Details'!$B$6="US",#REF!,#REF!),"")</f>
        <v>#REF!</v>
      </c>
      <c r="AO510" s="104" t="e">
        <f>IF(IF('Project Details'!$B$6="US",#REF!,#REF!)&lt;&gt;"",IF('Project Details'!$B$6="US",#REF!,#REF!),"")</f>
        <v>#REF!</v>
      </c>
    </row>
    <row r="511" spans="38:41" x14ac:dyDescent="0.95">
      <c r="AL511" s="104" t="e">
        <f>IF(IF('Project Details'!$B$6="US",#REF!,#REF!)&lt;&gt;"",IF('Project Details'!$B$6="US",#REF!,#REF!),"")</f>
        <v>#REF!</v>
      </c>
      <c r="AM511" s="104" t="e">
        <f t="shared" si="8"/>
        <v>#REF!</v>
      </c>
      <c r="AN511" s="365" t="e">
        <f>IF(IF('Project Details'!$B$6="US",#REF!,#REF!)&lt;&gt;"",IF('Project Details'!$B$6="US",#REF!,#REF!),"")</f>
        <v>#REF!</v>
      </c>
      <c r="AO511" s="104" t="e">
        <f>IF(IF('Project Details'!$B$6="US",#REF!,#REF!)&lt;&gt;"",IF('Project Details'!$B$6="US",#REF!,#REF!),"")</f>
        <v>#REF!</v>
      </c>
    </row>
    <row r="512" spans="38:41" x14ac:dyDescent="0.95">
      <c r="AL512" s="104" t="e">
        <f>IF(IF('Project Details'!$B$6="US",#REF!,#REF!)&lt;&gt;"",IF('Project Details'!$B$6="US",#REF!,#REF!),"")</f>
        <v>#REF!</v>
      </c>
      <c r="AM512" s="104" t="e">
        <f t="shared" si="8"/>
        <v>#REF!</v>
      </c>
      <c r="AN512" s="365" t="e">
        <f>IF(IF('Project Details'!$B$6="US",#REF!,#REF!)&lt;&gt;"",IF('Project Details'!$B$6="US",#REF!,#REF!),"")</f>
        <v>#REF!</v>
      </c>
      <c r="AO512" s="104" t="e">
        <f>IF(IF('Project Details'!$B$6="US",#REF!,#REF!)&lt;&gt;"",IF('Project Details'!$B$6="US",#REF!,#REF!),"")</f>
        <v>#REF!</v>
      </c>
    </row>
    <row r="513" spans="38:41" x14ac:dyDescent="0.95">
      <c r="AL513" s="104" t="e">
        <f>IF(IF('Project Details'!$B$6="US",#REF!,#REF!)&lt;&gt;"",IF('Project Details'!$B$6="US",#REF!,#REF!),"")</f>
        <v>#REF!</v>
      </c>
      <c r="AM513" s="104" t="e">
        <f t="shared" si="8"/>
        <v>#REF!</v>
      </c>
      <c r="AN513" s="365" t="e">
        <f>IF(IF('Project Details'!$B$6="US",#REF!,#REF!)&lt;&gt;"",IF('Project Details'!$B$6="US",#REF!,#REF!),"")</f>
        <v>#REF!</v>
      </c>
      <c r="AO513" s="104" t="e">
        <f>IF(IF('Project Details'!$B$6="US",#REF!,#REF!)&lt;&gt;"",IF('Project Details'!$B$6="US",#REF!,#REF!),"")</f>
        <v>#REF!</v>
      </c>
    </row>
    <row r="514" spans="38:41" x14ac:dyDescent="0.95">
      <c r="AL514" s="104" t="e">
        <f>IF(IF('Project Details'!$B$6="US",#REF!,#REF!)&lt;&gt;"",IF('Project Details'!$B$6="US",#REF!,#REF!),"")</f>
        <v>#REF!</v>
      </c>
      <c r="AM514" s="104" t="e">
        <f t="shared" si="8"/>
        <v>#REF!</v>
      </c>
      <c r="AN514" s="365" t="e">
        <f>IF(IF('Project Details'!$B$6="US",#REF!,#REF!)&lt;&gt;"",IF('Project Details'!$B$6="US",#REF!,#REF!),"")</f>
        <v>#REF!</v>
      </c>
      <c r="AO514" s="104" t="e">
        <f>IF(IF('Project Details'!$B$6="US",#REF!,#REF!)&lt;&gt;"",IF('Project Details'!$B$6="US",#REF!,#REF!),"")</f>
        <v>#REF!</v>
      </c>
    </row>
    <row r="515" spans="38:41" x14ac:dyDescent="0.95">
      <c r="AL515" s="104" t="e">
        <f>IF(IF('Project Details'!$B$6="US",#REF!,#REF!)&lt;&gt;"",IF('Project Details'!$B$6="US",#REF!,#REF!),"")</f>
        <v>#REF!</v>
      </c>
      <c r="AM515" s="104" t="e">
        <f t="shared" si="8"/>
        <v>#REF!</v>
      </c>
      <c r="AN515" s="365" t="e">
        <f>IF(IF('Project Details'!$B$6="US",#REF!,#REF!)&lt;&gt;"",IF('Project Details'!$B$6="US",#REF!,#REF!),"")</f>
        <v>#REF!</v>
      </c>
      <c r="AO515" s="104" t="e">
        <f>IF(IF('Project Details'!$B$6="US",#REF!,#REF!)&lt;&gt;"",IF('Project Details'!$B$6="US",#REF!,#REF!),"")</f>
        <v>#REF!</v>
      </c>
    </row>
    <row r="516" spans="38:41" x14ac:dyDescent="0.95">
      <c r="AL516" s="104" t="e">
        <f>IF(IF('Project Details'!$B$6="US",#REF!,#REF!)&lt;&gt;"",IF('Project Details'!$B$6="US",#REF!,#REF!),"")</f>
        <v>#REF!</v>
      </c>
      <c r="AM516" s="104" t="e">
        <f t="shared" si="8"/>
        <v>#REF!</v>
      </c>
      <c r="AN516" s="365" t="e">
        <f>IF(IF('Project Details'!$B$6="US",#REF!,#REF!)&lt;&gt;"",IF('Project Details'!$B$6="US",#REF!,#REF!),"")</f>
        <v>#REF!</v>
      </c>
      <c r="AO516" s="104" t="e">
        <f>IF(IF('Project Details'!$B$6="US",#REF!,#REF!)&lt;&gt;"",IF('Project Details'!$B$6="US",#REF!,#REF!),"")</f>
        <v>#REF!</v>
      </c>
    </row>
    <row r="517" spans="38:41" x14ac:dyDescent="0.95">
      <c r="AL517" s="104" t="e">
        <f>IF(IF('Project Details'!$B$6="US",#REF!,#REF!)&lt;&gt;"",IF('Project Details'!$B$6="US",#REF!,#REF!),"")</f>
        <v>#REF!</v>
      </c>
      <c r="AM517" s="104" t="e">
        <f t="shared" si="8"/>
        <v>#REF!</v>
      </c>
      <c r="AN517" s="365" t="e">
        <f>IF(IF('Project Details'!$B$6="US",#REF!,#REF!)&lt;&gt;"",IF('Project Details'!$B$6="US",#REF!,#REF!),"")</f>
        <v>#REF!</v>
      </c>
      <c r="AO517" s="104" t="e">
        <f>IF(IF('Project Details'!$B$6="US",#REF!,#REF!)&lt;&gt;"",IF('Project Details'!$B$6="US",#REF!,#REF!),"")</f>
        <v>#REF!</v>
      </c>
    </row>
    <row r="518" spans="38:41" x14ac:dyDescent="0.95">
      <c r="AL518" s="104" t="e">
        <f>IF(IF('Project Details'!$B$6="US",#REF!,#REF!)&lt;&gt;"",IF('Project Details'!$B$6="US",#REF!,#REF!),"")</f>
        <v>#REF!</v>
      </c>
      <c r="AM518" s="104" t="e">
        <f t="shared" ref="AM518:AM581" si="9">IF(AL518&lt;&gt;"",_xlfn.CONCAT(AN518," - ",AL518),"")</f>
        <v>#REF!</v>
      </c>
      <c r="AN518" s="365" t="e">
        <f>IF(IF('Project Details'!$B$6="US",#REF!,#REF!)&lt;&gt;"",IF('Project Details'!$B$6="US",#REF!,#REF!),"")</f>
        <v>#REF!</v>
      </c>
      <c r="AO518" s="104" t="e">
        <f>IF(IF('Project Details'!$B$6="US",#REF!,#REF!)&lt;&gt;"",IF('Project Details'!$B$6="US",#REF!,#REF!),"")</f>
        <v>#REF!</v>
      </c>
    </row>
    <row r="519" spans="38:41" x14ac:dyDescent="0.95">
      <c r="AL519" s="104" t="e">
        <f>IF(IF('Project Details'!$B$6="US",#REF!,#REF!)&lt;&gt;"",IF('Project Details'!$B$6="US",#REF!,#REF!),"")</f>
        <v>#REF!</v>
      </c>
      <c r="AM519" s="104" t="e">
        <f t="shared" si="9"/>
        <v>#REF!</v>
      </c>
      <c r="AN519" s="365" t="e">
        <f>IF(IF('Project Details'!$B$6="US",#REF!,#REF!)&lt;&gt;"",IF('Project Details'!$B$6="US",#REF!,#REF!),"")</f>
        <v>#REF!</v>
      </c>
      <c r="AO519" s="104" t="e">
        <f>IF(IF('Project Details'!$B$6="US",#REF!,#REF!)&lt;&gt;"",IF('Project Details'!$B$6="US",#REF!,#REF!),"")</f>
        <v>#REF!</v>
      </c>
    </row>
    <row r="520" spans="38:41" x14ac:dyDescent="0.95">
      <c r="AL520" s="104" t="e">
        <f>IF(IF('Project Details'!$B$6="US",#REF!,#REF!)&lt;&gt;"",IF('Project Details'!$B$6="US",#REF!,#REF!),"")</f>
        <v>#REF!</v>
      </c>
      <c r="AM520" s="104" t="e">
        <f t="shared" si="9"/>
        <v>#REF!</v>
      </c>
      <c r="AN520" s="365" t="e">
        <f>IF(IF('Project Details'!$B$6="US",#REF!,#REF!)&lt;&gt;"",IF('Project Details'!$B$6="US",#REF!,#REF!),"")</f>
        <v>#REF!</v>
      </c>
      <c r="AO520" s="104" t="e">
        <f>IF(IF('Project Details'!$B$6="US",#REF!,#REF!)&lt;&gt;"",IF('Project Details'!$B$6="US",#REF!,#REF!),"")</f>
        <v>#REF!</v>
      </c>
    </row>
    <row r="521" spans="38:41" x14ac:dyDescent="0.95">
      <c r="AL521" s="104" t="e">
        <f>IF(IF('Project Details'!$B$6="US",#REF!,#REF!)&lt;&gt;"",IF('Project Details'!$B$6="US",#REF!,#REF!),"")</f>
        <v>#REF!</v>
      </c>
      <c r="AM521" s="104" t="e">
        <f t="shared" si="9"/>
        <v>#REF!</v>
      </c>
      <c r="AN521" s="365" t="e">
        <f>IF(IF('Project Details'!$B$6="US",#REF!,#REF!)&lt;&gt;"",IF('Project Details'!$B$6="US",#REF!,#REF!),"")</f>
        <v>#REF!</v>
      </c>
      <c r="AO521" s="104" t="e">
        <f>IF(IF('Project Details'!$B$6="US",#REF!,#REF!)&lt;&gt;"",IF('Project Details'!$B$6="US",#REF!,#REF!),"")</f>
        <v>#REF!</v>
      </c>
    </row>
    <row r="522" spans="38:41" x14ac:dyDescent="0.95">
      <c r="AL522" s="104" t="e">
        <f>IF(IF('Project Details'!$B$6="US",#REF!,#REF!)&lt;&gt;"",IF('Project Details'!$B$6="US",#REF!,#REF!),"")</f>
        <v>#REF!</v>
      </c>
      <c r="AM522" s="104" t="e">
        <f t="shared" si="9"/>
        <v>#REF!</v>
      </c>
      <c r="AN522" s="365" t="e">
        <f>IF(IF('Project Details'!$B$6="US",#REF!,#REF!)&lt;&gt;"",IF('Project Details'!$B$6="US",#REF!,#REF!),"")</f>
        <v>#REF!</v>
      </c>
      <c r="AO522" s="104" t="e">
        <f>IF(IF('Project Details'!$B$6="US",#REF!,#REF!)&lt;&gt;"",IF('Project Details'!$B$6="US",#REF!,#REF!),"")</f>
        <v>#REF!</v>
      </c>
    </row>
    <row r="523" spans="38:41" x14ac:dyDescent="0.95">
      <c r="AL523" s="104" t="e">
        <f>IF(IF('Project Details'!$B$6="US",#REF!,#REF!)&lt;&gt;"",IF('Project Details'!$B$6="US",#REF!,#REF!),"")</f>
        <v>#REF!</v>
      </c>
      <c r="AM523" s="104" t="e">
        <f t="shared" si="9"/>
        <v>#REF!</v>
      </c>
      <c r="AN523" s="365" t="e">
        <f>IF(IF('Project Details'!$B$6="US",#REF!,#REF!)&lt;&gt;"",IF('Project Details'!$B$6="US",#REF!,#REF!),"")</f>
        <v>#REF!</v>
      </c>
      <c r="AO523" s="104" t="e">
        <f>IF(IF('Project Details'!$B$6="US",#REF!,#REF!)&lt;&gt;"",IF('Project Details'!$B$6="US",#REF!,#REF!),"")</f>
        <v>#REF!</v>
      </c>
    </row>
    <row r="524" spans="38:41" x14ac:dyDescent="0.95">
      <c r="AL524" s="104" t="e">
        <f>IF(IF('Project Details'!$B$6="US",#REF!,#REF!)&lt;&gt;"",IF('Project Details'!$B$6="US",#REF!,#REF!),"")</f>
        <v>#REF!</v>
      </c>
      <c r="AM524" s="104" t="e">
        <f t="shared" si="9"/>
        <v>#REF!</v>
      </c>
      <c r="AN524" s="365" t="e">
        <f>IF(IF('Project Details'!$B$6="US",#REF!,#REF!)&lt;&gt;"",IF('Project Details'!$B$6="US",#REF!,#REF!),"")</f>
        <v>#REF!</v>
      </c>
      <c r="AO524" s="104" t="e">
        <f>IF(IF('Project Details'!$B$6="US",#REF!,#REF!)&lt;&gt;"",IF('Project Details'!$B$6="US",#REF!,#REF!),"")</f>
        <v>#REF!</v>
      </c>
    </row>
    <row r="525" spans="38:41" x14ac:dyDescent="0.95">
      <c r="AL525" s="104" t="e">
        <f>IF(IF('Project Details'!$B$6="US",#REF!,#REF!)&lt;&gt;"",IF('Project Details'!$B$6="US",#REF!,#REF!),"")</f>
        <v>#REF!</v>
      </c>
      <c r="AM525" s="104" t="e">
        <f t="shared" si="9"/>
        <v>#REF!</v>
      </c>
      <c r="AN525" s="365" t="e">
        <f>IF(IF('Project Details'!$B$6="US",#REF!,#REF!)&lt;&gt;"",IF('Project Details'!$B$6="US",#REF!,#REF!),"")</f>
        <v>#REF!</v>
      </c>
      <c r="AO525" s="104" t="e">
        <f>IF(IF('Project Details'!$B$6="US",#REF!,#REF!)&lt;&gt;"",IF('Project Details'!$B$6="US",#REF!,#REF!),"")</f>
        <v>#REF!</v>
      </c>
    </row>
    <row r="526" spans="38:41" x14ac:dyDescent="0.95">
      <c r="AL526" s="104" t="e">
        <f>IF(IF('Project Details'!$B$6="US",#REF!,#REF!)&lt;&gt;"",IF('Project Details'!$B$6="US",#REF!,#REF!),"")</f>
        <v>#REF!</v>
      </c>
      <c r="AM526" s="104" t="e">
        <f t="shared" si="9"/>
        <v>#REF!</v>
      </c>
      <c r="AN526" s="365" t="e">
        <f>IF(IF('Project Details'!$B$6="US",#REF!,#REF!)&lt;&gt;"",IF('Project Details'!$B$6="US",#REF!,#REF!),"")</f>
        <v>#REF!</v>
      </c>
      <c r="AO526" s="104" t="e">
        <f>IF(IF('Project Details'!$B$6="US",#REF!,#REF!)&lt;&gt;"",IF('Project Details'!$B$6="US",#REF!,#REF!),"")</f>
        <v>#REF!</v>
      </c>
    </row>
    <row r="527" spans="38:41" x14ac:dyDescent="0.95">
      <c r="AL527" s="104" t="e">
        <f>IF(IF('Project Details'!$B$6="US",#REF!,#REF!)&lt;&gt;"",IF('Project Details'!$B$6="US",#REF!,#REF!),"")</f>
        <v>#REF!</v>
      </c>
      <c r="AM527" s="104" t="e">
        <f t="shared" si="9"/>
        <v>#REF!</v>
      </c>
      <c r="AN527" s="365" t="e">
        <f>IF(IF('Project Details'!$B$6="US",#REF!,#REF!)&lt;&gt;"",IF('Project Details'!$B$6="US",#REF!,#REF!),"")</f>
        <v>#REF!</v>
      </c>
      <c r="AO527" s="104" t="e">
        <f>IF(IF('Project Details'!$B$6="US",#REF!,#REF!)&lt;&gt;"",IF('Project Details'!$B$6="US",#REF!,#REF!),"")</f>
        <v>#REF!</v>
      </c>
    </row>
    <row r="528" spans="38:41" x14ac:dyDescent="0.95">
      <c r="AL528" s="104" t="e">
        <f>IF(IF('Project Details'!$B$6="US",#REF!,#REF!)&lt;&gt;"",IF('Project Details'!$B$6="US",#REF!,#REF!),"")</f>
        <v>#REF!</v>
      </c>
      <c r="AM528" s="104" t="e">
        <f t="shared" si="9"/>
        <v>#REF!</v>
      </c>
      <c r="AN528" s="365" t="e">
        <f>IF(IF('Project Details'!$B$6="US",#REF!,#REF!)&lt;&gt;"",IF('Project Details'!$B$6="US",#REF!,#REF!),"")</f>
        <v>#REF!</v>
      </c>
      <c r="AO528" s="104" t="e">
        <f>IF(IF('Project Details'!$B$6="US",#REF!,#REF!)&lt;&gt;"",IF('Project Details'!$B$6="US",#REF!,#REF!),"")</f>
        <v>#REF!</v>
      </c>
    </row>
    <row r="529" spans="38:41" x14ac:dyDescent="0.95">
      <c r="AL529" s="104" t="e">
        <f>IF(IF('Project Details'!$B$6="US",#REF!,#REF!)&lt;&gt;"",IF('Project Details'!$B$6="US",#REF!,#REF!),"")</f>
        <v>#REF!</v>
      </c>
      <c r="AM529" s="104" t="e">
        <f t="shared" si="9"/>
        <v>#REF!</v>
      </c>
      <c r="AN529" s="365" t="e">
        <f>IF(IF('Project Details'!$B$6="US",#REF!,#REF!)&lt;&gt;"",IF('Project Details'!$B$6="US",#REF!,#REF!),"")</f>
        <v>#REF!</v>
      </c>
      <c r="AO529" s="104" t="e">
        <f>IF(IF('Project Details'!$B$6="US",#REF!,#REF!)&lt;&gt;"",IF('Project Details'!$B$6="US",#REF!,#REF!),"")</f>
        <v>#REF!</v>
      </c>
    </row>
    <row r="530" spans="38:41" x14ac:dyDescent="0.95">
      <c r="AL530" s="104" t="e">
        <f>IF(IF('Project Details'!$B$6="US",#REF!,#REF!)&lt;&gt;"",IF('Project Details'!$B$6="US",#REF!,#REF!),"")</f>
        <v>#REF!</v>
      </c>
      <c r="AM530" s="104" t="e">
        <f t="shared" si="9"/>
        <v>#REF!</v>
      </c>
      <c r="AN530" s="365" t="e">
        <f>IF(IF('Project Details'!$B$6="US",#REF!,#REF!)&lt;&gt;"",IF('Project Details'!$B$6="US",#REF!,#REF!),"")</f>
        <v>#REF!</v>
      </c>
      <c r="AO530" s="104" t="e">
        <f>IF(IF('Project Details'!$B$6="US",#REF!,#REF!)&lt;&gt;"",IF('Project Details'!$B$6="US",#REF!,#REF!),"")</f>
        <v>#REF!</v>
      </c>
    </row>
    <row r="531" spans="38:41" x14ac:dyDescent="0.95">
      <c r="AL531" s="104" t="e">
        <f>IF(IF('Project Details'!$B$6="US",#REF!,#REF!)&lt;&gt;"",IF('Project Details'!$B$6="US",#REF!,#REF!),"")</f>
        <v>#REF!</v>
      </c>
      <c r="AM531" s="104" t="e">
        <f t="shared" si="9"/>
        <v>#REF!</v>
      </c>
      <c r="AN531" s="365" t="e">
        <f>IF(IF('Project Details'!$B$6="US",#REF!,#REF!)&lt;&gt;"",IF('Project Details'!$B$6="US",#REF!,#REF!),"")</f>
        <v>#REF!</v>
      </c>
      <c r="AO531" s="104" t="e">
        <f>IF(IF('Project Details'!$B$6="US",#REF!,#REF!)&lt;&gt;"",IF('Project Details'!$B$6="US",#REF!,#REF!),"")</f>
        <v>#REF!</v>
      </c>
    </row>
    <row r="532" spans="38:41" x14ac:dyDescent="0.95">
      <c r="AL532" s="104" t="e">
        <f>IF(IF('Project Details'!$B$6="US",#REF!,#REF!)&lt;&gt;"",IF('Project Details'!$B$6="US",#REF!,#REF!),"")</f>
        <v>#REF!</v>
      </c>
      <c r="AM532" s="104" t="e">
        <f t="shared" si="9"/>
        <v>#REF!</v>
      </c>
      <c r="AN532" s="365" t="e">
        <f>IF(IF('Project Details'!$B$6="US",#REF!,#REF!)&lt;&gt;"",IF('Project Details'!$B$6="US",#REF!,#REF!),"")</f>
        <v>#REF!</v>
      </c>
      <c r="AO532" s="104" t="e">
        <f>IF(IF('Project Details'!$B$6="US",#REF!,#REF!)&lt;&gt;"",IF('Project Details'!$B$6="US",#REF!,#REF!),"")</f>
        <v>#REF!</v>
      </c>
    </row>
    <row r="533" spans="38:41" x14ac:dyDescent="0.95">
      <c r="AL533" s="104" t="e">
        <f>IF(IF('Project Details'!$B$6="US",#REF!,#REF!)&lt;&gt;"",IF('Project Details'!$B$6="US",#REF!,#REF!),"")</f>
        <v>#REF!</v>
      </c>
      <c r="AM533" s="104" t="e">
        <f t="shared" si="9"/>
        <v>#REF!</v>
      </c>
      <c r="AN533" s="365" t="e">
        <f>IF(IF('Project Details'!$B$6="US",#REF!,#REF!)&lt;&gt;"",IF('Project Details'!$B$6="US",#REF!,#REF!),"")</f>
        <v>#REF!</v>
      </c>
      <c r="AO533" s="104" t="e">
        <f>IF(IF('Project Details'!$B$6="US",#REF!,#REF!)&lt;&gt;"",IF('Project Details'!$B$6="US",#REF!,#REF!),"")</f>
        <v>#REF!</v>
      </c>
    </row>
    <row r="534" spans="38:41" x14ac:dyDescent="0.95">
      <c r="AL534" s="104" t="e">
        <f>IF(IF('Project Details'!$B$6="US",#REF!,#REF!)&lt;&gt;"",IF('Project Details'!$B$6="US",#REF!,#REF!),"")</f>
        <v>#REF!</v>
      </c>
      <c r="AM534" s="104" t="e">
        <f t="shared" si="9"/>
        <v>#REF!</v>
      </c>
      <c r="AN534" s="365" t="e">
        <f>IF(IF('Project Details'!$B$6="US",#REF!,#REF!)&lt;&gt;"",IF('Project Details'!$B$6="US",#REF!,#REF!),"")</f>
        <v>#REF!</v>
      </c>
      <c r="AO534" s="104" t="e">
        <f>IF(IF('Project Details'!$B$6="US",#REF!,#REF!)&lt;&gt;"",IF('Project Details'!$B$6="US",#REF!,#REF!),"")</f>
        <v>#REF!</v>
      </c>
    </row>
    <row r="535" spans="38:41" x14ac:dyDescent="0.95">
      <c r="AL535" s="104" t="e">
        <f>IF(IF('Project Details'!$B$6="US",#REF!,#REF!)&lt;&gt;"",IF('Project Details'!$B$6="US",#REF!,#REF!),"")</f>
        <v>#REF!</v>
      </c>
      <c r="AM535" s="104" t="e">
        <f t="shared" si="9"/>
        <v>#REF!</v>
      </c>
      <c r="AN535" s="365" t="e">
        <f>IF(IF('Project Details'!$B$6="US",#REF!,#REF!)&lt;&gt;"",IF('Project Details'!$B$6="US",#REF!,#REF!),"")</f>
        <v>#REF!</v>
      </c>
      <c r="AO535" s="104" t="e">
        <f>IF(IF('Project Details'!$B$6="US",#REF!,#REF!)&lt;&gt;"",IF('Project Details'!$B$6="US",#REF!,#REF!),"")</f>
        <v>#REF!</v>
      </c>
    </row>
    <row r="536" spans="38:41" x14ac:dyDescent="0.95">
      <c r="AL536" s="104" t="e">
        <f>IF(IF('Project Details'!$B$6="US",#REF!,#REF!)&lt;&gt;"",IF('Project Details'!$B$6="US",#REF!,#REF!),"")</f>
        <v>#REF!</v>
      </c>
      <c r="AM536" s="104" t="e">
        <f t="shared" si="9"/>
        <v>#REF!</v>
      </c>
      <c r="AN536" s="365" t="e">
        <f>IF(IF('Project Details'!$B$6="US",#REF!,#REF!)&lt;&gt;"",IF('Project Details'!$B$6="US",#REF!,#REF!),"")</f>
        <v>#REF!</v>
      </c>
      <c r="AO536" s="104" t="e">
        <f>IF(IF('Project Details'!$B$6="US",#REF!,#REF!)&lt;&gt;"",IF('Project Details'!$B$6="US",#REF!,#REF!),"")</f>
        <v>#REF!</v>
      </c>
    </row>
    <row r="537" spans="38:41" x14ac:dyDescent="0.95">
      <c r="AL537" s="104" t="e">
        <f>IF(IF('Project Details'!$B$6="US",#REF!,#REF!)&lt;&gt;"",IF('Project Details'!$B$6="US",#REF!,#REF!),"")</f>
        <v>#REF!</v>
      </c>
      <c r="AM537" s="104" t="e">
        <f t="shared" si="9"/>
        <v>#REF!</v>
      </c>
      <c r="AN537" s="365" t="e">
        <f>IF(IF('Project Details'!$B$6="US",#REF!,#REF!)&lt;&gt;"",IF('Project Details'!$B$6="US",#REF!,#REF!),"")</f>
        <v>#REF!</v>
      </c>
      <c r="AO537" s="104" t="e">
        <f>IF(IF('Project Details'!$B$6="US",#REF!,#REF!)&lt;&gt;"",IF('Project Details'!$B$6="US",#REF!,#REF!),"")</f>
        <v>#REF!</v>
      </c>
    </row>
    <row r="538" spans="38:41" x14ac:dyDescent="0.95">
      <c r="AL538" s="104" t="e">
        <f>IF(IF('Project Details'!$B$6="US",#REF!,#REF!)&lt;&gt;"",IF('Project Details'!$B$6="US",#REF!,#REF!),"")</f>
        <v>#REF!</v>
      </c>
      <c r="AM538" s="104" t="e">
        <f t="shared" si="9"/>
        <v>#REF!</v>
      </c>
      <c r="AN538" s="365" t="e">
        <f>IF(IF('Project Details'!$B$6="US",#REF!,#REF!)&lt;&gt;"",IF('Project Details'!$B$6="US",#REF!,#REF!),"")</f>
        <v>#REF!</v>
      </c>
      <c r="AO538" s="104" t="e">
        <f>IF(IF('Project Details'!$B$6="US",#REF!,#REF!)&lt;&gt;"",IF('Project Details'!$B$6="US",#REF!,#REF!),"")</f>
        <v>#REF!</v>
      </c>
    </row>
    <row r="539" spans="38:41" x14ac:dyDescent="0.95">
      <c r="AL539" s="104" t="e">
        <f>IF(IF('Project Details'!$B$6="US",#REF!,#REF!)&lt;&gt;"",IF('Project Details'!$B$6="US",#REF!,#REF!),"")</f>
        <v>#REF!</v>
      </c>
      <c r="AM539" s="104" t="e">
        <f t="shared" si="9"/>
        <v>#REF!</v>
      </c>
      <c r="AN539" s="365" t="e">
        <f>IF(IF('Project Details'!$B$6="US",#REF!,#REF!)&lt;&gt;"",IF('Project Details'!$B$6="US",#REF!,#REF!),"")</f>
        <v>#REF!</v>
      </c>
      <c r="AO539" s="104" t="e">
        <f>IF(IF('Project Details'!$B$6="US",#REF!,#REF!)&lt;&gt;"",IF('Project Details'!$B$6="US",#REF!,#REF!),"")</f>
        <v>#REF!</v>
      </c>
    </row>
    <row r="540" spans="38:41" x14ac:dyDescent="0.95">
      <c r="AL540" s="104" t="e">
        <f>IF(IF('Project Details'!$B$6="US",#REF!,#REF!)&lt;&gt;"",IF('Project Details'!$B$6="US",#REF!,#REF!),"")</f>
        <v>#REF!</v>
      </c>
      <c r="AM540" s="104" t="e">
        <f t="shared" si="9"/>
        <v>#REF!</v>
      </c>
      <c r="AN540" s="365" t="e">
        <f>IF(IF('Project Details'!$B$6="US",#REF!,#REF!)&lt;&gt;"",IF('Project Details'!$B$6="US",#REF!,#REF!),"")</f>
        <v>#REF!</v>
      </c>
      <c r="AO540" s="104" t="e">
        <f>IF(IF('Project Details'!$B$6="US",#REF!,#REF!)&lt;&gt;"",IF('Project Details'!$B$6="US",#REF!,#REF!),"")</f>
        <v>#REF!</v>
      </c>
    </row>
    <row r="541" spans="38:41" x14ac:dyDescent="0.95">
      <c r="AL541" s="104" t="e">
        <f>IF(IF('Project Details'!$B$6="US",#REF!,#REF!)&lt;&gt;"",IF('Project Details'!$B$6="US",#REF!,#REF!),"")</f>
        <v>#REF!</v>
      </c>
      <c r="AM541" s="104" t="e">
        <f t="shared" si="9"/>
        <v>#REF!</v>
      </c>
      <c r="AN541" s="365" t="e">
        <f>IF(IF('Project Details'!$B$6="US",#REF!,#REF!)&lt;&gt;"",IF('Project Details'!$B$6="US",#REF!,#REF!),"")</f>
        <v>#REF!</v>
      </c>
      <c r="AO541" s="104" t="e">
        <f>IF(IF('Project Details'!$B$6="US",#REF!,#REF!)&lt;&gt;"",IF('Project Details'!$B$6="US",#REF!,#REF!),"")</f>
        <v>#REF!</v>
      </c>
    </row>
    <row r="542" spans="38:41" x14ac:dyDescent="0.95">
      <c r="AL542" s="104" t="e">
        <f>IF(IF('Project Details'!$B$6="US",#REF!,#REF!)&lt;&gt;"",IF('Project Details'!$B$6="US",#REF!,#REF!),"")</f>
        <v>#REF!</v>
      </c>
      <c r="AM542" s="104" t="e">
        <f t="shared" si="9"/>
        <v>#REF!</v>
      </c>
      <c r="AN542" s="365" t="e">
        <f>IF(IF('Project Details'!$B$6="US",#REF!,#REF!)&lt;&gt;"",IF('Project Details'!$B$6="US",#REF!,#REF!),"")</f>
        <v>#REF!</v>
      </c>
      <c r="AO542" s="104" t="e">
        <f>IF(IF('Project Details'!$B$6="US",#REF!,#REF!)&lt;&gt;"",IF('Project Details'!$B$6="US",#REF!,#REF!),"")</f>
        <v>#REF!</v>
      </c>
    </row>
    <row r="543" spans="38:41" x14ac:dyDescent="0.95">
      <c r="AL543" s="104" t="e">
        <f>IF(IF('Project Details'!$B$6="US",#REF!,#REF!)&lt;&gt;"",IF('Project Details'!$B$6="US",#REF!,#REF!),"")</f>
        <v>#REF!</v>
      </c>
      <c r="AM543" s="104" t="e">
        <f t="shared" si="9"/>
        <v>#REF!</v>
      </c>
      <c r="AN543" s="365" t="e">
        <f>IF(IF('Project Details'!$B$6="US",#REF!,#REF!)&lt;&gt;"",IF('Project Details'!$B$6="US",#REF!,#REF!),"")</f>
        <v>#REF!</v>
      </c>
      <c r="AO543" s="104" t="e">
        <f>IF(IF('Project Details'!$B$6="US",#REF!,#REF!)&lt;&gt;"",IF('Project Details'!$B$6="US",#REF!,#REF!),"")</f>
        <v>#REF!</v>
      </c>
    </row>
    <row r="544" spans="38:41" x14ac:dyDescent="0.95">
      <c r="AL544" s="104" t="e">
        <f>IF(IF('Project Details'!$B$6="US",#REF!,#REF!)&lt;&gt;"",IF('Project Details'!$B$6="US",#REF!,#REF!),"")</f>
        <v>#REF!</v>
      </c>
      <c r="AM544" s="104" t="e">
        <f t="shared" si="9"/>
        <v>#REF!</v>
      </c>
      <c r="AN544" s="365" t="e">
        <f>IF(IF('Project Details'!$B$6="US",#REF!,#REF!)&lt;&gt;"",IF('Project Details'!$B$6="US",#REF!,#REF!),"")</f>
        <v>#REF!</v>
      </c>
      <c r="AO544" s="104" t="e">
        <f>IF(IF('Project Details'!$B$6="US",#REF!,#REF!)&lt;&gt;"",IF('Project Details'!$B$6="US",#REF!,#REF!),"")</f>
        <v>#REF!</v>
      </c>
    </row>
    <row r="545" spans="38:41" x14ac:dyDescent="0.95">
      <c r="AL545" s="104" t="e">
        <f>IF(IF('Project Details'!$B$6="US",#REF!,#REF!)&lt;&gt;"",IF('Project Details'!$B$6="US",#REF!,#REF!),"")</f>
        <v>#REF!</v>
      </c>
      <c r="AM545" s="104" t="e">
        <f t="shared" si="9"/>
        <v>#REF!</v>
      </c>
      <c r="AN545" s="365" t="e">
        <f>IF(IF('Project Details'!$B$6="US",#REF!,#REF!)&lt;&gt;"",IF('Project Details'!$B$6="US",#REF!,#REF!),"")</f>
        <v>#REF!</v>
      </c>
      <c r="AO545" s="104" t="e">
        <f>IF(IF('Project Details'!$B$6="US",#REF!,#REF!)&lt;&gt;"",IF('Project Details'!$B$6="US",#REF!,#REF!),"")</f>
        <v>#REF!</v>
      </c>
    </row>
    <row r="546" spans="38:41" x14ac:dyDescent="0.95">
      <c r="AL546" s="104" t="e">
        <f>IF(IF('Project Details'!$B$6="US",#REF!,#REF!)&lt;&gt;"",IF('Project Details'!$B$6="US",#REF!,#REF!),"")</f>
        <v>#REF!</v>
      </c>
      <c r="AM546" s="104" t="e">
        <f t="shared" si="9"/>
        <v>#REF!</v>
      </c>
      <c r="AN546" s="365" t="e">
        <f>IF(IF('Project Details'!$B$6="US",#REF!,#REF!)&lt;&gt;"",IF('Project Details'!$B$6="US",#REF!,#REF!),"")</f>
        <v>#REF!</v>
      </c>
      <c r="AO546" s="104" t="e">
        <f>IF(IF('Project Details'!$B$6="US",#REF!,#REF!)&lt;&gt;"",IF('Project Details'!$B$6="US",#REF!,#REF!),"")</f>
        <v>#REF!</v>
      </c>
    </row>
    <row r="547" spans="38:41" x14ac:dyDescent="0.95">
      <c r="AL547" s="104" t="e">
        <f>IF(IF('Project Details'!$B$6="US",#REF!,#REF!)&lt;&gt;"",IF('Project Details'!$B$6="US",#REF!,#REF!),"")</f>
        <v>#REF!</v>
      </c>
      <c r="AM547" s="104" t="e">
        <f t="shared" si="9"/>
        <v>#REF!</v>
      </c>
      <c r="AN547" s="365" t="e">
        <f>IF(IF('Project Details'!$B$6="US",#REF!,#REF!)&lt;&gt;"",IF('Project Details'!$B$6="US",#REF!,#REF!),"")</f>
        <v>#REF!</v>
      </c>
      <c r="AO547" s="104" t="e">
        <f>IF(IF('Project Details'!$B$6="US",#REF!,#REF!)&lt;&gt;"",IF('Project Details'!$B$6="US",#REF!,#REF!),"")</f>
        <v>#REF!</v>
      </c>
    </row>
    <row r="548" spans="38:41" x14ac:dyDescent="0.95">
      <c r="AL548" s="104" t="e">
        <f>IF(IF('Project Details'!$B$6="US",#REF!,#REF!)&lt;&gt;"",IF('Project Details'!$B$6="US",#REF!,#REF!),"")</f>
        <v>#REF!</v>
      </c>
      <c r="AM548" s="104" t="e">
        <f t="shared" si="9"/>
        <v>#REF!</v>
      </c>
      <c r="AN548" s="365" t="e">
        <f>IF(IF('Project Details'!$B$6="US",#REF!,#REF!)&lt;&gt;"",IF('Project Details'!$B$6="US",#REF!,#REF!),"")</f>
        <v>#REF!</v>
      </c>
      <c r="AO548" s="104" t="e">
        <f>IF(IF('Project Details'!$B$6="US",#REF!,#REF!)&lt;&gt;"",IF('Project Details'!$B$6="US",#REF!,#REF!),"")</f>
        <v>#REF!</v>
      </c>
    </row>
    <row r="549" spans="38:41" x14ac:dyDescent="0.95">
      <c r="AL549" s="104" t="e">
        <f>IF(IF('Project Details'!$B$6="US",#REF!,#REF!)&lt;&gt;"",IF('Project Details'!$B$6="US",#REF!,#REF!),"")</f>
        <v>#REF!</v>
      </c>
      <c r="AM549" s="104" t="e">
        <f t="shared" si="9"/>
        <v>#REF!</v>
      </c>
      <c r="AN549" s="365" t="e">
        <f>IF(IF('Project Details'!$B$6="US",#REF!,#REF!)&lt;&gt;"",IF('Project Details'!$B$6="US",#REF!,#REF!),"")</f>
        <v>#REF!</v>
      </c>
      <c r="AO549" s="104" t="e">
        <f>IF(IF('Project Details'!$B$6="US",#REF!,#REF!)&lt;&gt;"",IF('Project Details'!$B$6="US",#REF!,#REF!),"")</f>
        <v>#REF!</v>
      </c>
    </row>
    <row r="550" spans="38:41" x14ac:dyDescent="0.95">
      <c r="AL550" s="104" t="e">
        <f>IF(IF('Project Details'!$B$6="US",#REF!,#REF!)&lt;&gt;"",IF('Project Details'!$B$6="US",#REF!,#REF!),"")</f>
        <v>#REF!</v>
      </c>
      <c r="AM550" s="104" t="e">
        <f t="shared" si="9"/>
        <v>#REF!</v>
      </c>
      <c r="AN550" s="365" t="e">
        <f>IF(IF('Project Details'!$B$6="US",#REF!,#REF!)&lt;&gt;"",IF('Project Details'!$B$6="US",#REF!,#REF!),"")</f>
        <v>#REF!</v>
      </c>
      <c r="AO550" s="104" t="e">
        <f>IF(IF('Project Details'!$B$6="US",#REF!,#REF!)&lt;&gt;"",IF('Project Details'!$B$6="US",#REF!,#REF!),"")</f>
        <v>#REF!</v>
      </c>
    </row>
    <row r="551" spans="38:41" x14ac:dyDescent="0.95">
      <c r="AL551" s="104" t="e">
        <f>IF(IF('Project Details'!$B$6="US",#REF!,#REF!)&lt;&gt;"",IF('Project Details'!$B$6="US",#REF!,#REF!),"")</f>
        <v>#REF!</v>
      </c>
      <c r="AM551" s="104" t="e">
        <f t="shared" si="9"/>
        <v>#REF!</v>
      </c>
      <c r="AN551" s="365" t="e">
        <f>IF(IF('Project Details'!$B$6="US",#REF!,#REF!)&lt;&gt;"",IF('Project Details'!$B$6="US",#REF!,#REF!),"")</f>
        <v>#REF!</v>
      </c>
      <c r="AO551" s="104" t="e">
        <f>IF(IF('Project Details'!$B$6="US",#REF!,#REF!)&lt;&gt;"",IF('Project Details'!$B$6="US",#REF!,#REF!),"")</f>
        <v>#REF!</v>
      </c>
    </row>
    <row r="552" spans="38:41" x14ac:dyDescent="0.95">
      <c r="AL552" s="104" t="e">
        <f>IF(IF('Project Details'!$B$6="US",#REF!,#REF!)&lt;&gt;"",IF('Project Details'!$B$6="US",#REF!,#REF!),"")</f>
        <v>#REF!</v>
      </c>
      <c r="AM552" s="104" t="e">
        <f t="shared" si="9"/>
        <v>#REF!</v>
      </c>
      <c r="AN552" s="365" t="e">
        <f>IF(IF('Project Details'!$B$6="US",#REF!,#REF!)&lt;&gt;"",IF('Project Details'!$B$6="US",#REF!,#REF!),"")</f>
        <v>#REF!</v>
      </c>
      <c r="AO552" s="104" t="e">
        <f>IF(IF('Project Details'!$B$6="US",#REF!,#REF!)&lt;&gt;"",IF('Project Details'!$B$6="US",#REF!,#REF!),"")</f>
        <v>#REF!</v>
      </c>
    </row>
    <row r="553" spans="38:41" x14ac:dyDescent="0.95">
      <c r="AL553" s="104" t="e">
        <f>IF(IF('Project Details'!$B$6="US",#REF!,#REF!)&lt;&gt;"",IF('Project Details'!$B$6="US",#REF!,#REF!),"")</f>
        <v>#REF!</v>
      </c>
      <c r="AM553" s="104" t="e">
        <f t="shared" si="9"/>
        <v>#REF!</v>
      </c>
      <c r="AN553" s="365" t="e">
        <f>IF(IF('Project Details'!$B$6="US",#REF!,#REF!)&lt;&gt;"",IF('Project Details'!$B$6="US",#REF!,#REF!),"")</f>
        <v>#REF!</v>
      </c>
      <c r="AO553" s="104" t="e">
        <f>IF(IF('Project Details'!$B$6="US",#REF!,#REF!)&lt;&gt;"",IF('Project Details'!$B$6="US",#REF!,#REF!),"")</f>
        <v>#REF!</v>
      </c>
    </row>
    <row r="554" spans="38:41" x14ac:dyDescent="0.95">
      <c r="AL554" s="104" t="e">
        <f>IF(IF('Project Details'!$B$6="US",#REF!,#REF!)&lt;&gt;"",IF('Project Details'!$B$6="US",#REF!,#REF!),"")</f>
        <v>#REF!</v>
      </c>
      <c r="AM554" s="104" t="e">
        <f t="shared" si="9"/>
        <v>#REF!</v>
      </c>
      <c r="AN554" s="365" t="e">
        <f>IF(IF('Project Details'!$B$6="US",#REF!,#REF!)&lt;&gt;"",IF('Project Details'!$B$6="US",#REF!,#REF!),"")</f>
        <v>#REF!</v>
      </c>
      <c r="AO554" s="104" t="e">
        <f>IF(IF('Project Details'!$B$6="US",#REF!,#REF!)&lt;&gt;"",IF('Project Details'!$B$6="US",#REF!,#REF!),"")</f>
        <v>#REF!</v>
      </c>
    </row>
    <row r="555" spans="38:41" x14ac:dyDescent="0.95">
      <c r="AL555" s="104" t="e">
        <f>IF(IF('Project Details'!$B$6="US",#REF!,#REF!)&lt;&gt;"",IF('Project Details'!$B$6="US",#REF!,#REF!),"")</f>
        <v>#REF!</v>
      </c>
      <c r="AM555" s="104" t="e">
        <f t="shared" si="9"/>
        <v>#REF!</v>
      </c>
      <c r="AN555" s="365" t="e">
        <f>IF(IF('Project Details'!$B$6="US",#REF!,#REF!)&lt;&gt;"",IF('Project Details'!$B$6="US",#REF!,#REF!),"")</f>
        <v>#REF!</v>
      </c>
      <c r="AO555" s="104" t="e">
        <f>IF(IF('Project Details'!$B$6="US",#REF!,#REF!)&lt;&gt;"",IF('Project Details'!$B$6="US",#REF!,#REF!),"")</f>
        <v>#REF!</v>
      </c>
    </row>
    <row r="556" spans="38:41" x14ac:dyDescent="0.95">
      <c r="AL556" s="104" t="e">
        <f>IF(IF('Project Details'!$B$6="US",#REF!,#REF!)&lt;&gt;"",IF('Project Details'!$B$6="US",#REF!,#REF!),"")</f>
        <v>#REF!</v>
      </c>
      <c r="AM556" s="104" t="e">
        <f t="shared" si="9"/>
        <v>#REF!</v>
      </c>
      <c r="AN556" s="365" t="e">
        <f>IF(IF('Project Details'!$B$6="US",#REF!,#REF!)&lt;&gt;"",IF('Project Details'!$B$6="US",#REF!,#REF!),"")</f>
        <v>#REF!</v>
      </c>
      <c r="AO556" s="104" t="e">
        <f>IF(IF('Project Details'!$B$6="US",#REF!,#REF!)&lt;&gt;"",IF('Project Details'!$B$6="US",#REF!,#REF!),"")</f>
        <v>#REF!</v>
      </c>
    </row>
    <row r="557" spans="38:41" x14ac:dyDescent="0.95">
      <c r="AL557" s="104" t="e">
        <f>IF(IF('Project Details'!$B$6="US",#REF!,#REF!)&lt;&gt;"",IF('Project Details'!$B$6="US",#REF!,#REF!),"")</f>
        <v>#REF!</v>
      </c>
      <c r="AM557" s="104" t="e">
        <f t="shared" si="9"/>
        <v>#REF!</v>
      </c>
      <c r="AN557" s="365" t="e">
        <f>IF(IF('Project Details'!$B$6="US",#REF!,#REF!)&lt;&gt;"",IF('Project Details'!$B$6="US",#REF!,#REF!),"")</f>
        <v>#REF!</v>
      </c>
      <c r="AO557" s="104" t="e">
        <f>IF(IF('Project Details'!$B$6="US",#REF!,#REF!)&lt;&gt;"",IF('Project Details'!$B$6="US",#REF!,#REF!),"")</f>
        <v>#REF!</v>
      </c>
    </row>
    <row r="558" spans="38:41" x14ac:dyDescent="0.95">
      <c r="AL558" s="104" t="e">
        <f>IF(IF('Project Details'!$B$6="US",#REF!,#REF!)&lt;&gt;"",IF('Project Details'!$B$6="US",#REF!,#REF!),"")</f>
        <v>#REF!</v>
      </c>
      <c r="AM558" s="104" t="e">
        <f t="shared" si="9"/>
        <v>#REF!</v>
      </c>
      <c r="AN558" s="365" t="e">
        <f>IF(IF('Project Details'!$B$6="US",#REF!,#REF!)&lt;&gt;"",IF('Project Details'!$B$6="US",#REF!,#REF!),"")</f>
        <v>#REF!</v>
      </c>
      <c r="AO558" s="104" t="e">
        <f>IF(IF('Project Details'!$B$6="US",#REF!,#REF!)&lt;&gt;"",IF('Project Details'!$B$6="US",#REF!,#REF!),"")</f>
        <v>#REF!</v>
      </c>
    </row>
    <row r="559" spans="38:41" x14ac:dyDescent="0.95">
      <c r="AL559" s="104" t="e">
        <f>IF(IF('Project Details'!$B$6="US",#REF!,#REF!)&lt;&gt;"",IF('Project Details'!$B$6="US",#REF!,#REF!),"")</f>
        <v>#REF!</v>
      </c>
      <c r="AM559" s="104" t="e">
        <f t="shared" si="9"/>
        <v>#REF!</v>
      </c>
      <c r="AN559" s="365" t="e">
        <f>IF(IF('Project Details'!$B$6="US",#REF!,#REF!)&lt;&gt;"",IF('Project Details'!$B$6="US",#REF!,#REF!),"")</f>
        <v>#REF!</v>
      </c>
      <c r="AO559" s="104" t="e">
        <f>IF(IF('Project Details'!$B$6="US",#REF!,#REF!)&lt;&gt;"",IF('Project Details'!$B$6="US",#REF!,#REF!),"")</f>
        <v>#REF!</v>
      </c>
    </row>
    <row r="560" spans="38:41" x14ac:dyDescent="0.95">
      <c r="AL560" s="104" t="e">
        <f>IF(IF('Project Details'!$B$6="US",#REF!,#REF!)&lt;&gt;"",IF('Project Details'!$B$6="US",#REF!,#REF!),"")</f>
        <v>#REF!</v>
      </c>
      <c r="AM560" s="104" t="e">
        <f t="shared" si="9"/>
        <v>#REF!</v>
      </c>
      <c r="AN560" s="365" t="e">
        <f>IF(IF('Project Details'!$B$6="US",#REF!,#REF!)&lt;&gt;"",IF('Project Details'!$B$6="US",#REF!,#REF!),"")</f>
        <v>#REF!</v>
      </c>
      <c r="AO560" s="104" t="e">
        <f>IF(IF('Project Details'!$B$6="US",#REF!,#REF!)&lt;&gt;"",IF('Project Details'!$B$6="US",#REF!,#REF!),"")</f>
        <v>#REF!</v>
      </c>
    </row>
    <row r="561" spans="38:41" x14ac:dyDescent="0.95">
      <c r="AL561" s="104" t="e">
        <f>IF(IF('Project Details'!$B$6="US",#REF!,#REF!)&lt;&gt;"",IF('Project Details'!$B$6="US",#REF!,#REF!),"")</f>
        <v>#REF!</v>
      </c>
      <c r="AM561" s="104" t="e">
        <f t="shared" si="9"/>
        <v>#REF!</v>
      </c>
      <c r="AN561" s="365" t="e">
        <f>IF(IF('Project Details'!$B$6="US",#REF!,#REF!)&lt;&gt;"",IF('Project Details'!$B$6="US",#REF!,#REF!),"")</f>
        <v>#REF!</v>
      </c>
      <c r="AO561" s="104" t="e">
        <f>IF(IF('Project Details'!$B$6="US",#REF!,#REF!)&lt;&gt;"",IF('Project Details'!$B$6="US",#REF!,#REF!),"")</f>
        <v>#REF!</v>
      </c>
    </row>
    <row r="562" spans="38:41" x14ac:dyDescent="0.95">
      <c r="AL562" s="104" t="e">
        <f>IF(IF('Project Details'!$B$6="US",#REF!,#REF!)&lt;&gt;"",IF('Project Details'!$B$6="US",#REF!,#REF!),"")</f>
        <v>#REF!</v>
      </c>
      <c r="AM562" s="104" t="e">
        <f t="shared" si="9"/>
        <v>#REF!</v>
      </c>
      <c r="AN562" s="365" t="e">
        <f>IF(IF('Project Details'!$B$6="US",#REF!,#REF!)&lt;&gt;"",IF('Project Details'!$B$6="US",#REF!,#REF!),"")</f>
        <v>#REF!</v>
      </c>
      <c r="AO562" s="104" t="e">
        <f>IF(IF('Project Details'!$B$6="US",#REF!,#REF!)&lt;&gt;"",IF('Project Details'!$B$6="US",#REF!,#REF!),"")</f>
        <v>#REF!</v>
      </c>
    </row>
    <row r="563" spans="38:41" x14ac:dyDescent="0.95">
      <c r="AL563" s="104" t="e">
        <f>IF(IF('Project Details'!$B$6="US",#REF!,#REF!)&lt;&gt;"",IF('Project Details'!$B$6="US",#REF!,#REF!),"")</f>
        <v>#REF!</v>
      </c>
      <c r="AM563" s="104" t="e">
        <f t="shared" si="9"/>
        <v>#REF!</v>
      </c>
      <c r="AN563" s="365" t="e">
        <f>IF(IF('Project Details'!$B$6="US",#REF!,#REF!)&lt;&gt;"",IF('Project Details'!$B$6="US",#REF!,#REF!),"")</f>
        <v>#REF!</v>
      </c>
      <c r="AO563" s="104" t="e">
        <f>IF(IF('Project Details'!$B$6="US",#REF!,#REF!)&lt;&gt;"",IF('Project Details'!$B$6="US",#REF!,#REF!),"")</f>
        <v>#REF!</v>
      </c>
    </row>
    <row r="564" spans="38:41" x14ac:dyDescent="0.95">
      <c r="AL564" s="104" t="e">
        <f>IF(IF('Project Details'!$B$6="US",#REF!,#REF!)&lt;&gt;"",IF('Project Details'!$B$6="US",#REF!,#REF!),"")</f>
        <v>#REF!</v>
      </c>
      <c r="AM564" s="104" t="e">
        <f t="shared" si="9"/>
        <v>#REF!</v>
      </c>
      <c r="AN564" s="365" t="e">
        <f>IF(IF('Project Details'!$B$6="US",#REF!,#REF!)&lt;&gt;"",IF('Project Details'!$B$6="US",#REF!,#REF!),"")</f>
        <v>#REF!</v>
      </c>
      <c r="AO564" s="104" t="e">
        <f>IF(IF('Project Details'!$B$6="US",#REF!,#REF!)&lt;&gt;"",IF('Project Details'!$B$6="US",#REF!,#REF!),"")</f>
        <v>#REF!</v>
      </c>
    </row>
    <row r="565" spans="38:41" x14ac:dyDescent="0.95">
      <c r="AL565" s="104" t="e">
        <f>IF(IF('Project Details'!$B$6="US",#REF!,#REF!)&lt;&gt;"",IF('Project Details'!$B$6="US",#REF!,#REF!),"")</f>
        <v>#REF!</v>
      </c>
      <c r="AM565" s="104" t="e">
        <f t="shared" si="9"/>
        <v>#REF!</v>
      </c>
      <c r="AN565" s="365" t="e">
        <f>IF(IF('Project Details'!$B$6="US",#REF!,#REF!)&lt;&gt;"",IF('Project Details'!$B$6="US",#REF!,#REF!),"")</f>
        <v>#REF!</v>
      </c>
      <c r="AO565" s="104" t="e">
        <f>IF(IF('Project Details'!$B$6="US",#REF!,#REF!)&lt;&gt;"",IF('Project Details'!$B$6="US",#REF!,#REF!),"")</f>
        <v>#REF!</v>
      </c>
    </row>
    <row r="566" spans="38:41" x14ac:dyDescent="0.95">
      <c r="AL566" s="104" t="e">
        <f>IF(IF('Project Details'!$B$6="US",#REF!,#REF!)&lt;&gt;"",IF('Project Details'!$B$6="US",#REF!,#REF!),"")</f>
        <v>#REF!</v>
      </c>
      <c r="AM566" s="104" t="e">
        <f t="shared" si="9"/>
        <v>#REF!</v>
      </c>
      <c r="AN566" s="365" t="e">
        <f>IF(IF('Project Details'!$B$6="US",#REF!,#REF!)&lt;&gt;"",IF('Project Details'!$B$6="US",#REF!,#REF!),"")</f>
        <v>#REF!</v>
      </c>
      <c r="AO566" s="104" t="e">
        <f>IF(IF('Project Details'!$B$6="US",#REF!,#REF!)&lt;&gt;"",IF('Project Details'!$B$6="US",#REF!,#REF!),"")</f>
        <v>#REF!</v>
      </c>
    </row>
    <row r="567" spans="38:41" x14ac:dyDescent="0.95">
      <c r="AL567" s="104" t="e">
        <f>IF(IF('Project Details'!$B$6="US",#REF!,#REF!)&lt;&gt;"",IF('Project Details'!$B$6="US",#REF!,#REF!),"")</f>
        <v>#REF!</v>
      </c>
      <c r="AM567" s="104" t="e">
        <f t="shared" si="9"/>
        <v>#REF!</v>
      </c>
      <c r="AN567" s="365" t="e">
        <f>IF(IF('Project Details'!$B$6="US",#REF!,#REF!)&lt;&gt;"",IF('Project Details'!$B$6="US",#REF!,#REF!),"")</f>
        <v>#REF!</v>
      </c>
      <c r="AO567" s="104" t="e">
        <f>IF(IF('Project Details'!$B$6="US",#REF!,#REF!)&lt;&gt;"",IF('Project Details'!$B$6="US",#REF!,#REF!),"")</f>
        <v>#REF!</v>
      </c>
    </row>
    <row r="568" spans="38:41" x14ac:dyDescent="0.95">
      <c r="AL568" s="104" t="e">
        <f>IF(IF('Project Details'!$B$6="US",#REF!,#REF!)&lt;&gt;"",IF('Project Details'!$B$6="US",#REF!,#REF!),"")</f>
        <v>#REF!</v>
      </c>
      <c r="AM568" s="104" t="e">
        <f t="shared" si="9"/>
        <v>#REF!</v>
      </c>
      <c r="AN568" s="365" t="e">
        <f>IF(IF('Project Details'!$B$6="US",#REF!,#REF!)&lt;&gt;"",IF('Project Details'!$B$6="US",#REF!,#REF!),"")</f>
        <v>#REF!</v>
      </c>
      <c r="AO568" s="104" t="e">
        <f>IF(IF('Project Details'!$B$6="US",#REF!,#REF!)&lt;&gt;"",IF('Project Details'!$B$6="US",#REF!,#REF!),"")</f>
        <v>#REF!</v>
      </c>
    </row>
    <row r="569" spans="38:41" x14ac:dyDescent="0.95">
      <c r="AL569" s="104" t="e">
        <f>IF(IF('Project Details'!$B$6="US",#REF!,#REF!)&lt;&gt;"",IF('Project Details'!$B$6="US",#REF!,#REF!),"")</f>
        <v>#REF!</v>
      </c>
      <c r="AM569" s="104" t="e">
        <f t="shared" si="9"/>
        <v>#REF!</v>
      </c>
      <c r="AN569" s="365" t="e">
        <f>IF(IF('Project Details'!$B$6="US",#REF!,#REF!)&lt;&gt;"",IF('Project Details'!$B$6="US",#REF!,#REF!),"")</f>
        <v>#REF!</v>
      </c>
      <c r="AO569" s="104" t="e">
        <f>IF(IF('Project Details'!$B$6="US",#REF!,#REF!)&lt;&gt;"",IF('Project Details'!$B$6="US",#REF!,#REF!),"")</f>
        <v>#REF!</v>
      </c>
    </row>
    <row r="570" spans="38:41" x14ac:dyDescent="0.95">
      <c r="AL570" s="104" t="e">
        <f>IF(IF('Project Details'!$B$6="US",#REF!,#REF!)&lt;&gt;"",IF('Project Details'!$B$6="US",#REF!,#REF!),"")</f>
        <v>#REF!</v>
      </c>
      <c r="AM570" s="104" t="e">
        <f t="shared" si="9"/>
        <v>#REF!</v>
      </c>
      <c r="AN570" s="365" t="e">
        <f>IF(IF('Project Details'!$B$6="US",#REF!,#REF!)&lt;&gt;"",IF('Project Details'!$B$6="US",#REF!,#REF!),"")</f>
        <v>#REF!</v>
      </c>
      <c r="AO570" s="104" t="e">
        <f>IF(IF('Project Details'!$B$6="US",#REF!,#REF!)&lt;&gt;"",IF('Project Details'!$B$6="US",#REF!,#REF!),"")</f>
        <v>#REF!</v>
      </c>
    </row>
    <row r="571" spans="38:41" x14ac:dyDescent="0.95">
      <c r="AL571" s="104" t="e">
        <f>IF(IF('Project Details'!$B$6="US",#REF!,#REF!)&lt;&gt;"",IF('Project Details'!$B$6="US",#REF!,#REF!),"")</f>
        <v>#REF!</v>
      </c>
      <c r="AM571" s="104" t="e">
        <f t="shared" si="9"/>
        <v>#REF!</v>
      </c>
      <c r="AN571" s="365" t="e">
        <f>IF(IF('Project Details'!$B$6="US",#REF!,#REF!)&lt;&gt;"",IF('Project Details'!$B$6="US",#REF!,#REF!),"")</f>
        <v>#REF!</v>
      </c>
      <c r="AO571" s="104" t="e">
        <f>IF(IF('Project Details'!$B$6="US",#REF!,#REF!)&lt;&gt;"",IF('Project Details'!$B$6="US",#REF!,#REF!),"")</f>
        <v>#REF!</v>
      </c>
    </row>
    <row r="572" spans="38:41" x14ac:dyDescent="0.95">
      <c r="AL572" s="104" t="e">
        <f>IF(IF('Project Details'!$B$6="US",#REF!,#REF!)&lt;&gt;"",IF('Project Details'!$B$6="US",#REF!,#REF!),"")</f>
        <v>#REF!</v>
      </c>
      <c r="AM572" s="104" t="e">
        <f t="shared" si="9"/>
        <v>#REF!</v>
      </c>
      <c r="AN572" s="365" t="e">
        <f>IF(IF('Project Details'!$B$6="US",#REF!,#REF!)&lt;&gt;"",IF('Project Details'!$B$6="US",#REF!,#REF!),"")</f>
        <v>#REF!</v>
      </c>
      <c r="AO572" s="104" t="e">
        <f>IF(IF('Project Details'!$B$6="US",#REF!,#REF!)&lt;&gt;"",IF('Project Details'!$B$6="US",#REF!,#REF!),"")</f>
        <v>#REF!</v>
      </c>
    </row>
    <row r="573" spans="38:41" x14ac:dyDescent="0.95">
      <c r="AL573" s="104" t="e">
        <f>IF(IF('Project Details'!$B$6="US",#REF!,#REF!)&lt;&gt;"",IF('Project Details'!$B$6="US",#REF!,#REF!),"")</f>
        <v>#REF!</v>
      </c>
      <c r="AM573" s="104" t="e">
        <f t="shared" si="9"/>
        <v>#REF!</v>
      </c>
      <c r="AN573" s="365" t="e">
        <f>IF(IF('Project Details'!$B$6="US",#REF!,#REF!)&lt;&gt;"",IF('Project Details'!$B$6="US",#REF!,#REF!),"")</f>
        <v>#REF!</v>
      </c>
      <c r="AO573" s="104" t="e">
        <f>IF(IF('Project Details'!$B$6="US",#REF!,#REF!)&lt;&gt;"",IF('Project Details'!$B$6="US",#REF!,#REF!),"")</f>
        <v>#REF!</v>
      </c>
    </row>
    <row r="574" spans="38:41" x14ac:dyDescent="0.95">
      <c r="AL574" s="104" t="e">
        <f>IF(IF('Project Details'!$B$6="US",#REF!,#REF!)&lt;&gt;"",IF('Project Details'!$B$6="US",#REF!,#REF!),"")</f>
        <v>#REF!</v>
      </c>
      <c r="AM574" s="104" t="e">
        <f t="shared" si="9"/>
        <v>#REF!</v>
      </c>
      <c r="AN574" s="365" t="e">
        <f>IF(IF('Project Details'!$B$6="US",#REF!,#REF!)&lt;&gt;"",IF('Project Details'!$B$6="US",#REF!,#REF!),"")</f>
        <v>#REF!</v>
      </c>
      <c r="AO574" s="104" t="e">
        <f>IF(IF('Project Details'!$B$6="US",#REF!,#REF!)&lt;&gt;"",IF('Project Details'!$B$6="US",#REF!,#REF!),"")</f>
        <v>#REF!</v>
      </c>
    </row>
    <row r="575" spans="38:41" x14ac:dyDescent="0.95">
      <c r="AL575" s="104" t="e">
        <f>IF(IF('Project Details'!$B$6="US",#REF!,#REF!)&lt;&gt;"",IF('Project Details'!$B$6="US",#REF!,#REF!),"")</f>
        <v>#REF!</v>
      </c>
      <c r="AM575" s="104" t="e">
        <f t="shared" si="9"/>
        <v>#REF!</v>
      </c>
      <c r="AN575" s="365" t="e">
        <f>IF(IF('Project Details'!$B$6="US",#REF!,#REF!)&lt;&gt;"",IF('Project Details'!$B$6="US",#REF!,#REF!),"")</f>
        <v>#REF!</v>
      </c>
      <c r="AO575" s="104" t="e">
        <f>IF(IF('Project Details'!$B$6="US",#REF!,#REF!)&lt;&gt;"",IF('Project Details'!$B$6="US",#REF!,#REF!),"")</f>
        <v>#REF!</v>
      </c>
    </row>
    <row r="576" spans="38:41" x14ac:dyDescent="0.95">
      <c r="AL576" s="104" t="e">
        <f>IF(IF('Project Details'!$B$6="US",#REF!,#REF!)&lt;&gt;"",IF('Project Details'!$B$6="US",#REF!,#REF!),"")</f>
        <v>#REF!</v>
      </c>
      <c r="AM576" s="104" t="e">
        <f t="shared" si="9"/>
        <v>#REF!</v>
      </c>
      <c r="AN576" s="365" t="e">
        <f>IF(IF('Project Details'!$B$6="US",#REF!,#REF!)&lt;&gt;"",IF('Project Details'!$B$6="US",#REF!,#REF!),"")</f>
        <v>#REF!</v>
      </c>
      <c r="AO576" s="104" t="e">
        <f>IF(IF('Project Details'!$B$6="US",#REF!,#REF!)&lt;&gt;"",IF('Project Details'!$B$6="US",#REF!,#REF!),"")</f>
        <v>#REF!</v>
      </c>
    </row>
    <row r="577" spans="38:41" x14ac:dyDescent="0.95">
      <c r="AL577" s="104" t="e">
        <f>IF(IF('Project Details'!$B$6="US",#REF!,#REF!)&lt;&gt;"",IF('Project Details'!$B$6="US",#REF!,#REF!),"")</f>
        <v>#REF!</v>
      </c>
      <c r="AM577" s="104" t="e">
        <f t="shared" si="9"/>
        <v>#REF!</v>
      </c>
      <c r="AN577" s="365" t="e">
        <f>IF(IF('Project Details'!$B$6="US",#REF!,#REF!)&lt;&gt;"",IF('Project Details'!$B$6="US",#REF!,#REF!),"")</f>
        <v>#REF!</v>
      </c>
      <c r="AO577" s="104" t="e">
        <f>IF(IF('Project Details'!$B$6="US",#REF!,#REF!)&lt;&gt;"",IF('Project Details'!$B$6="US",#REF!,#REF!),"")</f>
        <v>#REF!</v>
      </c>
    </row>
    <row r="578" spans="38:41" x14ac:dyDescent="0.95">
      <c r="AL578" s="104" t="e">
        <f>IF(IF('Project Details'!$B$6="US",#REF!,#REF!)&lt;&gt;"",IF('Project Details'!$B$6="US",#REF!,#REF!),"")</f>
        <v>#REF!</v>
      </c>
      <c r="AM578" s="104" t="e">
        <f t="shared" si="9"/>
        <v>#REF!</v>
      </c>
      <c r="AN578" s="365" t="e">
        <f>IF(IF('Project Details'!$B$6="US",#REF!,#REF!)&lt;&gt;"",IF('Project Details'!$B$6="US",#REF!,#REF!),"")</f>
        <v>#REF!</v>
      </c>
      <c r="AO578" s="104" t="e">
        <f>IF(IF('Project Details'!$B$6="US",#REF!,#REF!)&lt;&gt;"",IF('Project Details'!$B$6="US",#REF!,#REF!),"")</f>
        <v>#REF!</v>
      </c>
    </row>
    <row r="579" spans="38:41" x14ac:dyDescent="0.95">
      <c r="AL579" s="104" t="e">
        <f>IF(IF('Project Details'!$B$6="US",#REF!,#REF!)&lt;&gt;"",IF('Project Details'!$B$6="US",#REF!,#REF!),"")</f>
        <v>#REF!</v>
      </c>
      <c r="AM579" s="104" t="e">
        <f t="shared" si="9"/>
        <v>#REF!</v>
      </c>
      <c r="AN579" s="365" t="e">
        <f>IF(IF('Project Details'!$B$6="US",#REF!,#REF!)&lt;&gt;"",IF('Project Details'!$B$6="US",#REF!,#REF!),"")</f>
        <v>#REF!</v>
      </c>
      <c r="AO579" s="104" t="e">
        <f>IF(IF('Project Details'!$B$6="US",#REF!,#REF!)&lt;&gt;"",IF('Project Details'!$B$6="US",#REF!,#REF!),"")</f>
        <v>#REF!</v>
      </c>
    </row>
    <row r="580" spans="38:41" x14ac:dyDescent="0.95">
      <c r="AL580" s="104" t="e">
        <f>IF(IF('Project Details'!$B$6="US",#REF!,#REF!)&lt;&gt;"",IF('Project Details'!$B$6="US",#REF!,#REF!),"")</f>
        <v>#REF!</v>
      </c>
      <c r="AM580" s="104" t="e">
        <f t="shared" si="9"/>
        <v>#REF!</v>
      </c>
      <c r="AN580" s="365" t="e">
        <f>IF(IF('Project Details'!$B$6="US",#REF!,#REF!)&lt;&gt;"",IF('Project Details'!$B$6="US",#REF!,#REF!),"")</f>
        <v>#REF!</v>
      </c>
      <c r="AO580" s="104" t="e">
        <f>IF(IF('Project Details'!$B$6="US",#REF!,#REF!)&lt;&gt;"",IF('Project Details'!$B$6="US",#REF!,#REF!),"")</f>
        <v>#REF!</v>
      </c>
    </row>
    <row r="581" spans="38:41" x14ac:dyDescent="0.95">
      <c r="AL581" s="104" t="e">
        <f>IF(IF('Project Details'!$B$6="US",#REF!,#REF!)&lt;&gt;"",IF('Project Details'!$B$6="US",#REF!,#REF!),"")</f>
        <v>#REF!</v>
      </c>
      <c r="AM581" s="104" t="e">
        <f t="shared" si="9"/>
        <v>#REF!</v>
      </c>
      <c r="AN581" s="365" t="e">
        <f>IF(IF('Project Details'!$B$6="US",#REF!,#REF!)&lt;&gt;"",IF('Project Details'!$B$6="US",#REF!,#REF!),"")</f>
        <v>#REF!</v>
      </c>
      <c r="AO581" s="104" t="e">
        <f>IF(IF('Project Details'!$B$6="US",#REF!,#REF!)&lt;&gt;"",IF('Project Details'!$B$6="US",#REF!,#REF!),"")</f>
        <v>#REF!</v>
      </c>
    </row>
    <row r="582" spans="38:41" x14ac:dyDescent="0.95">
      <c r="AL582" s="104" t="e">
        <f>IF(IF('Project Details'!$B$6="US",#REF!,#REF!)&lt;&gt;"",IF('Project Details'!$B$6="US",#REF!,#REF!),"")</f>
        <v>#REF!</v>
      </c>
      <c r="AM582" s="104" t="e">
        <f t="shared" ref="AM582:AM645" si="10">IF(AL582&lt;&gt;"",_xlfn.CONCAT(AN582," - ",AL582),"")</f>
        <v>#REF!</v>
      </c>
      <c r="AN582" s="365" t="e">
        <f>IF(IF('Project Details'!$B$6="US",#REF!,#REF!)&lt;&gt;"",IF('Project Details'!$B$6="US",#REF!,#REF!),"")</f>
        <v>#REF!</v>
      </c>
      <c r="AO582" s="104" t="e">
        <f>IF(IF('Project Details'!$B$6="US",#REF!,#REF!)&lt;&gt;"",IF('Project Details'!$B$6="US",#REF!,#REF!),"")</f>
        <v>#REF!</v>
      </c>
    </row>
    <row r="583" spans="38:41" x14ac:dyDescent="0.95">
      <c r="AL583" s="104" t="e">
        <f>IF(IF('Project Details'!$B$6="US",#REF!,#REF!)&lt;&gt;"",IF('Project Details'!$B$6="US",#REF!,#REF!),"")</f>
        <v>#REF!</v>
      </c>
      <c r="AM583" s="104" t="e">
        <f t="shared" si="10"/>
        <v>#REF!</v>
      </c>
      <c r="AN583" s="365" t="e">
        <f>IF(IF('Project Details'!$B$6="US",#REF!,#REF!)&lt;&gt;"",IF('Project Details'!$B$6="US",#REF!,#REF!),"")</f>
        <v>#REF!</v>
      </c>
      <c r="AO583" s="104" t="e">
        <f>IF(IF('Project Details'!$B$6="US",#REF!,#REF!)&lt;&gt;"",IF('Project Details'!$B$6="US",#REF!,#REF!),"")</f>
        <v>#REF!</v>
      </c>
    </row>
    <row r="584" spans="38:41" x14ac:dyDescent="0.95">
      <c r="AL584" s="104" t="e">
        <f>IF(IF('Project Details'!$B$6="US",#REF!,#REF!)&lt;&gt;"",IF('Project Details'!$B$6="US",#REF!,#REF!),"")</f>
        <v>#REF!</v>
      </c>
      <c r="AM584" s="104" t="e">
        <f t="shared" si="10"/>
        <v>#REF!</v>
      </c>
      <c r="AN584" s="365" t="e">
        <f>IF(IF('Project Details'!$B$6="US",#REF!,#REF!)&lt;&gt;"",IF('Project Details'!$B$6="US",#REF!,#REF!),"")</f>
        <v>#REF!</v>
      </c>
      <c r="AO584" s="104" t="e">
        <f>IF(IF('Project Details'!$B$6="US",#REF!,#REF!)&lt;&gt;"",IF('Project Details'!$B$6="US",#REF!,#REF!),"")</f>
        <v>#REF!</v>
      </c>
    </row>
    <row r="585" spans="38:41" x14ac:dyDescent="0.95">
      <c r="AL585" s="104" t="e">
        <f>IF(IF('Project Details'!$B$6="US",#REF!,#REF!)&lt;&gt;"",IF('Project Details'!$B$6="US",#REF!,#REF!),"")</f>
        <v>#REF!</v>
      </c>
      <c r="AM585" s="104" t="e">
        <f t="shared" si="10"/>
        <v>#REF!</v>
      </c>
      <c r="AN585" s="365" t="e">
        <f>IF(IF('Project Details'!$B$6="US",#REF!,#REF!)&lt;&gt;"",IF('Project Details'!$B$6="US",#REF!,#REF!),"")</f>
        <v>#REF!</v>
      </c>
      <c r="AO585" s="104" t="e">
        <f>IF(IF('Project Details'!$B$6="US",#REF!,#REF!)&lt;&gt;"",IF('Project Details'!$B$6="US",#REF!,#REF!),"")</f>
        <v>#REF!</v>
      </c>
    </row>
    <row r="586" spans="38:41" x14ac:dyDescent="0.95">
      <c r="AL586" s="104" t="e">
        <f>IF(IF('Project Details'!$B$6="US",#REF!,#REF!)&lt;&gt;"",IF('Project Details'!$B$6="US",#REF!,#REF!),"")</f>
        <v>#REF!</v>
      </c>
      <c r="AM586" s="104" t="e">
        <f t="shared" si="10"/>
        <v>#REF!</v>
      </c>
      <c r="AN586" s="365" t="e">
        <f>IF(IF('Project Details'!$B$6="US",#REF!,#REF!)&lt;&gt;"",IF('Project Details'!$B$6="US",#REF!,#REF!),"")</f>
        <v>#REF!</v>
      </c>
      <c r="AO586" s="104" t="e">
        <f>IF(IF('Project Details'!$B$6="US",#REF!,#REF!)&lt;&gt;"",IF('Project Details'!$B$6="US",#REF!,#REF!),"")</f>
        <v>#REF!</v>
      </c>
    </row>
    <row r="587" spans="38:41" x14ac:dyDescent="0.95">
      <c r="AL587" s="104" t="e">
        <f>IF(IF('Project Details'!$B$6="US",#REF!,#REF!)&lt;&gt;"",IF('Project Details'!$B$6="US",#REF!,#REF!),"")</f>
        <v>#REF!</v>
      </c>
      <c r="AM587" s="104" t="e">
        <f t="shared" si="10"/>
        <v>#REF!</v>
      </c>
      <c r="AN587" s="365" t="e">
        <f>IF(IF('Project Details'!$B$6="US",#REF!,#REF!)&lt;&gt;"",IF('Project Details'!$B$6="US",#REF!,#REF!),"")</f>
        <v>#REF!</v>
      </c>
      <c r="AO587" s="104" t="e">
        <f>IF(IF('Project Details'!$B$6="US",#REF!,#REF!)&lt;&gt;"",IF('Project Details'!$B$6="US",#REF!,#REF!),"")</f>
        <v>#REF!</v>
      </c>
    </row>
    <row r="588" spans="38:41" x14ac:dyDescent="0.95">
      <c r="AL588" s="104" t="e">
        <f>IF(IF('Project Details'!$B$6="US",#REF!,#REF!)&lt;&gt;"",IF('Project Details'!$B$6="US",#REF!,#REF!),"")</f>
        <v>#REF!</v>
      </c>
      <c r="AM588" s="104" t="e">
        <f t="shared" si="10"/>
        <v>#REF!</v>
      </c>
      <c r="AN588" s="365" t="e">
        <f>IF(IF('Project Details'!$B$6="US",#REF!,#REF!)&lt;&gt;"",IF('Project Details'!$B$6="US",#REF!,#REF!),"")</f>
        <v>#REF!</v>
      </c>
      <c r="AO588" s="104" t="e">
        <f>IF(IF('Project Details'!$B$6="US",#REF!,#REF!)&lt;&gt;"",IF('Project Details'!$B$6="US",#REF!,#REF!),"")</f>
        <v>#REF!</v>
      </c>
    </row>
    <row r="589" spans="38:41" x14ac:dyDescent="0.95">
      <c r="AL589" s="104" t="e">
        <f>IF(IF('Project Details'!$B$6="US",#REF!,#REF!)&lt;&gt;"",IF('Project Details'!$B$6="US",#REF!,#REF!),"")</f>
        <v>#REF!</v>
      </c>
      <c r="AM589" s="104" t="e">
        <f t="shared" si="10"/>
        <v>#REF!</v>
      </c>
      <c r="AN589" s="365" t="e">
        <f>IF(IF('Project Details'!$B$6="US",#REF!,#REF!)&lt;&gt;"",IF('Project Details'!$B$6="US",#REF!,#REF!),"")</f>
        <v>#REF!</v>
      </c>
      <c r="AO589" s="104" t="e">
        <f>IF(IF('Project Details'!$B$6="US",#REF!,#REF!)&lt;&gt;"",IF('Project Details'!$B$6="US",#REF!,#REF!),"")</f>
        <v>#REF!</v>
      </c>
    </row>
    <row r="590" spans="38:41" x14ac:dyDescent="0.95">
      <c r="AL590" s="104" t="e">
        <f>IF(IF('Project Details'!$B$6="US",#REF!,#REF!)&lt;&gt;"",IF('Project Details'!$B$6="US",#REF!,#REF!),"")</f>
        <v>#REF!</v>
      </c>
      <c r="AM590" s="104" t="e">
        <f t="shared" si="10"/>
        <v>#REF!</v>
      </c>
      <c r="AN590" s="365" t="e">
        <f>IF(IF('Project Details'!$B$6="US",#REF!,#REF!)&lt;&gt;"",IF('Project Details'!$B$6="US",#REF!,#REF!),"")</f>
        <v>#REF!</v>
      </c>
      <c r="AO590" s="104" t="e">
        <f>IF(IF('Project Details'!$B$6="US",#REF!,#REF!)&lt;&gt;"",IF('Project Details'!$B$6="US",#REF!,#REF!),"")</f>
        <v>#REF!</v>
      </c>
    </row>
    <row r="591" spans="38:41" x14ac:dyDescent="0.95">
      <c r="AL591" s="104" t="e">
        <f>IF(IF('Project Details'!$B$6="US",#REF!,#REF!)&lt;&gt;"",IF('Project Details'!$B$6="US",#REF!,#REF!),"")</f>
        <v>#REF!</v>
      </c>
      <c r="AM591" s="104" t="e">
        <f t="shared" si="10"/>
        <v>#REF!</v>
      </c>
      <c r="AN591" s="365" t="e">
        <f>IF(IF('Project Details'!$B$6="US",#REF!,#REF!)&lt;&gt;"",IF('Project Details'!$B$6="US",#REF!,#REF!),"")</f>
        <v>#REF!</v>
      </c>
      <c r="AO591" s="104" t="e">
        <f>IF(IF('Project Details'!$B$6="US",#REF!,#REF!)&lt;&gt;"",IF('Project Details'!$B$6="US",#REF!,#REF!),"")</f>
        <v>#REF!</v>
      </c>
    </row>
    <row r="592" spans="38:41" x14ac:dyDescent="0.95">
      <c r="AL592" s="104" t="e">
        <f>IF(IF('Project Details'!$B$6="US",#REF!,#REF!)&lt;&gt;"",IF('Project Details'!$B$6="US",#REF!,#REF!),"")</f>
        <v>#REF!</v>
      </c>
      <c r="AM592" s="104" t="e">
        <f t="shared" si="10"/>
        <v>#REF!</v>
      </c>
      <c r="AN592" s="365" t="e">
        <f>IF(IF('Project Details'!$B$6="US",#REF!,#REF!)&lt;&gt;"",IF('Project Details'!$B$6="US",#REF!,#REF!),"")</f>
        <v>#REF!</v>
      </c>
      <c r="AO592" s="104" t="e">
        <f>IF(IF('Project Details'!$B$6="US",#REF!,#REF!)&lt;&gt;"",IF('Project Details'!$B$6="US",#REF!,#REF!),"")</f>
        <v>#REF!</v>
      </c>
    </row>
    <row r="593" spans="38:41" x14ac:dyDescent="0.95">
      <c r="AL593" s="104" t="e">
        <f>IF(IF('Project Details'!$B$6="US",#REF!,#REF!)&lt;&gt;"",IF('Project Details'!$B$6="US",#REF!,#REF!),"")</f>
        <v>#REF!</v>
      </c>
      <c r="AM593" s="104" t="e">
        <f t="shared" si="10"/>
        <v>#REF!</v>
      </c>
      <c r="AN593" s="365" t="e">
        <f>IF(IF('Project Details'!$B$6="US",#REF!,#REF!)&lt;&gt;"",IF('Project Details'!$B$6="US",#REF!,#REF!),"")</f>
        <v>#REF!</v>
      </c>
      <c r="AO593" s="104" t="e">
        <f>IF(IF('Project Details'!$B$6="US",#REF!,#REF!)&lt;&gt;"",IF('Project Details'!$B$6="US",#REF!,#REF!),"")</f>
        <v>#REF!</v>
      </c>
    </row>
    <row r="594" spans="38:41" x14ac:dyDescent="0.95">
      <c r="AL594" s="104" t="e">
        <f>IF(IF('Project Details'!$B$6="US",#REF!,#REF!)&lt;&gt;"",IF('Project Details'!$B$6="US",#REF!,#REF!),"")</f>
        <v>#REF!</v>
      </c>
      <c r="AM594" s="104" t="e">
        <f t="shared" si="10"/>
        <v>#REF!</v>
      </c>
      <c r="AN594" s="365" t="e">
        <f>IF(IF('Project Details'!$B$6="US",#REF!,#REF!)&lt;&gt;"",IF('Project Details'!$B$6="US",#REF!,#REF!),"")</f>
        <v>#REF!</v>
      </c>
      <c r="AO594" s="104" t="e">
        <f>IF(IF('Project Details'!$B$6="US",#REF!,#REF!)&lt;&gt;"",IF('Project Details'!$B$6="US",#REF!,#REF!),"")</f>
        <v>#REF!</v>
      </c>
    </row>
    <row r="595" spans="38:41" x14ac:dyDescent="0.95">
      <c r="AL595" s="104" t="e">
        <f>IF(IF('Project Details'!$B$6="US",#REF!,#REF!)&lt;&gt;"",IF('Project Details'!$B$6="US",#REF!,#REF!),"")</f>
        <v>#REF!</v>
      </c>
      <c r="AM595" s="104" t="e">
        <f t="shared" si="10"/>
        <v>#REF!</v>
      </c>
      <c r="AN595" s="365" t="e">
        <f>IF(IF('Project Details'!$B$6="US",#REF!,#REF!)&lt;&gt;"",IF('Project Details'!$B$6="US",#REF!,#REF!),"")</f>
        <v>#REF!</v>
      </c>
      <c r="AO595" s="104" t="e">
        <f>IF(IF('Project Details'!$B$6="US",#REF!,#REF!)&lt;&gt;"",IF('Project Details'!$B$6="US",#REF!,#REF!),"")</f>
        <v>#REF!</v>
      </c>
    </row>
    <row r="596" spans="38:41" x14ac:dyDescent="0.95">
      <c r="AL596" s="104" t="e">
        <f>IF(IF('Project Details'!$B$6="US",#REF!,#REF!)&lt;&gt;"",IF('Project Details'!$B$6="US",#REF!,#REF!),"")</f>
        <v>#REF!</v>
      </c>
      <c r="AM596" s="104" t="e">
        <f t="shared" si="10"/>
        <v>#REF!</v>
      </c>
      <c r="AN596" s="365" t="e">
        <f>IF(IF('Project Details'!$B$6="US",#REF!,#REF!)&lt;&gt;"",IF('Project Details'!$B$6="US",#REF!,#REF!),"")</f>
        <v>#REF!</v>
      </c>
      <c r="AO596" s="104" t="e">
        <f>IF(IF('Project Details'!$B$6="US",#REF!,#REF!)&lt;&gt;"",IF('Project Details'!$B$6="US",#REF!,#REF!),"")</f>
        <v>#REF!</v>
      </c>
    </row>
    <row r="597" spans="38:41" x14ac:dyDescent="0.95">
      <c r="AL597" s="104" t="e">
        <f>IF(IF('Project Details'!$B$6="US",#REF!,#REF!)&lt;&gt;"",IF('Project Details'!$B$6="US",#REF!,#REF!),"")</f>
        <v>#REF!</v>
      </c>
      <c r="AM597" s="104" t="e">
        <f t="shared" si="10"/>
        <v>#REF!</v>
      </c>
      <c r="AN597" s="365" t="e">
        <f>IF(IF('Project Details'!$B$6="US",#REF!,#REF!)&lt;&gt;"",IF('Project Details'!$B$6="US",#REF!,#REF!),"")</f>
        <v>#REF!</v>
      </c>
      <c r="AO597" s="104" t="e">
        <f>IF(IF('Project Details'!$B$6="US",#REF!,#REF!)&lt;&gt;"",IF('Project Details'!$B$6="US",#REF!,#REF!),"")</f>
        <v>#REF!</v>
      </c>
    </row>
    <row r="598" spans="38:41" x14ac:dyDescent="0.95">
      <c r="AL598" s="104" t="e">
        <f>IF(IF('Project Details'!$B$6="US",#REF!,#REF!)&lt;&gt;"",IF('Project Details'!$B$6="US",#REF!,#REF!),"")</f>
        <v>#REF!</v>
      </c>
      <c r="AM598" s="104" t="e">
        <f t="shared" si="10"/>
        <v>#REF!</v>
      </c>
      <c r="AN598" s="365" t="e">
        <f>IF(IF('Project Details'!$B$6="US",#REF!,#REF!)&lt;&gt;"",IF('Project Details'!$B$6="US",#REF!,#REF!),"")</f>
        <v>#REF!</v>
      </c>
      <c r="AO598" s="104" t="e">
        <f>IF(IF('Project Details'!$B$6="US",#REF!,#REF!)&lt;&gt;"",IF('Project Details'!$B$6="US",#REF!,#REF!),"")</f>
        <v>#REF!</v>
      </c>
    </row>
    <row r="599" spans="38:41" x14ac:dyDescent="0.95">
      <c r="AL599" s="104" t="e">
        <f>IF(IF('Project Details'!$B$6="US",#REF!,#REF!)&lt;&gt;"",IF('Project Details'!$B$6="US",#REF!,#REF!),"")</f>
        <v>#REF!</v>
      </c>
      <c r="AM599" s="104" t="e">
        <f t="shared" si="10"/>
        <v>#REF!</v>
      </c>
      <c r="AN599" s="365" t="e">
        <f>IF(IF('Project Details'!$B$6="US",#REF!,#REF!)&lt;&gt;"",IF('Project Details'!$B$6="US",#REF!,#REF!),"")</f>
        <v>#REF!</v>
      </c>
      <c r="AO599" s="104" t="e">
        <f>IF(IF('Project Details'!$B$6="US",#REF!,#REF!)&lt;&gt;"",IF('Project Details'!$B$6="US",#REF!,#REF!),"")</f>
        <v>#REF!</v>
      </c>
    </row>
    <row r="600" spans="38:41" x14ac:dyDescent="0.95">
      <c r="AL600" s="104" t="e">
        <f>IF(IF('Project Details'!$B$6="US",#REF!,#REF!)&lt;&gt;"",IF('Project Details'!$B$6="US",#REF!,#REF!),"")</f>
        <v>#REF!</v>
      </c>
      <c r="AM600" s="104" t="e">
        <f t="shared" si="10"/>
        <v>#REF!</v>
      </c>
      <c r="AN600" s="365" t="e">
        <f>IF(IF('Project Details'!$B$6="US",#REF!,#REF!)&lt;&gt;"",IF('Project Details'!$B$6="US",#REF!,#REF!),"")</f>
        <v>#REF!</v>
      </c>
      <c r="AO600" s="104" t="e">
        <f>IF(IF('Project Details'!$B$6="US",#REF!,#REF!)&lt;&gt;"",IF('Project Details'!$B$6="US",#REF!,#REF!),"")</f>
        <v>#REF!</v>
      </c>
    </row>
    <row r="601" spans="38:41" x14ac:dyDescent="0.95">
      <c r="AL601" s="104" t="e">
        <f>IF(IF('Project Details'!$B$6="US",#REF!,#REF!)&lt;&gt;"",IF('Project Details'!$B$6="US",#REF!,#REF!),"")</f>
        <v>#REF!</v>
      </c>
      <c r="AM601" s="104" t="e">
        <f t="shared" si="10"/>
        <v>#REF!</v>
      </c>
      <c r="AN601" s="365" t="e">
        <f>IF(IF('Project Details'!$B$6="US",#REF!,#REF!)&lt;&gt;"",IF('Project Details'!$B$6="US",#REF!,#REF!),"")</f>
        <v>#REF!</v>
      </c>
      <c r="AO601" s="104" t="e">
        <f>IF(IF('Project Details'!$B$6="US",#REF!,#REF!)&lt;&gt;"",IF('Project Details'!$B$6="US",#REF!,#REF!),"")</f>
        <v>#REF!</v>
      </c>
    </row>
    <row r="602" spans="38:41" x14ac:dyDescent="0.95">
      <c r="AL602" s="104" t="e">
        <f>IF(IF('Project Details'!$B$6="US",#REF!,#REF!)&lt;&gt;"",IF('Project Details'!$B$6="US",#REF!,#REF!),"")</f>
        <v>#REF!</v>
      </c>
      <c r="AM602" s="104" t="e">
        <f t="shared" si="10"/>
        <v>#REF!</v>
      </c>
      <c r="AN602" s="365" t="e">
        <f>IF(IF('Project Details'!$B$6="US",#REF!,#REF!)&lt;&gt;"",IF('Project Details'!$B$6="US",#REF!,#REF!),"")</f>
        <v>#REF!</v>
      </c>
      <c r="AO602" s="104" t="e">
        <f>IF(IF('Project Details'!$B$6="US",#REF!,#REF!)&lt;&gt;"",IF('Project Details'!$B$6="US",#REF!,#REF!),"")</f>
        <v>#REF!</v>
      </c>
    </row>
    <row r="603" spans="38:41" x14ac:dyDescent="0.95">
      <c r="AL603" s="104" t="e">
        <f>IF(IF('Project Details'!$B$6="US",#REF!,#REF!)&lt;&gt;"",IF('Project Details'!$B$6="US",#REF!,#REF!),"")</f>
        <v>#REF!</v>
      </c>
      <c r="AM603" s="104" t="e">
        <f t="shared" si="10"/>
        <v>#REF!</v>
      </c>
      <c r="AN603" s="365" t="e">
        <f>IF(IF('Project Details'!$B$6="US",#REF!,#REF!)&lt;&gt;"",IF('Project Details'!$B$6="US",#REF!,#REF!),"")</f>
        <v>#REF!</v>
      </c>
      <c r="AO603" s="104" t="e">
        <f>IF(IF('Project Details'!$B$6="US",#REF!,#REF!)&lt;&gt;"",IF('Project Details'!$B$6="US",#REF!,#REF!),"")</f>
        <v>#REF!</v>
      </c>
    </row>
    <row r="604" spans="38:41" x14ac:dyDescent="0.95">
      <c r="AL604" s="104" t="e">
        <f>IF(IF('Project Details'!$B$6="US",#REF!,#REF!)&lt;&gt;"",IF('Project Details'!$B$6="US",#REF!,#REF!),"")</f>
        <v>#REF!</v>
      </c>
      <c r="AM604" s="104" t="e">
        <f t="shared" si="10"/>
        <v>#REF!</v>
      </c>
      <c r="AN604" s="365" t="e">
        <f>IF(IF('Project Details'!$B$6="US",#REF!,#REF!)&lt;&gt;"",IF('Project Details'!$B$6="US",#REF!,#REF!),"")</f>
        <v>#REF!</v>
      </c>
      <c r="AO604" s="104" t="e">
        <f>IF(IF('Project Details'!$B$6="US",#REF!,#REF!)&lt;&gt;"",IF('Project Details'!$B$6="US",#REF!,#REF!),"")</f>
        <v>#REF!</v>
      </c>
    </row>
    <row r="605" spans="38:41" x14ac:dyDescent="0.95">
      <c r="AL605" s="104" t="e">
        <f>IF(IF('Project Details'!$B$6="US",#REF!,#REF!)&lt;&gt;"",IF('Project Details'!$B$6="US",#REF!,#REF!),"")</f>
        <v>#REF!</v>
      </c>
      <c r="AM605" s="104" t="e">
        <f t="shared" si="10"/>
        <v>#REF!</v>
      </c>
      <c r="AN605" s="365" t="e">
        <f>IF(IF('Project Details'!$B$6="US",#REF!,#REF!)&lt;&gt;"",IF('Project Details'!$B$6="US",#REF!,#REF!),"")</f>
        <v>#REF!</v>
      </c>
      <c r="AO605" s="104" t="e">
        <f>IF(IF('Project Details'!$B$6="US",#REF!,#REF!)&lt;&gt;"",IF('Project Details'!$B$6="US",#REF!,#REF!),"")</f>
        <v>#REF!</v>
      </c>
    </row>
    <row r="606" spans="38:41" x14ac:dyDescent="0.95">
      <c r="AL606" s="104" t="e">
        <f>IF(IF('Project Details'!$B$6="US",#REF!,#REF!)&lt;&gt;"",IF('Project Details'!$B$6="US",#REF!,#REF!),"")</f>
        <v>#REF!</v>
      </c>
      <c r="AM606" s="104" t="e">
        <f t="shared" si="10"/>
        <v>#REF!</v>
      </c>
      <c r="AN606" s="365" t="e">
        <f>IF(IF('Project Details'!$B$6="US",#REF!,#REF!)&lt;&gt;"",IF('Project Details'!$B$6="US",#REF!,#REF!),"")</f>
        <v>#REF!</v>
      </c>
      <c r="AO606" s="104" t="e">
        <f>IF(IF('Project Details'!$B$6="US",#REF!,#REF!)&lt;&gt;"",IF('Project Details'!$B$6="US",#REF!,#REF!),"")</f>
        <v>#REF!</v>
      </c>
    </row>
    <row r="607" spans="38:41" x14ac:dyDescent="0.95">
      <c r="AL607" s="104" t="e">
        <f>IF(IF('Project Details'!$B$6="US",#REF!,#REF!)&lt;&gt;"",IF('Project Details'!$B$6="US",#REF!,#REF!),"")</f>
        <v>#REF!</v>
      </c>
      <c r="AM607" s="104" t="e">
        <f t="shared" si="10"/>
        <v>#REF!</v>
      </c>
      <c r="AN607" s="365" t="e">
        <f>IF(IF('Project Details'!$B$6="US",#REF!,#REF!)&lt;&gt;"",IF('Project Details'!$B$6="US",#REF!,#REF!),"")</f>
        <v>#REF!</v>
      </c>
      <c r="AO607" s="104" t="e">
        <f>IF(IF('Project Details'!$B$6="US",#REF!,#REF!)&lt;&gt;"",IF('Project Details'!$B$6="US",#REF!,#REF!),"")</f>
        <v>#REF!</v>
      </c>
    </row>
    <row r="608" spans="38:41" x14ac:dyDescent="0.95">
      <c r="AL608" s="104" t="e">
        <f>IF(IF('Project Details'!$B$6="US",#REF!,#REF!)&lt;&gt;"",IF('Project Details'!$B$6="US",#REF!,#REF!),"")</f>
        <v>#REF!</v>
      </c>
      <c r="AM608" s="104" t="e">
        <f t="shared" si="10"/>
        <v>#REF!</v>
      </c>
      <c r="AN608" s="365" t="e">
        <f>IF(IF('Project Details'!$B$6="US",#REF!,#REF!)&lt;&gt;"",IF('Project Details'!$B$6="US",#REF!,#REF!),"")</f>
        <v>#REF!</v>
      </c>
      <c r="AO608" s="104" t="e">
        <f>IF(IF('Project Details'!$B$6="US",#REF!,#REF!)&lt;&gt;"",IF('Project Details'!$B$6="US",#REF!,#REF!),"")</f>
        <v>#REF!</v>
      </c>
    </row>
    <row r="609" spans="38:41" x14ac:dyDescent="0.95">
      <c r="AL609" s="104" t="e">
        <f>IF(IF('Project Details'!$B$6="US",#REF!,#REF!)&lt;&gt;"",IF('Project Details'!$B$6="US",#REF!,#REF!),"")</f>
        <v>#REF!</v>
      </c>
      <c r="AM609" s="104" t="e">
        <f t="shared" si="10"/>
        <v>#REF!</v>
      </c>
      <c r="AN609" s="365" t="e">
        <f>IF(IF('Project Details'!$B$6="US",#REF!,#REF!)&lt;&gt;"",IF('Project Details'!$B$6="US",#REF!,#REF!),"")</f>
        <v>#REF!</v>
      </c>
      <c r="AO609" s="104" t="e">
        <f>IF(IF('Project Details'!$B$6="US",#REF!,#REF!)&lt;&gt;"",IF('Project Details'!$B$6="US",#REF!,#REF!),"")</f>
        <v>#REF!</v>
      </c>
    </row>
    <row r="610" spans="38:41" x14ac:dyDescent="0.95">
      <c r="AL610" s="104" t="e">
        <f>IF(IF('Project Details'!$B$6="US",#REF!,#REF!)&lt;&gt;"",IF('Project Details'!$B$6="US",#REF!,#REF!),"")</f>
        <v>#REF!</v>
      </c>
      <c r="AM610" s="104" t="e">
        <f t="shared" si="10"/>
        <v>#REF!</v>
      </c>
      <c r="AN610" s="365" t="e">
        <f>IF(IF('Project Details'!$B$6="US",#REF!,#REF!)&lt;&gt;"",IF('Project Details'!$B$6="US",#REF!,#REF!),"")</f>
        <v>#REF!</v>
      </c>
      <c r="AO610" s="104" t="e">
        <f>IF(IF('Project Details'!$B$6="US",#REF!,#REF!)&lt;&gt;"",IF('Project Details'!$B$6="US",#REF!,#REF!),"")</f>
        <v>#REF!</v>
      </c>
    </row>
    <row r="611" spans="38:41" x14ac:dyDescent="0.95">
      <c r="AL611" s="104" t="e">
        <f>IF(IF('Project Details'!$B$6="US",#REF!,#REF!)&lt;&gt;"",IF('Project Details'!$B$6="US",#REF!,#REF!),"")</f>
        <v>#REF!</v>
      </c>
      <c r="AM611" s="104" t="e">
        <f t="shared" si="10"/>
        <v>#REF!</v>
      </c>
      <c r="AN611" s="365" t="e">
        <f>IF(IF('Project Details'!$B$6="US",#REF!,#REF!)&lt;&gt;"",IF('Project Details'!$B$6="US",#REF!,#REF!),"")</f>
        <v>#REF!</v>
      </c>
      <c r="AO611" s="104" t="e">
        <f>IF(IF('Project Details'!$B$6="US",#REF!,#REF!)&lt;&gt;"",IF('Project Details'!$B$6="US",#REF!,#REF!),"")</f>
        <v>#REF!</v>
      </c>
    </row>
    <row r="612" spans="38:41" x14ac:dyDescent="0.95">
      <c r="AL612" s="104" t="e">
        <f>IF(IF('Project Details'!$B$6="US",#REF!,#REF!)&lt;&gt;"",IF('Project Details'!$B$6="US",#REF!,#REF!),"")</f>
        <v>#REF!</v>
      </c>
      <c r="AM612" s="104" t="e">
        <f t="shared" si="10"/>
        <v>#REF!</v>
      </c>
      <c r="AN612" s="365" t="e">
        <f>IF(IF('Project Details'!$B$6="US",#REF!,#REF!)&lt;&gt;"",IF('Project Details'!$B$6="US",#REF!,#REF!),"")</f>
        <v>#REF!</v>
      </c>
      <c r="AO612" s="104" t="e">
        <f>IF(IF('Project Details'!$B$6="US",#REF!,#REF!)&lt;&gt;"",IF('Project Details'!$B$6="US",#REF!,#REF!),"")</f>
        <v>#REF!</v>
      </c>
    </row>
    <row r="613" spans="38:41" x14ac:dyDescent="0.95">
      <c r="AL613" s="104" t="e">
        <f>IF(IF('Project Details'!$B$6="US",#REF!,#REF!)&lt;&gt;"",IF('Project Details'!$B$6="US",#REF!,#REF!),"")</f>
        <v>#REF!</v>
      </c>
      <c r="AM613" s="104" t="e">
        <f t="shared" si="10"/>
        <v>#REF!</v>
      </c>
      <c r="AN613" s="365" t="e">
        <f>IF(IF('Project Details'!$B$6="US",#REF!,#REF!)&lt;&gt;"",IF('Project Details'!$B$6="US",#REF!,#REF!),"")</f>
        <v>#REF!</v>
      </c>
      <c r="AO613" s="104" t="e">
        <f>IF(IF('Project Details'!$B$6="US",#REF!,#REF!)&lt;&gt;"",IF('Project Details'!$B$6="US",#REF!,#REF!),"")</f>
        <v>#REF!</v>
      </c>
    </row>
    <row r="614" spans="38:41" x14ac:dyDescent="0.95">
      <c r="AL614" s="104" t="e">
        <f>IF(IF('Project Details'!$B$6="US",#REF!,#REF!)&lt;&gt;"",IF('Project Details'!$B$6="US",#REF!,#REF!),"")</f>
        <v>#REF!</v>
      </c>
      <c r="AM614" s="104" t="e">
        <f t="shared" si="10"/>
        <v>#REF!</v>
      </c>
      <c r="AN614" s="365" t="e">
        <f>IF(IF('Project Details'!$B$6="US",#REF!,#REF!)&lt;&gt;"",IF('Project Details'!$B$6="US",#REF!,#REF!),"")</f>
        <v>#REF!</v>
      </c>
      <c r="AO614" s="104" t="e">
        <f>IF(IF('Project Details'!$B$6="US",#REF!,#REF!)&lt;&gt;"",IF('Project Details'!$B$6="US",#REF!,#REF!),"")</f>
        <v>#REF!</v>
      </c>
    </row>
    <row r="615" spans="38:41" x14ac:dyDescent="0.95">
      <c r="AL615" s="104" t="e">
        <f>IF(IF('Project Details'!$B$6="US",#REF!,#REF!)&lt;&gt;"",IF('Project Details'!$B$6="US",#REF!,#REF!),"")</f>
        <v>#REF!</v>
      </c>
      <c r="AM615" s="104" t="e">
        <f t="shared" si="10"/>
        <v>#REF!</v>
      </c>
      <c r="AN615" s="365" t="e">
        <f>IF(IF('Project Details'!$B$6="US",#REF!,#REF!)&lt;&gt;"",IF('Project Details'!$B$6="US",#REF!,#REF!),"")</f>
        <v>#REF!</v>
      </c>
      <c r="AO615" s="104" t="e">
        <f>IF(IF('Project Details'!$B$6="US",#REF!,#REF!)&lt;&gt;"",IF('Project Details'!$B$6="US",#REF!,#REF!),"")</f>
        <v>#REF!</v>
      </c>
    </row>
    <row r="616" spans="38:41" x14ac:dyDescent="0.95">
      <c r="AL616" s="104" t="e">
        <f>IF(IF('Project Details'!$B$6="US",#REF!,#REF!)&lt;&gt;"",IF('Project Details'!$B$6="US",#REF!,#REF!),"")</f>
        <v>#REF!</v>
      </c>
      <c r="AM616" s="104" t="e">
        <f t="shared" si="10"/>
        <v>#REF!</v>
      </c>
      <c r="AN616" s="365" t="e">
        <f>IF(IF('Project Details'!$B$6="US",#REF!,#REF!)&lt;&gt;"",IF('Project Details'!$B$6="US",#REF!,#REF!),"")</f>
        <v>#REF!</v>
      </c>
      <c r="AO616" s="104" t="e">
        <f>IF(IF('Project Details'!$B$6="US",#REF!,#REF!)&lt;&gt;"",IF('Project Details'!$B$6="US",#REF!,#REF!),"")</f>
        <v>#REF!</v>
      </c>
    </row>
    <row r="617" spans="38:41" x14ac:dyDescent="0.95">
      <c r="AL617" s="104" t="e">
        <f>IF(IF('Project Details'!$B$6="US",#REF!,#REF!)&lt;&gt;"",IF('Project Details'!$B$6="US",#REF!,#REF!),"")</f>
        <v>#REF!</v>
      </c>
      <c r="AM617" s="104" t="e">
        <f t="shared" si="10"/>
        <v>#REF!</v>
      </c>
      <c r="AN617" s="365" t="e">
        <f>IF(IF('Project Details'!$B$6="US",#REF!,#REF!)&lt;&gt;"",IF('Project Details'!$B$6="US",#REF!,#REF!),"")</f>
        <v>#REF!</v>
      </c>
      <c r="AO617" s="104" t="e">
        <f>IF(IF('Project Details'!$B$6="US",#REF!,#REF!)&lt;&gt;"",IF('Project Details'!$B$6="US",#REF!,#REF!),"")</f>
        <v>#REF!</v>
      </c>
    </row>
    <row r="618" spans="38:41" x14ac:dyDescent="0.95">
      <c r="AL618" s="104" t="e">
        <f>IF(IF('Project Details'!$B$6="US",#REF!,#REF!)&lt;&gt;"",IF('Project Details'!$B$6="US",#REF!,#REF!),"")</f>
        <v>#REF!</v>
      </c>
      <c r="AM618" s="104" t="e">
        <f t="shared" si="10"/>
        <v>#REF!</v>
      </c>
      <c r="AN618" s="365" t="e">
        <f>IF(IF('Project Details'!$B$6="US",#REF!,#REF!)&lt;&gt;"",IF('Project Details'!$B$6="US",#REF!,#REF!),"")</f>
        <v>#REF!</v>
      </c>
      <c r="AO618" s="104" t="e">
        <f>IF(IF('Project Details'!$B$6="US",#REF!,#REF!)&lt;&gt;"",IF('Project Details'!$B$6="US",#REF!,#REF!),"")</f>
        <v>#REF!</v>
      </c>
    </row>
    <row r="619" spans="38:41" x14ac:dyDescent="0.95">
      <c r="AL619" s="104" t="e">
        <f>IF(IF('Project Details'!$B$6="US",#REF!,#REF!)&lt;&gt;"",IF('Project Details'!$B$6="US",#REF!,#REF!),"")</f>
        <v>#REF!</v>
      </c>
      <c r="AM619" s="104" t="e">
        <f t="shared" si="10"/>
        <v>#REF!</v>
      </c>
      <c r="AN619" s="365" t="e">
        <f>IF(IF('Project Details'!$B$6="US",#REF!,#REF!)&lt;&gt;"",IF('Project Details'!$B$6="US",#REF!,#REF!),"")</f>
        <v>#REF!</v>
      </c>
      <c r="AO619" s="104" t="e">
        <f>IF(IF('Project Details'!$B$6="US",#REF!,#REF!)&lt;&gt;"",IF('Project Details'!$B$6="US",#REF!,#REF!),"")</f>
        <v>#REF!</v>
      </c>
    </row>
    <row r="620" spans="38:41" x14ac:dyDescent="0.95">
      <c r="AL620" s="104" t="e">
        <f>IF(IF('Project Details'!$B$6="US",#REF!,#REF!)&lt;&gt;"",IF('Project Details'!$B$6="US",#REF!,#REF!),"")</f>
        <v>#REF!</v>
      </c>
      <c r="AM620" s="104" t="e">
        <f t="shared" si="10"/>
        <v>#REF!</v>
      </c>
      <c r="AN620" s="365" t="e">
        <f>IF(IF('Project Details'!$B$6="US",#REF!,#REF!)&lt;&gt;"",IF('Project Details'!$B$6="US",#REF!,#REF!),"")</f>
        <v>#REF!</v>
      </c>
      <c r="AO620" s="104" t="e">
        <f>IF(IF('Project Details'!$B$6="US",#REF!,#REF!)&lt;&gt;"",IF('Project Details'!$B$6="US",#REF!,#REF!),"")</f>
        <v>#REF!</v>
      </c>
    </row>
    <row r="621" spans="38:41" x14ac:dyDescent="0.95">
      <c r="AL621" s="104" t="e">
        <f>IF(IF('Project Details'!$B$6="US",#REF!,#REF!)&lt;&gt;"",IF('Project Details'!$B$6="US",#REF!,#REF!),"")</f>
        <v>#REF!</v>
      </c>
      <c r="AM621" s="104" t="e">
        <f t="shared" si="10"/>
        <v>#REF!</v>
      </c>
      <c r="AN621" s="365" t="e">
        <f>IF(IF('Project Details'!$B$6="US",#REF!,#REF!)&lt;&gt;"",IF('Project Details'!$B$6="US",#REF!,#REF!),"")</f>
        <v>#REF!</v>
      </c>
      <c r="AO621" s="104" t="e">
        <f>IF(IF('Project Details'!$B$6="US",#REF!,#REF!)&lt;&gt;"",IF('Project Details'!$B$6="US",#REF!,#REF!),"")</f>
        <v>#REF!</v>
      </c>
    </row>
    <row r="622" spans="38:41" x14ac:dyDescent="0.95">
      <c r="AL622" s="104" t="e">
        <f>IF(IF('Project Details'!$B$6="US",#REF!,#REF!)&lt;&gt;"",IF('Project Details'!$B$6="US",#REF!,#REF!),"")</f>
        <v>#REF!</v>
      </c>
      <c r="AM622" s="104" t="e">
        <f t="shared" si="10"/>
        <v>#REF!</v>
      </c>
      <c r="AN622" s="365" t="e">
        <f>IF(IF('Project Details'!$B$6="US",#REF!,#REF!)&lt;&gt;"",IF('Project Details'!$B$6="US",#REF!,#REF!),"")</f>
        <v>#REF!</v>
      </c>
      <c r="AO622" s="104" t="e">
        <f>IF(IF('Project Details'!$B$6="US",#REF!,#REF!)&lt;&gt;"",IF('Project Details'!$B$6="US",#REF!,#REF!),"")</f>
        <v>#REF!</v>
      </c>
    </row>
    <row r="623" spans="38:41" x14ac:dyDescent="0.95">
      <c r="AL623" s="104" t="e">
        <f>IF(IF('Project Details'!$B$6="US",#REF!,#REF!)&lt;&gt;"",IF('Project Details'!$B$6="US",#REF!,#REF!),"")</f>
        <v>#REF!</v>
      </c>
      <c r="AM623" s="104" t="e">
        <f t="shared" si="10"/>
        <v>#REF!</v>
      </c>
      <c r="AN623" s="365" t="e">
        <f>IF(IF('Project Details'!$B$6="US",#REF!,#REF!)&lt;&gt;"",IF('Project Details'!$B$6="US",#REF!,#REF!),"")</f>
        <v>#REF!</v>
      </c>
      <c r="AO623" s="104" t="e">
        <f>IF(IF('Project Details'!$B$6="US",#REF!,#REF!)&lt;&gt;"",IF('Project Details'!$B$6="US",#REF!,#REF!),"")</f>
        <v>#REF!</v>
      </c>
    </row>
    <row r="624" spans="38:41" x14ac:dyDescent="0.95">
      <c r="AL624" s="104" t="e">
        <f>IF(IF('Project Details'!$B$6="US",#REF!,#REF!)&lt;&gt;"",IF('Project Details'!$B$6="US",#REF!,#REF!),"")</f>
        <v>#REF!</v>
      </c>
      <c r="AM624" s="104" t="e">
        <f t="shared" si="10"/>
        <v>#REF!</v>
      </c>
      <c r="AN624" s="365" t="e">
        <f>IF(IF('Project Details'!$B$6="US",#REF!,#REF!)&lt;&gt;"",IF('Project Details'!$B$6="US",#REF!,#REF!),"")</f>
        <v>#REF!</v>
      </c>
      <c r="AO624" s="104" t="e">
        <f>IF(IF('Project Details'!$B$6="US",#REF!,#REF!)&lt;&gt;"",IF('Project Details'!$B$6="US",#REF!,#REF!),"")</f>
        <v>#REF!</v>
      </c>
    </row>
    <row r="625" spans="38:41" x14ac:dyDescent="0.95">
      <c r="AL625" s="104" t="e">
        <f>IF(IF('Project Details'!$B$6="US",#REF!,#REF!)&lt;&gt;"",IF('Project Details'!$B$6="US",#REF!,#REF!),"")</f>
        <v>#REF!</v>
      </c>
      <c r="AM625" s="104" t="e">
        <f t="shared" si="10"/>
        <v>#REF!</v>
      </c>
      <c r="AN625" s="365" t="e">
        <f>IF(IF('Project Details'!$B$6="US",#REF!,#REF!)&lt;&gt;"",IF('Project Details'!$B$6="US",#REF!,#REF!),"")</f>
        <v>#REF!</v>
      </c>
      <c r="AO625" s="104" t="e">
        <f>IF(IF('Project Details'!$B$6="US",#REF!,#REF!)&lt;&gt;"",IF('Project Details'!$B$6="US",#REF!,#REF!),"")</f>
        <v>#REF!</v>
      </c>
    </row>
    <row r="626" spans="38:41" x14ac:dyDescent="0.95">
      <c r="AL626" s="104" t="e">
        <f>IF(IF('Project Details'!$B$6="US",#REF!,#REF!)&lt;&gt;"",IF('Project Details'!$B$6="US",#REF!,#REF!),"")</f>
        <v>#REF!</v>
      </c>
      <c r="AM626" s="104" t="e">
        <f t="shared" si="10"/>
        <v>#REF!</v>
      </c>
      <c r="AN626" s="365" t="e">
        <f>IF(IF('Project Details'!$B$6="US",#REF!,#REF!)&lt;&gt;"",IF('Project Details'!$B$6="US",#REF!,#REF!),"")</f>
        <v>#REF!</v>
      </c>
      <c r="AO626" s="104" t="e">
        <f>IF(IF('Project Details'!$B$6="US",#REF!,#REF!)&lt;&gt;"",IF('Project Details'!$B$6="US",#REF!,#REF!),"")</f>
        <v>#REF!</v>
      </c>
    </row>
    <row r="627" spans="38:41" x14ac:dyDescent="0.95">
      <c r="AL627" s="104" t="e">
        <f>IF(IF('Project Details'!$B$6="US",#REF!,#REF!)&lt;&gt;"",IF('Project Details'!$B$6="US",#REF!,#REF!),"")</f>
        <v>#REF!</v>
      </c>
      <c r="AM627" s="104" t="e">
        <f t="shared" si="10"/>
        <v>#REF!</v>
      </c>
      <c r="AN627" s="365" t="e">
        <f>IF(IF('Project Details'!$B$6="US",#REF!,#REF!)&lt;&gt;"",IF('Project Details'!$B$6="US",#REF!,#REF!),"")</f>
        <v>#REF!</v>
      </c>
      <c r="AO627" s="104" t="e">
        <f>IF(IF('Project Details'!$B$6="US",#REF!,#REF!)&lt;&gt;"",IF('Project Details'!$B$6="US",#REF!,#REF!),"")</f>
        <v>#REF!</v>
      </c>
    </row>
    <row r="628" spans="38:41" x14ac:dyDescent="0.95">
      <c r="AL628" s="104" t="e">
        <f>IF(IF('Project Details'!$B$6="US",#REF!,#REF!)&lt;&gt;"",IF('Project Details'!$B$6="US",#REF!,#REF!),"")</f>
        <v>#REF!</v>
      </c>
      <c r="AM628" s="104" t="e">
        <f t="shared" si="10"/>
        <v>#REF!</v>
      </c>
      <c r="AN628" s="365" t="e">
        <f>IF(IF('Project Details'!$B$6="US",#REF!,#REF!)&lt;&gt;"",IF('Project Details'!$B$6="US",#REF!,#REF!),"")</f>
        <v>#REF!</v>
      </c>
      <c r="AO628" s="104" t="e">
        <f>IF(IF('Project Details'!$B$6="US",#REF!,#REF!)&lt;&gt;"",IF('Project Details'!$B$6="US",#REF!,#REF!),"")</f>
        <v>#REF!</v>
      </c>
    </row>
    <row r="629" spans="38:41" x14ac:dyDescent="0.95">
      <c r="AL629" s="104" t="e">
        <f>IF(IF('Project Details'!$B$6="US",#REF!,#REF!)&lt;&gt;"",IF('Project Details'!$B$6="US",#REF!,#REF!),"")</f>
        <v>#REF!</v>
      </c>
      <c r="AM629" s="104" t="e">
        <f t="shared" si="10"/>
        <v>#REF!</v>
      </c>
      <c r="AN629" s="365" t="e">
        <f>IF(IF('Project Details'!$B$6="US",#REF!,#REF!)&lt;&gt;"",IF('Project Details'!$B$6="US",#REF!,#REF!),"")</f>
        <v>#REF!</v>
      </c>
      <c r="AO629" s="104" t="e">
        <f>IF(IF('Project Details'!$B$6="US",#REF!,#REF!)&lt;&gt;"",IF('Project Details'!$B$6="US",#REF!,#REF!),"")</f>
        <v>#REF!</v>
      </c>
    </row>
    <row r="630" spans="38:41" x14ac:dyDescent="0.95">
      <c r="AL630" s="104" t="e">
        <f>IF(IF('Project Details'!$B$6="US",#REF!,#REF!)&lt;&gt;"",IF('Project Details'!$B$6="US",#REF!,#REF!),"")</f>
        <v>#REF!</v>
      </c>
      <c r="AM630" s="104" t="e">
        <f t="shared" si="10"/>
        <v>#REF!</v>
      </c>
      <c r="AN630" s="365" t="e">
        <f>IF(IF('Project Details'!$B$6="US",#REF!,#REF!)&lt;&gt;"",IF('Project Details'!$B$6="US",#REF!,#REF!),"")</f>
        <v>#REF!</v>
      </c>
      <c r="AO630" s="104" t="e">
        <f>IF(IF('Project Details'!$B$6="US",#REF!,#REF!)&lt;&gt;"",IF('Project Details'!$B$6="US",#REF!,#REF!),"")</f>
        <v>#REF!</v>
      </c>
    </row>
    <row r="631" spans="38:41" x14ac:dyDescent="0.95">
      <c r="AL631" s="104" t="e">
        <f>IF(IF('Project Details'!$B$6="US",#REF!,#REF!)&lt;&gt;"",IF('Project Details'!$B$6="US",#REF!,#REF!),"")</f>
        <v>#REF!</v>
      </c>
      <c r="AM631" s="104" t="e">
        <f t="shared" si="10"/>
        <v>#REF!</v>
      </c>
      <c r="AN631" s="365" t="e">
        <f>IF(IF('Project Details'!$B$6="US",#REF!,#REF!)&lt;&gt;"",IF('Project Details'!$B$6="US",#REF!,#REF!),"")</f>
        <v>#REF!</v>
      </c>
      <c r="AO631" s="104" t="e">
        <f>IF(IF('Project Details'!$B$6="US",#REF!,#REF!)&lt;&gt;"",IF('Project Details'!$B$6="US",#REF!,#REF!),"")</f>
        <v>#REF!</v>
      </c>
    </row>
    <row r="632" spans="38:41" x14ac:dyDescent="0.95">
      <c r="AL632" s="104" t="e">
        <f>IF(IF('Project Details'!$B$6="US",#REF!,#REF!)&lt;&gt;"",IF('Project Details'!$B$6="US",#REF!,#REF!),"")</f>
        <v>#REF!</v>
      </c>
      <c r="AM632" s="104" t="e">
        <f t="shared" si="10"/>
        <v>#REF!</v>
      </c>
      <c r="AN632" s="365" t="e">
        <f>IF(IF('Project Details'!$B$6="US",#REF!,#REF!)&lt;&gt;"",IF('Project Details'!$B$6="US",#REF!,#REF!),"")</f>
        <v>#REF!</v>
      </c>
      <c r="AO632" s="104" t="e">
        <f>IF(IF('Project Details'!$B$6="US",#REF!,#REF!)&lt;&gt;"",IF('Project Details'!$B$6="US",#REF!,#REF!),"")</f>
        <v>#REF!</v>
      </c>
    </row>
    <row r="633" spans="38:41" x14ac:dyDescent="0.95">
      <c r="AL633" s="104" t="e">
        <f>IF(IF('Project Details'!$B$6="US",#REF!,#REF!)&lt;&gt;"",IF('Project Details'!$B$6="US",#REF!,#REF!),"")</f>
        <v>#REF!</v>
      </c>
      <c r="AM633" s="104" t="e">
        <f t="shared" si="10"/>
        <v>#REF!</v>
      </c>
      <c r="AN633" s="365" t="e">
        <f>IF(IF('Project Details'!$B$6="US",#REF!,#REF!)&lt;&gt;"",IF('Project Details'!$B$6="US",#REF!,#REF!),"")</f>
        <v>#REF!</v>
      </c>
      <c r="AO633" s="104" t="e">
        <f>IF(IF('Project Details'!$B$6="US",#REF!,#REF!)&lt;&gt;"",IF('Project Details'!$B$6="US",#REF!,#REF!),"")</f>
        <v>#REF!</v>
      </c>
    </row>
    <row r="634" spans="38:41" x14ac:dyDescent="0.95">
      <c r="AL634" s="104" t="e">
        <f>IF(IF('Project Details'!$B$6="US",#REF!,#REF!)&lt;&gt;"",IF('Project Details'!$B$6="US",#REF!,#REF!),"")</f>
        <v>#REF!</v>
      </c>
      <c r="AM634" s="104" t="e">
        <f t="shared" si="10"/>
        <v>#REF!</v>
      </c>
      <c r="AN634" s="365" t="e">
        <f>IF(IF('Project Details'!$B$6="US",#REF!,#REF!)&lt;&gt;"",IF('Project Details'!$B$6="US",#REF!,#REF!),"")</f>
        <v>#REF!</v>
      </c>
      <c r="AO634" s="104" t="e">
        <f>IF(IF('Project Details'!$B$6="US",#REF!,#REF!)&lt;&gt;"",IF('Project Details'!$B$6="US",#REF!,#REF!),"")</f>
        <v>#REF!</v>
      </c>
    </row>
    <row r="635" spans="38:41" x14ac:dyDescent="0.95">
      <c r="AL635" s="104" t="e">
        <f>IF(IF('Project Details'!$B$6="US",#REF!,#REF!)&lt;&gt;"",IF('Project Details'!$B$6="US",#REF!,#REF!),"")</f>
        <v>#REF!</v>
      </c>
      <c r="AM635" s="104" t="e">
        <f t="shared" si="10"/>
        <v>#REF!</v>
      </c>
      <c r="AN635" s="365" t="e">
        <f>IF(IF('Project Details'!$B$6="US",#REF!,#REF!)&lt;&gt;"",IF('Project Details'!$B$6="US",#REF!,#REF!),"")</f>
        <v>#REF!</v>
      </c>
      <c r="AO635" s="104" t="e">
        <f>IF(IF('Project Details'!$B$6="US",#REF!,#REF!)&lt;&gt;"",IF('Project Details'!$B$6="US",#REF!,#REF!),"")</f>
        <v>#REF!</v>
      </c>
    </row>
    <row r="636" spans="38:41" x14ac:dyDescent="0.95">
      <c r="AL636" s="104" t="e">
        <f>IF(IF('Project Details'!$B$6="US",#REF!,#REF!)&lt;&gt;"",IF('Project Details'!$B$6="US",#REF!,#REF!),"")</f>
        <v>#REF!</v>
      </c>
      <c r="AM636" s="104" t="e">
        <f t="shared" si="10"/>
        <v>#REF!</v>
      </c>
      <c r="AN636" s="365" t="e">
        <f>IF(IF('Project Details'!$B$6="US",#REF!,#REF!)&lt;&gt;"",IF('Project Details'!$B$6="US",#REF!,#REF!),"")</f>
        <v>#REF!</v>
      </c>
      <c r="AO636" s="104" t="e">
        <f>IF(IF('Project Details'!$B$6="US",#REF!,#REF!)&lt;&gt;"",IF('Project Details'!$B$6="US",#REF!,#REF!),"")</f>
        <v>#REF!</v>
      </c>
    </row>
    <row r="637" spans="38:41" x14ac:dyDescent="0.95">
      <c r="AL637" s="104" t="e">
        <f>IF(IF('Project Details'!$B$6="US",#REF!,#REF!)&lt;&gt;"",IF('Project Details'!$B$6="US",#REF!,#REF!),"")</f>
        <v>#REF!</v>
      </c>
      <c r="AM637" s="104" t="e">
        <f t="shared" si="10"/>
        <v>#REF!</v>
      </c>
      <c r="AN637" s="365" t="e">
        <f>IF(IF('Project Details'!$B$6="US",#REF!,#REF!)&lt;&gt;"",IF('Project Details'!$B$6="US",#REF!,#REF!),"")</f>
        <v>#REF!</v>
      </c>
      <c r="AO637" s="104" t="e">
        <f>IF(IF('Project Details'!$B$6="US",#REF!,#REF!)&lt;&gt;"",IF('Project Details'!$B$6="US",#REF!,#REF!),"")</f>
        <v>#REF!</v>
      </c>
    </row>
    <row r="638" spans="38:41" x14ac:dyDescent="0.95">
      <c r="AL638" s="104" t="e">
        <f>IF(IF('Project Details'!$B$6="US",#REF!,#REF!)&lt;&gt;"",IF('Project Details'!$B$6="US",#REF!,#REF!),"")</f>
        <v>#REF!</v>
      </c>
      <c r="AM638" s="104" t="e">
        <f t="shared" si="10"/>
        <v>#REF!</v>
      </c>
      <c r="AN638" s="365" t="e">
        <f>IF(IF('Project Details'!$B$6="US",#REF!,#REF!)&lt;&gt;"",IF('Project Details'!$B$6="US",#REF!,#REF!),"")</f>
        <v>#REF!</v>
      </c>
      <c r="AO638" s="104" t="e">
        <f>IF(IF('Project Details'!$B$6="US",#REF!,#REF!)&lt;&gt;"",IF('Project Details'!$B$6="US",#REF!,#REF!),"")</f>
        <v>#REF!</v>
      </c>
    </row>
    <row r="639" spans="38:41" x14ac:dyDescent="0.95">
      <c r="AL639" s="104" t="e">
        <f>IF(IF('Project Details'!$B$6="US",#REF!,#REF!)&lt;&gt;"",IF('Project Details'!$B$6="US",#REF!,#REF!),"")</f>
        <v>#REF!</v>
      </c>
      <c r="AM639" s="104" t="e">
        <f t="shared" si="10"/>
        <v>#REF!</v>
      </c>
      <c r="AN639" s="365" t="e">
        <f>IF(IF('Project Details'!$B$6="US",#REF!,#REF!)&lt;&gt;"",IF('Project Details'!$B$6="US",#REF!,#REF!),"")</f>
        <v>#REF!</v>
      </c>
      <c r="AO639" s="104" t="e">
        <f>IF(IF('Project Details'!$B$6="US",#REF!,#REF!)&lt;&gt;"",IF('Project Details'!$B$6="US",#REF!,#REF!),"")</f>
        <v>#REF!</v>
      </c>
    </row>
    <row r="640" spans="38:41" x14ac:dyDescent="0.95">
      <c r="AL640" s="104" t="e">
        <f>IF(IF('Project Details'!$B$6="US",#REF!,#REF!)&lt;&gt;"",IF('Project Details'!$B$6="US",#REF!,#REF!),"")</f>
        <v>#REF!</v>
      </c>
      <c r="AM640" s="104" t="e">
        <f t="shared" si="10"/>
        <v>#REF!</v>
      </c>
      <c r="AN640" s="365" t="e">
        <f>IF(IF('Project Details'!$B$6="US",#REF!,#REF!)&lt;&gt;"",IF('Project Details'!$B$6="US",#REF!,#REF!),"")</f>
        <v>#REF!</v>
      </c>
      <c r="AO640" s="104" t="e">
        <f>IF(IF('Project Details'!$B$6="US",#REF!,#REF!)&lt;&gt;"",IF('Project Details'!$B$6="US",#REF!,#REF!),"")</f>
        <v>#REF!</v>
      </c>
    </row>
    <row r="641" spans="38:41" x14ac:dyDescent="0.95">
      <c r="AL641" s="104" t="e">
        <f>IF(IF('Project Details'!$B$6="US",#REF!,#REF!)&lt;&gt;"",IF('Project Details'!$B$6="US",#REF!,#REF!),"")</f>
        <v>#REF!</v>
      </c>
      <c r="AM641" s="104" t="e">
        <f t="shared" si="10"/>
        <v>#REF!</v>
      </c>
      <c r="AN641" s="365" t="e">
        <f>IF(IF('Project Details'!$B$6="US",#REF!,#REF!)&lt;&gt;"",IF('Project Details'!$B$6="US",#REF!,#REF!),"")</f>
        <v>#REF!</v>
      </c>
      <c r="AO641" s="104" t="e">
        <f>IF(IF('Project Details'!$B$6="US",#REF!,#REF!)&lt;&gt;"",IF('Project Details'!$B$6="US",#REF!,#REF!),"")</f>
        <v>#REF!</v>
      </c>
    </row>
    <row r="642" spans="38:41" x14ac:dyDescent="0.95">
      <c r="AL642" s="104" t="e">
        <f>IF(IF('Project Details'!$B$6="US",#REF!,#REF!)&lt;&gt;"",IF('Project Details'!$B$6="US",#REF!,#REF!),"")</f>
        <v>#REF!</v>
      </c>
      <c r="AM642" s="104" t="e">
        <f t="shared" si="10"/>
        <v>#REF!</v>
      </c>
      <c r="AN642" s="365" t="e">
        <f>IF(IF('Project Details'!$B$6="US",#REF!,#REF!)&lt;&gt;"",IF('Project Details'!$B$6="US",#REF!,#REF!),"")</f>
        <v>#REF!</v>
      </c>
      <c r="AO642" s="104" t="e">
        <f>IF(IF('Project Details'!$B$6="US",#REF!,#REF!)&lt;&gt;"",IF('Project Details'!$B$6="US",#REF!,#REF!),"")</f>
        <v>#REF!</v>
      </c>
    </row>
    <row r="643" spans="38:41" x14ac:dyDescent="0.95">
      <c r="AL643" s="104" t="e">
        <f>IF(IF('Project Details'!$B$6="US",#REF!,#REF!)&lt;&gt;"",IF('Project Details'!$B$6="US",#REF!,#REF!),"")</f>
        <v>#REF!</v>
      </c>
      <c r="AM643" s="104" t="e">
        <f t="shared" si="10"/>
        <v>#REF!</v>
      </c>
      <c r="AN643" s="365" t="e">
        <f>IF(IF('Project Details'!$B$6="US",#REF!,#REF!)&lt;&gt;"",IF('Project Details'!$B$6="US",#REF!,#REF!),"")</f>
        <v>#REF!</v>
      </c>
      <c r="AO643" s="104" t="e">
        <f>IF(IF('Project Details'!$B$6="US",#REF!,#REF!)&lt;&gt;"",IF('Project Details'!$B$6="US",#REF!,#REF!),"")</f>
        <v>#REF!</v>
      </c>
    </row>
    <row r="644" spans="38:41" x14ac:dyDescent="0.95">
      <c r="AL644" s="104" t="e">
        <f>IF(IF('Project Details'!$B$6="US",#REF!,#REF!)&lt;&gt;"",IF('Project Details'!$B$6="US",#REF!,#REF!),"")</f>
        <v>#REF!</v>
      </c>
      <c r="AM644" s="104" t="e">
        <f t="shared" si="10"/>
        <v>#REF!</v>
      </c>
      <c r="AN644" s="365" t="e">
        <f>IF(IF('Project Details'!$B$6="US",#REF!,#REF!)&lt;&gt;"",IF('Project Details'!$B$6="US",#REF!,#REF!),"")</f>
        <v>#REF!</v>
      </c>
      <c r="AO644" s="104" t="e">
        <f>IF(IF('Project Details'!$B$6="US",#REF!,#REF!)&lt;&gt;"",IF('Project Details'!$B$6="US",#REF!,#REF!),"")</f>
        <v>#REF!</v>
      </c>
    </row>
    <row r="645" spans="38:41" x14ac:dyDescent="0.95">
      <c r="AL645" s="104" t="e">
        <f>IF(IF('Project Details'!$B$6="US",#REF!,#REF!)&lt;&gt;"",IF('Project Details'!$B$6="US",#REF!,#REF!),"")</f>
        <v>#REF!</v>
      </c>
      <c r="AM645" s="104" t="e">
        <f t="shared" si="10"/>
        <v>#REF!</v>
      </c>
      <c r="AN645" s="365" t="e">
        <f>IF(IF('Project Details'!$B$6="US",#REF!,#REF!)&lt;&gt;"",IF('Project Details'!$B$6="US",#REF!,#REF!),"")</f>
        <v>#REF!</v>
      </c>
      <c r="AO645" s="104" t="e">
        <f>IF(IF('Project Details'!$B$6="US",#REF!,#REF!)&lt;&gt;"",IF('Project Details'!$B$6="US",#REF!,#REF!),"")</f>
        <v>#REF!</v>
      </c>
    </row>
    <row r="646" spans="38:41" x14ac:dyDescent="0.95">
      <c r="AL646" s="104" t="e">
        <f>IF(IF('Project Details'!$B$6="US",#REF!,#REF!)&lt;&gt;"",IF('Project Details'!$B$6="US",#REF!,#REF!),"")</f>
        <v>#REF!</v>
      </c>
      <c r="AM646" s="104" t="e">
        <f t="shared" ref="AM646:AM709" si="11">IF(AL646&lt;&gt;"",_xlfn.CONCAT(AN646," - ",AL646),"")</f>
        <v>#REF!</v>
      </c>
      <c r="AN646" s="365" t="e">
        <f>IF(IF('Project Details'!$B$6="US",#REF!,#REF!)&lt;&gt;"",IF('Project Details'!$B$6="US",#REF!,#REF!),"")</f>
        <v>#REF!</v>
      </c>
      <c r="AO646" s="104" t="e">
        <f>IF(IF('Project Details'!$B$6="US",#REF!,#REF!)&lt;&gt;"",IF('Project Details'!$B$6="US",#REF!,#REF!),"")</f>
        <v>#REF!</v>
      </c>
    </row>
    <row r="647" spans="38:41" x14ac:dyDescent="0.95">
      <c r="AL647" s="104" t="e">
        <f>IF(IF('Project Details'!$B$6="US",#REF!,#REF!)&lt;&gt;"",IF('Project Details'!$B$6="US",#REF!,#REF!),"")</f>
        <v>#REF!</v>
      </c>
      <c r="AM647" s="104" t="e">
        <f t="shared" si="11"/>
        <v>#REF!</v>
      </c>
      <c r="AN647" s="365" t="e">
        <f>IF(IF('Project Details'!$B$6="US",#REF!,#REF!)&lt;&gt;"",IF('Project Details'!$B$6="US",#REF!,#REF!),"")</f>
        <v>#REF!</v>
      </c>
      <c r="AO647" s="104" t="e">
        <f>IF(IF('Project Details'!$B$6="US",#REF!,#REF!)&lt;&gt;"",IF('Project Details'!$B$6="US",#REF!,#REF!),"")</f>
        <v>#REF!</v>
      </c>
    </row>
    <row r="648" spans="38:41" x14ac:dyDescent="0.95">
      <c r="AL648" s="104" t="e">
        <f>IF(IF('Project Details'!$B$6="US",#REF!,#REF!)&lt;&gt;"",IF('Project Details'!$B$6="US",#REF!,#REF!),"")</f>
        <v>#REF!</v>
      </c>
      <c r="AM648" s="104" t="e">
        <f t="shared" si="11"/>
        <v>#REF!</v>
      </c>
      <c r="AN648" s="365" t="e">
        <f>IF(IF('Project Details'!$B$6="US",#REF!,#REF!)&lt;&gt;"",IF('Project Details'!$B$6="US",#REF!,#REF!),"")</f>
        <v>#REF!</v>
      </c>
      <c r="AO648" s="104" t="e">
        <f>IF(IF('Project Details'!$B$6="US",#REF!,#REF!)&lt;&gt;"",IF('Project Details'!$B$6="US",#REF!,#REF!),"")</f>
        <v>#REF!</v>
      </c>
    </row>
    <row r="649" spans="38:41" x14ac:dyDescent="0.95">
      <c r="AL649" s="104" t="e">
        <f>IF(IF('Project Details'!$B$6="US",#REF!,#REF!)&lt;&gt;"",IF('Project Details'!$B$6="US",#REF!,#REF!),"")</f>
        <v>#REF!</v>
      </c>
      <c r="AM649" s="104" t="e">
        <f t="shared" si="11"/>
        <v>#REF!</v>
      </c>
      <c r="AN649" s="365" t="e">
        <f>IF(IF('Project Details'!$B$6="US",#REF!,#REF!)&lt;&gt;"",IF('Project Details'!$B$6="US",#REF!,#REF!),"")</f>
        <v>#REF!</v>
      </c>
      <c r="AO649" s="104" t="e">
        <f>IF(IF('Project Details'!$B$6="US",#REF!,#REF!)&lt;&gt;"",IF('Project Details'!$B$6="US",#REF!,#REF!),"")</f>
        <v>#REF!</v>
      </c>
    </row>
    <row r="650" spans="38:41" x14ac:dyDescent="0.95">
      <c r="AL650" s="104" t="e">
        <f>IF(IF('Project Details'!$B$6="US",#REF!,#REF!)&lt;&gt;"",IF('Project Details'!$B$6="US",#REF!,#REF!),"")</f>
        <v>#REF!</v>
      </c>
      <c r="AM650" s="104" t="e">
        <f t="shared" si="11"/>
        <v>#REF!</v>
      </c>
      <c r="AN650" s="365" t="e">
        <f>IF(IF('Project Details'!$B$6="US",#REF!,#REF!)&lt;&gt;"",IF('Project Details'!$B$6="US",#REF!,#REF!),"")</f>
        <v>#REF!</v>
      </c>
      <c r="AO650" s="104" t="e">
        <f>IF(IF('Project Details'!$B$6="US",#REF!,#REF!)&lt;&gt;"",IF('Project Details'!$B$6="US",#REF!,#REF!),"")</f>
        <v>#REF!</v>
      </c>
    </row>
    <row r="651" spans="38:41" x14ac:dyDescent="0.95">
      <c r="AL651" s="104" t="e">
        <f>IF(IF('Project Details'!$B$6="US",#REF!,#REF!)&lt;&gt;"",IF('Project Details'!$B$6="US",#REF!,#REF!),"")</f>
        <v>#REF!</v>
      </c>
      <c r="AM651" s="104" t="e">
        <f t="shared" si="11"/>
        <v>#REF!</v>
      </c>
      <c r="AN651" s="365" t="e">
        <f>IF(IF('Project Details'!$B$6="US",#REF!,#REF!)&lt;&gt;"",IF('Project Details'!$B$6="US",#REF!,#REF!),"")</f>
        <v>#REF!</v>
      </c>
      <c r="AO651" s="104" t="e">
        <f>IF(IF('Project Details'!$B$6="US",#REF!,#REF!)&lt;&gt;"",IF('Project Details'!$B$6="US",#REF!,#REF!),"")</f>
        <v>#REF!</v>
      </c>
    </row>
    <row r="652" spans="38:41" x14ac:dyDescent="0.95">
      <c r="AL652" s="104" t="e">
        <f>IF(IF('Project Details'!$B$6="US",#REF!,#REF!)&lt;&gt;"",IF('Project Details'!$B$6="US",#REF!,#REF!),"")</f>
        <v>#REF!</v>
      </c>
      <c r="AM652" s="104" t="e">
        <f t="shared" si="11"/>
        <v>#REF!</v>
      </c>
      <c r="AN652" s="365" t="e">
        <f>IF(IF('Project Details'!$B$6="US",#REF!,#REF!)&lt;&gt;"",IF('Project Details'!$B$6="US",#REF!,#REF!),"")</f>
        <v>#REF!</v>
      </c>
      <c r="AO652" s="104" t="e">
        <f>IF(IF('Project Details'!$B$6="US",#REF!,#REF!)&lt;&gt;"",IF('Project Details'!$B$6="US",#REF!,#REF!),"")</f>
        <v>#REF!</v>
      </c>
    </row>
    <row r="653" spans="38:41" x14ac:dyDescent="0.95">
      <c r="AL653" s="104" t="e">
        <f>IF(IF('Project Details'!$B$6="US",#REF!,#REF!)&lt;&gt;"",IF('Project Details'!$B$6="US",#REF!,#REF!),"")</f>
        <v>#REF!</v>
      </c>
      <c r="AM653" s="104" t="e">
        <f t="shared" si="11"/>
        <v>#REF!</v>
      </c>
      <c r="AN653" s="365" t="e">
        <f>IF(IF('Project Details'!$B$6="US",#REF!,#REF!)&lt;&gt;"",IF('Project Details'!$B$6="US",#REF!,#REF!),"")</f>
        <v>#REF!</v>
      </c>
      <c r="AO653" s="104" t="e">
        <f>IF(IF('Project Details'!$B$6="US",#REF!,#REF!)&lt;&gt;"",IF('Project Details'!$B$6="US",#REF!,#REF!),"")</f>
        <v>#REF!</v>
      </c>
    </row>
    <row r="654" spans="38:41" x14ac:dyDescent="0.95">
      <c r="AL654" s="104" t="e">
        <f>IF(IF('Project Details'!$B$6="US",#REF!,#REF!)&lt;&gt;"",IF('Project Details'!$B$6="US",#REF!,#REF!),"")</f>
        <v>#REF!</v>
      </c>
      <c r="AM654" s="104" t="e">
        <f t="shared" si="11"/>
        <v>#REF!</v>
      </c>
      <c r="AN654" s="365" t="e">
        <f>IF(IF('Project Details'!$B$6="US",#REF!,#REF!)&lt;&gt;"",IF('Project Details'!$B$6="US",#REF!,#REF!),"")</f>
        <v>#REF!</v>
      </c>
      <c r="AO654" s="104" t="e">
        <f>IF(IF('Project Details'!$B$6="US",#REF!,#REF!)&lt;&gt;"",IF('Project Details'!$B$6="US",#REF!,#REF!),"")</f>
        <v>#REF!</v>
      </c>
    </row>
    <row r="655" spans="38:41" x14ac:dyDescent="0.95">
      <c r="AL655" s="104" t="e">
        <f>IF(IF('Project Details'!$B$6="US",#REF!,#REF!)&lt;&gt;"",IF('Project Details'!$B$6="US",#REF!,#REF!),"")</f>
        <v>#REF!</v>
      </c>
      <c r="AM655" s="104" t="e">
        <f t="shared" si="11"/>
        <v>#REF!</v>
      </c>
      <c r="AN655" s="365" t="e">
        <f>IF(IF('Project Details'!$B$6="US",#REF!,#REF!)&lt;&gt;"",IF('Project Details'!$B$6="US",#REF!,#REF!),"")</f>
        <v>#REF!</v>
      </c>
      <c r="AO655" s="104" t="e">
        <f>IF(IF('Project Details'!$B$6="US",#REF!,#REF!)&lt;&gt;"",IF('Project Details'!$B$6="US",#REF!,#REF!),"")</f>
        <v>#REF!</v>
      </c>
    </row>
    <row r="656" spans="38:41" x14ac:dyDescent="0.95">
      <c r="AL656" s="104" t="e">
        <f>IF(IF('Project Details'!$B$6="US",#REF!,#REF!)&lt;&gt;"",IF('Project Details'!$B$6="US",#REF!,#REF!),"")</f>
        <v>#REF!</v>
      </c>
      <c r="AM656" s="104" t="e">
        <f t="shared" si="11"/>
        <v>#REF!</v>
      </c>
      <c r="AN656" s="365" t="e">
        <f>IF(IF('Project Details'!$B$6="US",#REF!,#REF!)&lt;&gt;"",IF('Project Details'!$B$6="US",#REF!,#REF!),"")</f>
        <v>#REF!</v>
      </c>
      <c r="AO656" s="104" t="e">
        <f>IF(IF('Project Details'!$B$6="US",#REF!,#REF!)&lt;&gt;"",IF('Project Details'!$B$6="US",#REF!,#REF!),"")</f>
        <v>#REF!</v>
      </c>
    </row>
    <row r="657" spans="38:41" x14ac:dyDescent="0.95">
      <c r="AL657" s="104" t="e">
        <f>IF(IF('Project Details'!$B$6="US",#REF!,#REF!)&lt;&gt;"",IF('Project Details'!$B$6="US",#REF!,#REF!),"")</f>
        <v>#REF!</v>
      </c>
      <c r="AM657" s="104" t="e">
        <f t="shared" si="11"/>
        <v>#REF!</v>
      </c>
      <c r="AN657" s="365" t="e">
        <f>IF(IF('Project Details'!$B$6="US",#REF!,#REF!)&lt;&gt;"",IF('Project Details'!$B$6="US",#REF!,#REF!),"")</f>
        <v>#REF!</v>
      </c>
      <c r="AO657" s="104" t="e">
        <f>IF(IF('Project Details'!$B$6="US",#REF!,#REF!)&lt;&gt;"",IF('Project Details'!$B$6="US",#REF!,#REF!),"")</f>
        <v>#REF!</v>
      </c>
    </row>
    <row r="658" spans="38:41" x14ac:dyDescent="0.95">
      <c r="AL658" s="104" t="e">
        <f>IF(IF('Project Details'!$B$6="US",#REF!,#REF!)&lt;&gt;"",IF('Project Details'!$B$6="US",#REF!,#REF!),"")</f>
        <v>#REF!</v>
      </c>
      <c r="AM658" s="104" t="e">
        <f t="shared" si="11"/>
        <v>#REF!</v>
      </c>
      <c r="AN658" s="365" t="e">
        <f>IF(IF('Project Details'!$B$6="US",#REF!,#REF!)&lt;&gt;"",IF('Project Details'!$B$6="US",#REF!,#REF!),"")</f>
        <v>#REF!</v>
      </c>
      <c r="AO658" s="104" t="e">
        <f>IF(IF('Project Details'!$B$6="US",#REF!,#REF!)&lt;&gt;"",IF('Project Details'!$B$6="US",#REF!,#REF!),"")</f>
        <v>#REF!</v>
      </c>
    </row>
    <row r="659" spans="38:41" x14ac:dyDescent="0.95">
      <c r="AL659" s="104" t="e">
        <f>IF(IF('Project Details'!$B$6="US",#REF!,#REF!)&lt;&gt;"",IF('Project Details'!$B$6="US",#REF!,#REF!),"")</f>
        <v>#REF!</v>
      </c>
      <c r="AM659" s="104" t="e">
        <f t="shared" si="11"/>
        <v>#REF!</v>
      </c>
      <c r="AN659" s="365" t="e">
        <f>IF(IF('Project Details'!$B$6="US",#REF!,#REF!)&lt;&gt;"",IF('Project Details'!$B$6="US",#REF!,#REF!),"")</f>
        <v>#REF!</v>
      </c>
      <c r="AO659" s="104" t="e">
        <f>IF(IF('Project Details'!$B$6="US",#REF!,#REF!)&lt;&gt;"",IF('Project Details'!$B$6="US",#REF!,#REF!),"")</f>
        <v>#REF!</v>
      </c>
    </row>
    <row r="660" spans="38:41" x14ac:dyDescent="0.95">
      <c r="AL660" s="104" t="e">
        <f>IF(IF('Project Details'!$B$6="US",#REF!,#REF!)&lt;&gt;"",IF('Project Details'!$B$6="US",#REF!,#REF!),"")</f>
        <v>#REF!</v>
      </c>
      <c r="AM660" s="104" t="e">
        <f t="shared" si="11"/>
        <v>#REF!</v>
      </c>
      <c r="AN660" s="365" t="e">
        <f>IF(IF('Project Details'!$B$6="US",#REF!,#REF!)&lt;&gt;"",IF('Project Details'!$B$6="US",#REF!,#REF!),"")</f>
        <v>#REF!</v>
      </c>
      <c r="AO660" s="104" t="e">
        <f>IF(IF('Project Details'!$B$6="US",#REF!,#REF!)&lt;&gt;"",IF('Project Details'!$B$6="US",#REF!,#REF!),"")</f>
        <v>#REF!</v>
      </c>
    </row>
    <row r="661" spans="38:41" x14ac:dyDescent="0.95">
      <c r="AL661" s="104" t="e">
        <f>IF(IF('Project Details'!$B$6="US",#REF!,#REF!)&lt;&gt;"",IF('Project Details'!$B$6="US",#REF!,#REF!),"")</f>
        <v>#REF!</v>
      </c>
      <c r="AM661" s="104" t="e">
        <f t="shared" si="11"/>
        <v>#REF!</v>
      </c>
      <c r="AN661" s="365" t="e">
        <f>IF(IF('Project Details'!$B$6="US",#REF!,#REF!)&lt;&gt;"",IF('Project Details'!$B$6="US",#REF!,#REF!),"")</f>
        <v>#REF!</v>
      </c>
      <c r="AO661" s="104" t="e">
        <f>IF(IF('Project Details'!$B$6="US",#REF!,#REF!)&lt;&gt;"",IF('Project Details'!$B$6="US",#REF!,#REF!),"")</f>
        <v>#REF!</v>
      </c>
    </row>
    <row r="662" spans="38:41" x14ac:dyDescent="0.95">
      <c r="AL662" s="104" t="e">
        <f>IF(IF('Project Details'!$B$6="US",#REF!,#REF!)&lt;&gt;"",IF('Project Details'!$B$6="US",#REF!,#REF!),"")</f>
        <v>#REF!</v>
      </c>
      <c r="AM662" s="104" t="e">
        <f t="shared" si="11"/>
        <v>#REF!</v>
      </c>
      <c r="AN662" s="365" t="e">
        <f>IF(IF('Project Details'!$B$6="US",#REF!,#REF!)&lt;&gt;"",IF('Project Details'!$B$6="US",#REF!,#REF!),"")</f>
        <v>#REF!</v>
      </c>
      <c r="AO662" s="104" t="e">
        <f>IF(IF('Project Details'!$B$6="US",#REF!,#REF!)&lt;&gt;"",IF('Project Details'!$B$6="US",#REF!,#REF!),"")</f>
        <v>#REF!</v>
      </c>
    </row>
    <row r="663" spans="38:41" x14ac:dyDescent="0.95">
      <c r="AL663" s="104" t="e">
        <f>IF(IF('Project Details'!$B$6="US",#REF!,#REF!)&lt;&gt;"",IF('Project Details'!$B$6="US",#REF!,#REF!),"")</f>
        <v>#REF!</v>
      </c>
      <c r="AM663" s="104" t="e">
        <f t="shared" si="11"/>
        <v>#REF!</v>
      </c>
      <c r="AN663" s="365" t="e">
        <f>IF(IF('Project Details'!$B$6="US",#REF!,#REF!)&lt;&gt;"",IF('Project Details'!$B$6="US",#REF!,#REF!),"")</f>
        <v>#REF!</v>
      </c>
      <c r="AO663" s="104" t="e">
        <f>IF(IF('Project Details'!$B$6="US",#REF!,#REF!)&lt;&gt;"",IF('Project Details'!$B$6="US",#REF!,#REF!),"")</f>
        <v>#REF!</v>
      </c>
    </row>
    <row r="664" spans="38:41" x14ac:dyDescent="0.95">
      <c r="AL664" s="104" t="e">
        <f>IF(IF('Project Details'!$B$6="US",#REF!,#REF!)&lt;&gt;"",IF('Project Details'!$B$6="US",#REF!,#REF!),"")</f>
        <v>#REF!</v>
      </c>
      <c r="AM664" s="104" t="e">
        <f t="shared" si="11"/>
        <v>#REF!</v>
      </c>
      <c r="AN664" s="365" t="e">
        <f>IF(IF('Project Details'!$B$6="US",#REF!,#REF!)&lt;&gt;"",IF('Project Details'!$B$6="US",#REF!,#REF!),"")</f>
        <v>#REF!</v>
      </c>
      <c r="AO664" s="104" t="e">
        <f>IF(IF('Project Details'!$B$6="US",#REF!,#REF!)&lt;&gt;"",IF('Project Details'!$B$6="US",#REF!,#REF!),"")</f>
        <v>#REF!</v>
      </c>
    </row>
    <row r="665" spans="38:41" x14ac:dyDescent="0.95">
      <c r="AL665" s="104" t="e">
        <f>IF(IF('Project Details'!$B$6="US",#REF!,#REF!)&lt;&gt;"",IF('Project Details'!$B$6="US",#REF!,#REF!),"")</f>
        <v>#REF!</v>
      </c>
      <c r="AM665" s="104" t="e">
        <f t="shared" si="11"/>
        <v>#REF!</v>
      </c>
      <c r="AN665" s="365" t="e">
        <f>IF(IF('Project Details'!$B$6="US",#REF!,#REF!)&lt;&gt;"",IF('Project Details'!$B$6="US",#REF!,#REF!),"")</f>
        <v>#REF!</v>
      </c>
      <c r="AO665" s="104" t="e">
        <f>IF(IF('Project Details'!$B$6="US",#REF!,#REF!)&lt;&gt;"",IF('Project Details'!$B$6="US",#REF!,#REF!),"")</f>
        <v>#REF!</v>
      </c>
    </row>
    <row r="666" spans="38:41" x14ac:dyDescent="0.95">
      <c r="AL666" s="104" t="e">
        <f>IF(IF('Project Details'!$B$6="US",#REF!,#REF!)&lt;&gt;"",IF('Project Details'!$B$6="US",#REF!,#REF!),"")</f>
        <v>#REF!</v>
      </c>
      <c r="AM666" s="104" t="e">
        <f t="shared" si="11"/>
        <v>#REF!</v>
      </c>
      <c r="AN666" s="365" t="e">
        <f>IF(IF('Project Details'!$B$6="US",#REF!,#REF!)&lt;&gt;"",IF('Project Details'!$B$6="US",#REF!,#REF!),"")</f>
        <v>#REF!</v>
      </c>
      <c r="AO666" s="104" t="e">
        <f>IF(IF('Project Details'!$B$6="US",#REF!,#REF!)&lt;&gt;"",IF('Project Details'!$B$6="US",#REF!,#REF!),"")</f>
        <v>#REF!</v>
      </c>
    </row>
    <row r="667" spans="38:41" x14ac:dyDescent="0.95">
      <c r="AL667" s="104" t="e">
        <f>IF(IF('Project Details'!$B$6="US",#REF!,#REF!)&lt;&gt;"",IF('Project Details'!$B$6="US",#REF!,#REF!),"")</f>
        <v>#REF!</v>
      </c>
      <c r="AM667" s="104" t="e">
        <f t="shared" si="11"/>
        <v>#REF!</v>
      </c>
      <c r="AN667" s="365" t="e">
        <f>IF(IF('Project Details'!$B$6="US",#REF!,#REF!)&lt;&gt;"",IF('Project Details'!$B$6="US",#REF!,#REF!),"")</f>
        <v>#REF!</v>
      </c>
      <c r="AO667" s="104" t="e">
        <f>IF(IF('Project Details'!$B$6="US",#REF!,#REF!)&lt;&gt;"",IF('Project Details'!$B$6="US",#REF!,#REF!),"")</f>
        <v>#REF!</v>
      </c>
    </row>
    <row r="668" spans="38:41" x14ac:dyDescent="0.95">
      <c r="AL668" s="104" t="e">
        <f>IF(IF('Project Details'!$B$6="US",#REF!,#REF!)&lt;&gt;"",IF('Project Details'!$B$6="US",#REF!,#REF!),"")</f>
        <v>#REF!</v>
      </c>
      <c r="AM668" s="104" t="e">
        <f t="shared" si="11"/>
        <v>#REF!</v>
      </c>
      <c r="AN668" s="365" t="e">
        <f>IF(IF('Project Details'!$B$6="US",#REF!,#REF!)&lt;&gt;"",IF('Project Details'!$B$6="US",#REF!,#REF!),"")</f>
        <v>#REF!</v>
      </c>
      <c r="AO668" s="104" t="e">
        <f>IF(IF('Project Details'!$B$6="US",#REF!,#REF!)&lt;&gt;"",IF('Project Details'!$B$6="US",#REF!,#REF!),"")</f>
        <v>#REF!</v>
      </c>
    </row>
    <row r="669" spans="38:41" x14ac:dyDescent="0.95">
      <c r="AL669" s="104" t="e">
        <f>IF(IF('Project Details'!$B$6="US",#REF!,#REF!)&lt;&gt;"",IF('Project Details'!$B$6="US",#REF!,#REF!),"")</f>
        <v>#REF!</v>
      </c>
      <c r="AM669" s="104" t="e">
        <f t="shared" si="11"/>
        <v>#REF!</v>
      </c>
      <c r="AN669" s="365" t="e">
        <f>IF(IF('Project Details'!$B$6="US",#REF!,#REF!)&lt;&gt;"",IF('Project Details'!$B$6="US",#REF!,#REF!),"")</f>
        <v>#REF!</v>
      </c>
      <c r="AO669" s="104" t="e">
        <f>IF(IF('Project Details'!$B$6="US",#REF!,#REF!)&lt;&gt;"",IF('Project Details'!$B$6="US",#REF!,#REF!),"")</f>
        <v>#REF!</v>
      </c>
    </row>
    <row r="670" spans="38:41" x14ac:dyDescent="0.95">
      <c r="AL670" s="104" t="e">
        <f>IF(IF('Project Details'!$B$6="US",#REF!,#REF!)&lt;&gt;"",IF('Project Details'!$B$6="US",#REF!,#REF!),"")</f>
        <v>#REF!</v>
      </c>
      <c r="AM670" s="104" t="e">
        <f t="shared" si="11"/>
        <v>#REF!</v>
      </c>
      <c r="AN670" s="365" t="e">
        <f>IF(IF('Project Details'!$B$6="US",#REF!,#REF!)&lt;&gt;"",IF('Project Details'!$B$6="US",#REF!,#REF!),"")</f>
        <v>#REF!</v>
      </c>
      <c r="AO670" s="104" t="e">
        <f>IF(IF('Project Details'!$B$6="US",#REF!,#REF!)&lt;&gt;"",IF('Project Details'!$B$6="US",#REF!,#REF!),"")</f>
        <v>#REF!</v>
      </c>
    </row>
    <row r="671" spans="38:41" x14ac:dyDescent="0.95">
      <c r="AL671" s="104" t="e">
        <f>IF(IF('Project Details'!$B$6="US",#REF!,#REF!)&lt;&gt;"",IF('Project Details'!$B$6="US",#REF!,#REF!),"")</f>
        <v>#REF!</v>
      </c>
      <c r="AM671" s="104" t="e">
        <f t="shared" si="11"/>
        <v>#REF!</v>
      </c>
      <c r="AN671" s="365" t="e">
        <f>IF(IF('Project Details'!$B$6="US",#REF!,#REF!)&lt;&gt;"",IF('Project Details'!$B$6="US",#REF!,#REF!),"")</f>
        <v>#REF!</v>
      </c>
      <c r="AO671" s="104" t="e">
        <f>IF(IF('Project Details'!$B$6="US",#REF!,#REF!)&lt;&gt;"",IF('Project Details'!$B$6="US",#REF!,#REF!),"")</f>
        <v>#REF!</v>
      </c>
    </row>
    <row r="672" spans="38:41" x14ac:dyDescent="0.95">
      <c r="AL672" s="104" t="e">
        <f>IF(IF('Project Details'!$B$6="US",#REF!,#REF!)&lt;&gt;"",IF('Project Details'!$B$6="US",#REF!,#REF!),"")</f>
        <v>#REF!</v>
      </c>
      <c r="AM672" s="104" t="e">
        <f t="shared" si="11"/>
        <v>#REF!</v>
      </c>
      <c r="AN672" s="365" t="e">
        <f>IF(IF('Project Details'!$B$6="US",#REF!,#REF!)&lt;&gt;"",IF('Project Details'!$B$6="US",#REF!,#REF!),"")</f>
        <v>#REF!</v>
      </c>
      <c r="AO672" s="104" t="e">
        <f>IF(IF('Project Details'!$B$6="US",#REF!,#REF!)&lt;&gt;"",IF('Project Details'!$B$6="US",#REF!,#REF!),"")</f>
        <v>#REF!</v>
      </c>
    </row>
    <row r="673" spans="38:41" x14ac:dyDescent="0.95">
      <c r="AL673" s="104" t="e">
        <f>IF(IF('Project Details'!$B$6="US",#REF!,#REF!)&lt;&gt;"",IF('Project Details'!$B$6="US",#REF!,#REF!),"")</f>
        <v>#REF!</v>
      </c>
      <c r="AM673" s="104" t="e">
        <f t="shared" si="11"/>
        <v>#REF!</v>
      </c>
      <c r="AN673" s="365" t="e">
        <f>IF(IF('Project Details'!$B$6="US",#REF!,#REF!)&lt;&gt;"",IF('Project Details'!$B$6="US",#REF!,#REF!),"")</f>
        <v>#REF!</v>
      </c>
      <c r="AO673" s="104" t="e">
        <f>IF(IF('Project Details'!$B$6="US",#REF!,#REF!)&lt;&gt;"",IF('Project Details'!$B$6="US",#REF!,#REF!),"")</f>
        <v>#REF!</v>
      </c>
    </row>
    <row r="674" spans="38:41" x14ac:dyDescent="0.95">
      <c r="AL674" s="104" t="e">
        <f>IF(IF('Project Details'!$B$6="US",#REF!,#REF!)&lt;&gt;"",IF('Project Details'!$B$6="US",#REF!,#REF!),"")</f>
        <v>#REF!</v>
      </c>
      <c r="AM674" s="104" t="e">
        <f t="shared" si="11"/>
        <v>#REF!</v>
      </c>
      <c r="AN674" s="365" t="e">
        <f>IF(IF('Project Details'!$B$6="US",#REF!,#REF!)&lt;&gt;"",IF('Project Details'!$B$6="US",#REF!,#REF!),"")</f>
        <v>#REF!</v>
      </c>
      <c r="AO674" s="104" t="e">
        <f>IF(IF('Project Details'!$B$6="US",#REF!,#REF!)&lt;&gt;"",IF('Project Details'!$B$6="US",#REF!,#REF!),"")</f>
        <v>#REF!</v>
      </c>
    </row>
    <row r="675" spans="38:41" x14ac:dyDescent="0.95">
      <c r="AL675" s="104" t="e">
        <f>IF(IF('Project Details'!$B$6="US",#REF!,#REF!)&lt;&gt;"",IF('Project Details'!$B$6="US",#REF!,#REF!),"")</f>
        <v>#REF!</v>
      </c>
      <c r="AM675" s="104" t="e">
        <f t="shared" si="11"/>
        <v>#REF!</v>
      </c>
      <c r="AN675" s="365" t="e">
        <f>IF(IF('Project Details'!$B$6="US",#REF!,#REF!)&lt;&gt;"",IF('Project Details'!$B$6="US",#REF!,#REF!),"")</f>
        <v>#REF!</v>
      </c>
      <c r="AO675" s="104" t="e">
        <f>IF(IF('Project Details'!$B$6="US",#REF!,#REF!)&lt;&gt;"",IF('Project Details'!$B$6="US",#REF!,#REF!),"")</f>
        <v>#REF!</v>
      </c>
    </row>
    <row r="676" spans="38:41" x14ac:dyDescent="0.95">
      <c r="AL676" s="104" t="e">
        <f>IF(IF('Project Details'!$B$6="US",#REF!,#REF!)&lt;&gt;"",IF('Project Details'!$B$6="US",#REF!,#REF!),"")</f>
        <v>#REF!</v>
      </c>
      <c r="AM676" s="104" t="e">
        <f t="shared" si="11"/>
        <v>#REF!</v>
      </c>
      <c r="AN676" s="365" t="e">
        <f>IF(IF('Project Details'!$B$6="US",#REF!,#REF!)&lt;&gt;"",IF('Project Details'!$B$6="US",#REF!,#REF!),"")</f>
        <v>#REF!</v>
      </c>
      <c r="AO676" s="104" t="e">
        <f>IF(IF('Project Details'!$B$6="US",#REF!,#REF!)&lt;&gt;"",IF('Project Details'!$B$6="US",#REF!,#REF!),"")</f>
        <v>#REF!</v>
      </c>
    </row>
    <row r="677" spans="38:41" x14ac:dyDescent="0.95">
      <c r="AL677" s="104" t="e">
        <f>IF(IF('Project Details'!$B$6="US",#REF!,#REF!)&lt;&gt;"",IF('Project Details'!$B$6="US",#REF!,#REF!),"")</f>
        <v>#REF!</v>
      </c>
      <c r="AM677" s="104" t="e">
        <f t="shared" si="11"/>
        <v>#REF!</v>
      </c>
      <c r="AN677" s="365" t="e">
        <f>IF(IF('Project Details'!$B$6="US",#REF!,#REF!)&lt;&gt;"",IF('Project Details'!$B$6="US",#REF!,#REF!),"")</f>
        <v>#REF!</v>
      </c>
      <c r="AO677" s="104" t="e">
        <f>IF(IF('Project Details'!$B$6="US",#REF!,#REF!)&lt;&gt;"",IF('Project Details'!$B$6="US",#REF!,#REF!),"")</f>
        <v>#REF!</v>
      </c>
    </row>
    <row r="678" spans="38:41" x14ac:dyDescent="0.95">
      <c r="AL678" s="104" t="e">
        <f>IF(IF('Project Details'!$B$6="US",#REF!,#REF!)&lt;&gt;"",IF('Project Details'!$B$6="US",#REF!,#REF!),"")</f>
        <v>#REF!</v>
      </c>
      <c r="AM678" s="104" t="e">
        <f t="shared" si="11"/>
        <v>#REF!</v>
      </c>
      <c r="AN678" s="365" t="e">
        <f>IF(IF('Project Details'!$B$6="US",#REF!,#REF!)&lt;&gt;"",IF('Project Details'!$B$6="US",#REF!,#REF!),"")</f>
        <v>#REF!</v>
      </c>
      <c r="AO678" s="104" t="e">
        <f>IF(IF('Project Details'!$B$6="US",#REF!,#REF!)&lt;&gt;"",IF('Project Details'!$B$6="US",#REF!,#REF!),"")</f>
        <v>#REF!</v>
      </c>
    </row>
    <row r="679" spans="38:41" x14ac:dyDescent="0.95">
      <c r="AL679" s="104" t="e">
        <f>IF(IF('Project Details'!$B$6="US",#REF!,#REF!)&lt;&gt;"",IF('Project Details'!$B$6="US",#REF!,#REF!),"")</f>
        <v>#REF!</v>
      </c>
      <c r="AM679" s="104" t="e">
        <f t="shared" si="11"/>
        <v>#REF!</v>
      </c>
      <c r="AN679" s="365" t="e">
        <f>IF(IF('Project Details'!$B$6="US",#REF!,#REF!)&lt;&gt;"",IF('Project Details'!$B$6="US",#REF!,#REF!),"")</f>
        <v>#REF!</v>
      </c>
      <c r="AO679" s="104" t="e">
        <f>IF(IF('Project Details'!$B$6="US",#REF!,#REF!)&lt;&gt;"",IF('Project Details'!$B$6="US",#REF!,#REF!),"")</f>
        <v>#REF!</v>
      </c>
    </row>
    <row r="680" spans="38:41" x14ac:dyDescent="0.95">
      <c r="AL680" s="104" t="e">
        <f>IF(IF('Project Details'!$B$6="US",#REF!,#REF!)&lt;&gt;"",IF('Project Details'!$B$6="US",#REF!,#REF!),"")</f>
        <v>#REF!</v>
      </c>
      <c r="AM680" s="104" t="e">
        <f t="shared" si="11"/>
        <v>#REF!</v>
      </c>
      <c r="AN680" s="365" t="e">
        <f>IF(IF('Project Details'!$B$6="US",#REF!,#REF!)&lt;&gt;"",IF('Project Details'!$B$6="US",#REF!,#REF!),"")</f>
        <v>#REF!</v>
      </c>
      <c r="AO680" s="104" t="e">
        <f>IF(IF('Project Details'!$B$6="US",#REF!,#REF!)&lt;&gt;"",IF('Project Details'!$B$6="US",#REF!,#REF!),"")</f>
        <v>#REF!</v>
      </c>
    </row>
    <row r="681" spans="38:41" x14ac:dyDescent="0.95">
      <c r="AL681" s="104" t="e">
        <f>IF(IF('Project Details'!$B$6="US",#REF!,#REF!)&lt;&gt;"",IF('Project Details'!$B$6="US",#REF!,#REF!),"")</f>
        <v>#REF!</v>
      </c>
      <c r="AM681" s="104" t="e">
        <f t="shared" si="11"/>
        <v>#REF!</v>
      </c>
      <c r="AN681" s="365" t="e">
        <f>IF(IF('Project Details'!$B$6="US",#REF!,#REF!)&lt;&gt;"",IF('Project Details'!$B$6="US",#REF!,#REF!),"")</f>
        <v>#REF!</v>
      </c>
      <c r="AO681" s="104" t="e">
        <f>IF(IF('Project Details'!$B$6="US",#REF!,#REF!)&lt;&gt;"",IF('Project Details'!$B$6="US",#REF!,#REF!),"")</f>
        <v>#REF!</v>
      </c>
    </row>
    <row r="682" spans="38:41" x14ac:dyDescent="0.95">
      <c r="AL682" s="104" t="e">
        <f>IF(IF('Project Details'!$B$6="US",#REF!,#REF!)&lt;&gt;"",IF('Project Details'!$B$6="US",#REF!,#REF!),"")</f>
        <v>#REF!</v>
      </c>
      <c r="AM682" s="104" t="e">
        <f t="shared" si="11"/>
        <v>#REF!</v>
      </c>
      <c r="AN682" s="365" t="e">
        <f>IF(IF('Project Details'!$B$6="US",#REF!,#REF!)&lt;&gt;"",IF('Project Details'!$B$6="US",#REF!,#REF!),"")</f>
        <v>#REF!</v>
      </c>
      <c r="AO682" s="104" t="e">
        <f>IF(IF('Project Details'!$B$6="US",#REF!,#REF!)&lt;&gt;"",IF('Project Details'!$B$6="US",#REF!,#REF!),"")</f>
        <v>#REF!</v>
      </c>
    </row>
    <row r="683" spans="38:41" x14ac:dyDescent="0.95">
      <c r="AL683" s="104" t="e">
        <f>IF(IF('Project Details'!$B$6="US",#REF!,#REF!)&lt;&gt;"",IF('Project Details'!$B$6="US",#REF!,#REF!),"")</f>
        <v>#REF!</v>
      </c>
      <c r="AM683" s="104" t="e">
        <f t="shared" si="11"/>
        <v>#REF!</v>
      </c>
      <c r="AN683" s="365" t="e">
        <f>IF(IF('Project Details'!$B$6="US",#REF!,#REF!)&lt;&gt;"",IF('Project Details'!$B$6="US",#REF!,#REF!),"")</f>
        <v>#REF!</v>
      </c>
      <c r="AO683" s="104" t="e">
        <f>IF(IF('Project Details'!$B$6="US",#REF!,#REF!)&lt;&gt;"",IF('Project Details'!$B$6="US",#REF!,#REF!),"")</f>
        <v>#REF!</v>
      </c>
    </row>
    <row r="684" spans="38:41" x14ac:dyDescent="0.95">
      <c r="AL684" s="104" t="e">
        <f>IF(IF('Project Details'!$B$6="US",#REF!,#REF!)&lt;&gt;"",IF('Project Details'!$B$6="US",#REF!,#REF!),"")</f>
        <v>#REF!</v>
      </c>
      <c r="AM684" s="104" t="e">
        <f t="shared" si="11"/>
        <v>#REF!</v>
      </c>
      <c r="AN684" s="365" t="e">
        <f>IF(IF('Project Details'!$B$6="US",#REF!,#REF!)&lt;&gt;"",IF('Project Details'!$B$6="US",#REF!,#REF!),"")</f>
        <v>#REF!</v>
      </c>
      <c r="AO684" s="104" t="e">
        <f>IF(IF('Project Details'!$B$6="US",#REF!,#REF!)&lt;&gt;"",IF('Project Details'!$B$6="US",#REF!,#REF!),"")</f>
        <v>#REF!</v>
      </c>
    </row>
    <row r="685" spans="38:41" x14ac:dyDescent="0.95">
      <c r="AL685" s="104" t="e">
        <f>IF(IF('Project Details'!$B$6="US",#REF!,#REF!)&lt;&gt;"",IF('Project Details'!$B$6="US",#REF!,#REF!),"")</f>
        <v>#REF!</v>
      </c>
      <c r="AM685" s="104" t="e">
        <f t="shared" si="11"/>
        <v>#REF!</v>
      </c>
      <c r="AN685" s="365" t="e">
        <f>IF(IF('Project Details'!$B$6="US",#REF!,#REF!)&lt;&gt;"",IF('Project Details'!$B$6="US",#REF!,#REF!),"")</f>
        <v>#REF!</v>
      </c>
      <c r="AO685" s="104" t="e">
        <f>IF(IF('Project Details'!$B$6="US",#REF!,#REF!)&lt;&gt;"",IF('Project Details'!$B$6="US",#REF!,#REF!),"")</f>
        <v>#REF!</v>
      </c>
    </row>
    <row r="686" spans="38:41" x14ac:dyDescent="0.95">
      <c r="AL686" s="104" t="e">
        <f>IF(IF('Project Details'!$B$6="US",#REF!,#REF!)&lt;&gt;"",IF('Project Details'!$B$6="US",#REF!,#REF!),"")</f>
        <v>#REF!</v>
      </c>
      <c r="AM686" s="104" t="e">
        <f t="shared" si="11"/>
        <v>#REF!</v>
      </c>
      <c r="AN686" s="365" t="e">
        <f>IF(IF('Project Details'!$B$6="US",#REF!,#REF!)&lt;&gt;"",IF('Project Details'!$B$6="US",#REF!,#REF!),"")</f>
        <v>#REF!</v>
      </c>
      <c r="AO686" s="104" t="e">
        <f>IF(IF('Project Details'!$B$6="US",#REF!,#REF!)&lt;&gt;"",IF('Project Details'!$B$6="US",#REF!,#REF!),"")</f>
        <v>#REF!</v>
      </c>
    </row>
    <row r="687" spans="38:41" x14ac:dyDescent="0.95">
      <c r="AL687" s="104" t="e">
        <f>IF(IF('Project Details'!$B$6="US",#REF!,#REF!)&lt;&gt;"",IF('Project Details'!$B$6="US",#REF!,#REF!),"")</f>
        <v>#REF!</v>
      </c>
      <c r="AM687" s="104" t="e">
        <f t="shared" si="11"/>
        <v>#REF!</v>
      </c>
      <c r="AN687" s="365" t="e">
        <f>IF(IF('Project Details'!$B$6="US",#REF!,#REF!)&lt;&gt;"",IF('Project Details'!$B$6="US",#REF!,#REF!),"")</f>
        <v>#REF!</v>
      </c>
      <c r="AO687" s="104" t="e">
        <f>IF(IF('Project Details'!$B$6="US",#REF!,#REF!)&lt;&gt;"",IF('Project Details'!$B$6="US",#REF!,#REF!),"")</f>
        <v>#REF!</v>
      </c>
    </row>
    <row r="688" spans="38:41" x14ac:dyDescent="0.95">
      <c r="AL688" s="104" t="e">
        <f>IF(IF('Project Details'!$B$6="US",#REF!,#REF!)&lt;&gt;"",IF('Project Details'!$B$6="US",#REF!,#REF!),"")</f>
        <v>#REF!</v>
      </c>
      <c r="AM688" s="104" t="e">
        <f t="shared" si="11"/>
        <v>#REF!</v>
      </c>
      <c r="AN688" s="365" t="e">
        <f>IF(IF('Project Details'!$B$6="US",#REF!,#REF!)&lt;&gt;"",IF('Project Details'!$B$6="US",#REF!,#REF!),"")</f>
        <v>#REF!</v>
      </c>
      <c r="AO688" s="104" t="e">
        <f>IF(IF('Project Details'!$B$6="US",#REF!,#REF!)&lt;&gt;"",IF('Project Details'!$B$6="US",#REF!,#REF!),"")</f>
        <v>#REF!</v>
      </c>
    </row>
    <row r="689" spans="38:41" x14ac:dyDescent="0.95">
      <c r="AL689" s="104" t="e">
        <f>IF(IF('Project Details'!$B$6="US",#REF!,#REF!)&lt;&gt;"",IF('Project Details'!$B$6="US",#REF!,#REF!),"")</f>
        <v>#REF!</v>
      </c>
      <c r="AM689" s="104" t="e">
        <f t="shared" si="11"/>
        <v>#REF!</v>
      </c>
      <c r="AN689" s="365" t="e">
        <f>IF(IF('Project Details'!$B$6="US",#REF!,#REF!)&lt;&gt;"",IF('Project Details'!$B$6="US",#REF!,#REF!),"")</f>
        <v>#REF!</v>
      </c>
      <c r="AO689" s="104" t="e">
        <f>IF(IF('Project Details'!$B$6="US",#REF!,#REF!)&lt;&gt;"",IF('Project Details'!$B$6="US",#REF!,#REF!),"")</f>
        <v>#REF!</v>
      </c>
    </row>
    <row r="690" spans="38:41" x14ac:dyDescent="0.95">
      <c r="AL690" s="104" t="e">
        <f>IF(IF('Project Details'!$B$6="US",#REF!,#REF!)&lt;&gt;"",IF('Project Details'!$B$6="US",#REF!,#REF!),"")</f>
        <v>#REF!</v>
      </c>
      <c r="AM690" s="104" t="e">
        <f t="shared" si="11"/>
        <v>#REF!</v>
      </c>
      <c r="AN690" s="365" t="e">
        <f>IF(IF('Project Details'!$B$6="US",#REF!,#REF!)&lt;&gt;"",IF('Project Details'!$B$6="US",#REF!,#REF!),"")</f>
        <v>#REF!</v>
      </c>
      <c r="AO690" s="104" t="e">
        <f>IF(IF('Project Details'!$B$6="US",#REF!,#REF!)&lt;&gt;"",IF('Project Details'!$B$6="US",#REF!,#REF!),"")</f>
        <v>#REF!</v>
      </c>
    </row>
    <row r="691" spans="38:41" x14ac:dyDescent="0.95">
      <c r="AL691" s="104" t="e">
        <f>IF(IF('Project Details'!$B$6="US",#REF!,#REF!)&lt;&gt;"",IF('Project Details'!$B$6="US",#REF!,#REF!),"")</f>
        <v>#REF!</v>
      </c>
      <c r="AM691" s="104" t="e">
        <f t="shared" si="11"/>
        <v>#REF!</v>
      </c>
      <c r="AN691" s="365" t="e">
        <f>IF(IF('Project Details'!$B$6="US",#REF!,#REF!)&lt;&gt;"",IF('Project Details'!$B$6="US",#REF!,#REF!),"")</f>
        <v>#REF!</v>
      </c>
      <c r="AO691" s="104" t="e">
        <f>IF(IF('Project Details'!$B$6="US",#REF!,#REF!)&lt;&gt;"",IF('Project Details'!$B$6="US",#REF!,#REF!),"")</f>
        <v>#REF!</v>
      </c>
    </row>
    <row r="692" spans="38:41" x14ac:dyDescent="0.95">
      <c r="AL692" s="104" t="e">
        <f>IF(IF('Project Details'!$B$6="US",#REF!,#REF!)&lt;&gt;"",IF('Project Details'!$B$6="US",#REF!,#REF!),"")</f>
        <v>#REF!</v>
      </c>
      <c r="AM692" s="104" t="e">
        <f t="shared" si="11"/>
        <v>#REF!</v>
      </c>
      <c r="AN692" s="365" t="e">
        <f>IF(IF('Project Details'!$B$6="US",#REF!,#REF!)&lt;&gt;"",IF('Project Details'!$B$6="US",#REF!,#REF!),"")</f>
        <v>#REF!</v>
      </c>
      <c r="AO692" s="104" t="e">
        <f>IF(IF('Project Details'!$B$6="US",#REF!,#REF!)&lt;&gt;"",IF('Project Details'!$B$6="US",#REF!,#REF!),"")</f>
        <v>#REF!</v>
      </c>
    </row>
    <row r="693" spans="38:41" x14ac:dyDescent="0.95">
      <c r="AL693" s="104" t="e">
        <f>IF(IF('Project Details'!$B$6="US",#REF!,#REF!)&lt;&gt;"",IF('Project Details'!$B$6="US",#REF!,#REF!),"")</f>
        <v>#REF!</v>
      </c>
      <c r="AM693" s="104" t="e">
        <f t="shared" si="11"/>
        <v>#REF!</v>
      </c>
      <c r="AN693" s="365" t="e">
        <f>IF(IF('Project Details'!$B$6="US",#REF!,#REF!)&lt;&gt;"",IF('Project Details'!$B$6="US",#REF!,#REF!),"")</f>
        <v>#REF!</v>
      </c>
      <c r="AO693" s="104" t="e">
        <f>IF(IF('Project Details'!$B$6="US",#REF!,#REF!)&lt;&gt;"",IF('Project Details'!$B$6="US",#REF!,#REF!),"")</f>
        <v>#REF!</v>
      </c>
    </row>
    <row r="694" spans="38:41" x14ac:dyDescent="0.95">
      <c r="AL694" s="104" t="e">
        <f>IF(IF('Project Details'!$B$6="US",#REF!,#REF!)&lt;&gt;"",IF('Project Details'!$B$6="US",#REF!,#REF!),"")</f>
        <v>#REF!</v>
      </c>
      <c r="AM694" s="104" t="e">
        <f t="shared" si="11"/>
        <v>#REF!</v>
      </c>
      <c r="AN694" s="365" t="e">
        <f>IF(IF('Project Details'!$B$6="US",#REF!,#REF!)&lt;&gt;"",IF('Project Details'!$B$6="US",#REF!,#REF!),"")</f>
        <v>#REF!</v>
      </c>
      <c r="AO694" s="104" t="e">
        <f>IF(IF('Project Details'!$B$6="US",#REF!,#REF!)&lt;&gt;"",IF('Project Details'!$B$6="US",#REF!,#REF!),"")</f>
        <v>#REF!</v>
      </c>
    </row>
    <row r="695" spans="38:41" x14ac:dyDescent="0.95">
      <c r="AL695" s="104" t="e">
        <f>IF(IF('Project Details'!$B$6="US",#REF!,#REF!)&lt;&gt;"",IF('Project Details'!$B$6="US",#REF!,#REF!),"")</f>
        <v>#REF!</v>
      </c>
      <c r="AM695" s="104" t="e">
        <f t="shared" si="11"/>
        <v>#REF!</v>
      </c>
      <c r="AN695" s="365" t="e">
        <f>IF(IF('Project Details'!$B$6="US",#REF!,#REF!)&lt;&gt;"",IF('Project Details'!$B$6="US",#REF!,#REF!),"")</f>
        <v>#REF!</v>
      </c>
      <c r="AO695" s="104" t="e">
        <f>IF(IF('Project Details'!$B$6="US",#REF!,#REF!)&lt;&gt;"",IF('Project Details'!$B$6="US",#REF!,#REF!),"")</f>
        <v>#REF!</v>
      </c>
    </row>
    <row r="696" spans="38:41" x14ac:dyDescent="0.95">
      <c r="AL696" s="104" t="e">
        <f>IF(IF('Project Details'!$B$6="US",#REF!,#REF!)&lt;&gt;"",IF('Project Details'!$B$6="US",#REF!,#REF!),"")</f>
        <v>#REF!</v>
      </c>
      <c r="AM696" s="104" t="e">
        <f t="shared" si="11"/>
        <v>#REF!</v>
      </c>
      <c r="AN696" s="365" t="e">
        <f>IF(IF('Project Details'!$B$6="US",#REF!,#REF!)&lt;&gt;"",IF('Project Details'!$B$6="US",#REF!,#REF!),"")</f>
        <v>#REF!</v>
      </c>
      <c r="AO696" s="104" t="e">
        <f>IF(IF('Project Details'!$B$6="US",#REF!,#REF!)&lt;&gt;"",IF('Project Details'!$B$6="US",#REF!,#REF!),"")</f>
        <v>#REF!</v>
      </c>
    </row>
    <row r="697" spans="38:41" x14ac:dyDescent="0.95">
      <c r="AL697" s="104" t="e">
        <f>IF(IF('Project Details'!$B$6="US",#REF!,#REF!)&lt;&gt;"",IF('Project Details'!$B$6="US",#REF!,#REF!),"")</f>
        <v>#REF!</v>
      </c>
      <c r="AM697" s="104" t="e">
        <f t="shared" si="11"/>
        <v>#REF!</v>
      </c>
      <c r="AN697" s="365" t="e">
        <f>IF(IF('Project Details'!$B$6="US",#REF!,#REF!)&lt;&gt;"",IF('Project Details'!$B$6="US",#REF!,#REF!),"")</f>
        <v>#REF!</v>
      </c>
      <c r="AO697" s="104" t="e">
        <f>IF(IF('Project Details'!$B$6="US",#REF!,#REF!)&lt;&gt;"",IF('Project Details'!$B$6="US",#REF!,#REF!),"")</f>
        <v>#REF!</v>
      </c>
    </row>
    <row r="698" spans="38:41" x14ac:dyDescent="0.95">
      <c r="AL698" s="104" t="e">
        <f>IF(IF('Project Details'!$B$6="US",#REF!,#REF!)&lt;&gt;"",IF('Project Details'!$B$6="US",#REF!,#REF!),"")</f>
        <v>#REF!</v>
      </c>
      <c r="AM698" s="104" t="e">
        <f t="shared" si="11"/>
        <v>#REF!</v>
      </c>
      <c r="AN698" s="365" t="e">
        <f>IF(IF('Project Details'!$B$6="US",#REF!,#REF!)&lt;&gt;"",IF('Project Details'!$B$6="US",#REF!,#REF!),"")</f>
        <v>#REF!</v>
      </c>
      <c r="AO698" s="104" t="e">
        <f>IF(IF('Project Details'!$B$6="US",#REF!,#REF!)&lt;&gt;"",IF('Project Details'!$B$6="US",#REF!,#REF!),"")</f>
        <v>#REF!</v>
      </c>
    </row>
    <row r="699" spans="38:41" x14ac:dyDescent="0.95">
      <c r="AL699" s="104" t="e">
        <f>IF(IF('Project Details'!$B$6="US",#REF!,#REF!)&lt;&gt;"",IF('Project Details'!$B$6="US",#REF!,#REF!),"")</f>
        <v>#REF!</v>
      </c>
      <c r="AM699" s="104" t="e">
        <f t="shared" si="11"/>
        <v>#REF!</v>
      </c>
      <c r="AN699" s="365" t="e">
        <f>IF(IF('Project Details'!$B$6="US",#REF!,#REF!)&lt;&gt;"",IF('Project Details'!$B$6="US",#REF!,#REF!),"")</f>
        <v>#REF!</v>
      </c>
      <c r="AO699" s="104" t="e">
        <f>IF(IF('Project Details'!$B$6="US",#REF!,#REF!)&lt;&gt;"",IF('Project Details'!$B$6="US",#REF!,#REF!),"")</f>
        <v>#REF!</v>
      </c>
    </row>
    <row r="700" spans="38:41" x14ac:dyDescent="0.95">
      <c r="AL700" s="104" t="e">
        <f>IF(IF('Project Details'!$B$6="US",#REF!,#REF!)&lt;&gt;"",IF('Project Details'!$B$6="US",#REF!,#REF!),"")</f>
        <v>#REF!</v>
      </c>
      <c r="AM700" s="104" t="e">
        <f t="shared" si="11"/>
        <v>#REF!</v>
      </c>
      <c r="AN700" s="365" t="e">
        <f>IF(IF('Project Details'!$B$6="US",#REF!,#REF!)&lt;&gt;"",IF('Project Details'!$B$6="US",#REF!,#REF!),"")</f>
        <v>#REF!</v>
      </c>
      <c r="AO700" s="104" t="e">
        <f>IF(IF('Project Details'!$B$6="US",#REF!,#REF!)&lt;&gt;"",IF('Project Details'!$B$6="US",#REF!,#REF!),"")</f>
        <v>#REF!</v>
      </c>
    </row>
    <row r="701" spans="38:41" x14ac:dyDescent="0.95">
      <c r="AL701" s="104" t="e">
        <f>IF(IF('Project Details'!$B$6="US",#REF!,#REF!)&lt;&gt;"",IF('Project Details'!$B$6="US",#REF!,#REF!),"")</f>
        <v>#REF!</v>
      </c>
      <c r="AM701" s="104" t="e">
        <f t="shared" si="11"/>
        <v>#REF!</v>
      </c>
      <c r="AN701" s="365" t="e">
        <f>IF(IF('Project Details'!$B$6="US",#REF!,#REF!)&lt;&gt;"",IF('Project Details'!$B$6="US",#REF!,#REF!),"")</f>
        <v>#REF!</v>
      </c>
      <c r="AO701" s="104" t="e">
        <f>IF(IF('Project Details'!$B$6="US",#REF!,#REF!)&lt;&gt;"",IF('Project Details'!$B$6="US",#REF!,#REF!),"")</f>
        <v>#REF!</v>
      </c>
    </row>
    <row r="702" spans="38:41" x14ac:dyDescent="0.95">
      <c r="AL702" s="104" t="e">
        <f>IF(IF('Project Details'!$B$6="US",#REF!,#REF!)&lt;&gt;"",IF('Project Details'!$B$6="US",#REF!,#REF!),"")</f>
        <v>#REF!</v>
      </c>
      <c r="AM702" s="104" t="e">
        <f t="shared" si="11"/>
        <v>#REF!</v>
      </c>
      <c r="AN702" s="365" t="e">
        <f>IF(IF('Project Details'!$B$6="US",#REF!,#REF!)&lt;&gt;"",IF('Project Details'!$B$6="US",#REF!,#REF!),"")</f>
        <v>#REF!</v>
      </c>
      <c r="AO702" s="104" t="e">
        <f>IF(IF('Project Details'!$B$6="US",#REF!,#REF!)&lt;&gt;"",IF('Project Details'!$B$6="US",#REF!,#REF!),"")</f>
        <v>#REF!</v>
      </c>
    </row>
    <row r="703" spans="38:41" x14ac:dyDescent="0.95">
      <c r="AL703" s="104" t="e">
        <f>IF(IF('Project Details'!$B$6="US",#REF!,#REF!)&lt;&gt;"",IF('Project Details'!$B$6="US",#REF!,#REF!),"")</f>
        <v>#REF!</v>
      </c>
      <c r="AM703" s="104" t="e">
        <f t="shared" si="11"/>
        <v>#REF!</v>
      </c>
      <c r="AN703" s="365" t="e">
        <f>IF(IF('Project Details'!$B$6="US",#REF!,#REF!)&lt;&gt;"",IF('Project Details'!$B$6="US",#REF!,#REF!),"")</f>
        <v>#REF!</v>
      </c>
      <c r="AO703" s="104" t="e">
        <f>IF(IF('Project Details'!$B$6="US",#REF!,#REF!)&lt;&gt;"",IF('Project Details'!$B$6="US",#REF!,#REF!),"")</f>
        <v>#REF!</v>
      </c>
    </row>
    <row r="704" spans="38:41" x14ac:dyDescent="0.95">
      <c r="AL704" s="104" t="e">
        <f>IF(IF('Project Details'!$B$6="US",#REF!,#REF!)&lt;&gt;"",IF('Project Details'!$B$6="US",#REF!,#REF!),"")</f>
        <v>#REF!</v>
      </c>
      <c r="AM704" s="104" t="e">
        <f t="shared" si="11"/>
        <v>#REF!</v>
      </c>
      <c r="AN704" s="365" t="e">
        <f>IF(IF('Project Details'!$B$6="US",#REF!,#REF!)&lt;&gt;"",IF('Project Details'!$B$6="US",#REF!,#REF!),"")</f>
        <v>#REF!</v>
      </c>
      <c r="AO704" s="104" t="e">
        <f>IF(IF('Project Details'!$B$6="US",#REF!,#REF!)&lt;&gt;"",IF('Project Details'!$B$6="US",#REF!,#REF!),"")</f>
        <v>#REF!</v>
      </c>
    </row>
    <row r="705" spans="38:41" x14ac:dyDescent="0.95">
      <c r="AL705" s="104" t="e">
        <f>IF(IF('Project Details'!$B$6="US",#REF!,#REF!)&lt;&gt;"",IF('Project Details'!$B$6="US",#REF!,#REF!),"")</f>
        <v>#REF!</v>
      </c>
      <c r="AM705" s="104" t="e">
        <f t="shared" si="11"/>
        <v>#REF!</v>
      </c>
      <c r="AN705" s="365" t="e">
        <f>IF(IF('Project Details'!$B$6="US",#REF!,#REF!)&lt;&gt;"",IF('Project Details'!$B$6="US",#REF!,#REF!),"")</f>
        <v>#REF!</v>
      </c>
      <c r="AO705" s="104" t="e">
        <f>IF(IF('Project Details'!$B$6="US",#REF!,#REF!)&lt;&gt;"",IF('Project Details'!$B$6="US",#REF!,#REF!),"")</f>
        <v>#REF!</v>
      </c>
    </row>
    <row r="706" spans="38:41" x14ac:dyDescent="0.95">
      <c r="AL706" s="104" t="e">
        <f>IF(IF('Project Details'!$B$6="US",#REF!,#REF!)&lt;&gt;"",IF('Project Details'!$B$6="US",#REF!,#REF!),"")</f>
        <v>#REF!</v>
      </c>
      <c r="AM706" s="104" t="e">
        <f t="shared" si="11"/>
        <v>#REF!</v>
      </c>
      <c r="AN706" s="365" t="e">
        <f>IF(IF('Project Details'!$B$6="US",#REF!,#REF!)&lt;&gt;"",IF('Project Details'!$B$6="US",#REF!,#REF!),"")</f>
        <v>#REF!</v>
      </c>
      <c r="AO706" s="104" t="e">
        <f>IF(IF('Project Details'!$B$6="US",#REF!,#REF!)&lt;&gt;"",IF('Project Details'!$B$6="US",#REF!,#REF!),"")</f>
        <v>#REF!</v>
      </c>
    </row>
    <row r="707" spans="38:41" x14ac:dyDescent="0.95">
      <c r="AL707" s="104" t="e">
        <f>IF(IF('Project Details'!$B$6="US",#REF!,#REF!)&lt;&gt;"",IF('Project Details'!$B$6="US",#REF!,#REF!),"")</f>
        <v>#REF!</v>
      </c>
      <c r="AM707" s="104" t="e">
        <f t="shared" si="11"/>
        <v>#REF!</v>
      </c>
      <c r="AN707" s="365" t="e">
        <f>IF(IF('Project Details'!$B$6="US",#REF!,#REF!)&lt;&gt;"",IF('Project Details'!$B$6="US",#REF!,#REF!),"")</f>
        <v>#REF!</v>
      </c>
      <c r="AO707" s="104" t="e">
        <f>IF(IF('Project Details'!$B$6="US",#REF!,#REF!)&lt;&gt;"",IF('Project Details'!$B$6="US",#REF!,#REF!),"")</f>
        <v>#REF!</v>
      </c>
    </row>
    <row r="708" spans="38:41" x14ac:dyDescent="0.95">
      <c r="AL708" s="104" t="e">
        <f>IF(IF('Project Details'!$B$6="US",#REF!,#REF!)&lt;&gt;"",IF('Project Details'!$B$6="US",#REF!,#REF!),"")</f>
        <v>#REF!</v>
      </c>
      <c r="AM708" s="104" t="e">
        <f t="shared" si="11"/>
        <v>#REF!</v>
      </c>
      <c r="AN708" s="365" t="e">
        <f>IF(IF('Project Details'!$B$6="US",#REF!,#REF!)&lt;&gt;"",IF('Project Details'!$B$6="US",#REF!,#REF!),"")</f>
        <v>#REF!</v>
      </c>
      <c r="AO708" s="104" t="e">
        <f>IF(IF('Project Details'!$B$6="US",#REF!,#REF!)&lt;&gt;"",IF('Project Details'!$B$6="US",#REF!,#REF!),"")</f>
        <v>#REF!</v>
      </c>
    </row>
    <row r="709" spans="38:41" x14ac:dyDescent="0.95">
      <c r="AL709" s="104" t="e">
        <f>IF(IF('Project Details'!$B$6="US",#REF!,#REF!)&lt;&gt;"",IF('Project Details'!$B$6="US",#REF!,#REF!),"")</f>
        <v>#REF!</v>
      </c>
      <c r="AM709" s="104" t="e">
        <f t="shared" si="11"/>
        <v>#REF!</v>
      </c>
      <c r="AN709" s="365" t="e">
        <f>IF(IF('Project Details'!$B$6="US",#REF!,#REF!)&lt;&gt;"",IF('Project Details'!$B$6="US",#REF!,#REF!),"")</f>
        <v>#REF!</v>
      </c>
      <c r="AO709" s="104" t="e">
        <f>IF(IF('Project Details'!$B$6="US",#REF!,#REF!)&lt;&gt;"",IF('Project Details'!$B$6="US",#REF!,#REF!),"")</f>
        <v>#REF!</v>
      </c>
    </row>
    <row r="710" spans="38:41" x14ac:dyDescent="0.95">
      <c r="AL710" s="104" t="e">
        <f>IF(IF('Project Details'!$B$6="US",#REF!,#REF!)&lt;&gt;"",IF('Project Details'!$B$6="US",#REF!,#REF!),"")</f>
        <v>#REF!</v>
      </c>
      <c r="AM710" s="104" t="e">
        <f t="shared" ref="AM710:AM773" si="12">IF(AL710&lt;&gt;"",_xlfn.CONCAT(AN710," - ",AL710),"")</f>
        <v>#REF!</v>
      </c>
      <c r="AN710" s="365" t="e">
        <f>IF(IF('Project Details'!$B$6="US",#REF!,#REF!)&lt;&gt;"",IF('Project Details'!$B$6="US",#REF!,#REF!),"")</f>
        <v>#REF!</v>
      </c>
      <c r="AO710" s="104" t="e">
        <f>IF(IF('Project Details'!$B$6="US",#REF!,#REF!)&lt;&gt;"",IF('Project Details'!$B$6="US",#REF!,#REF!),"")</f>
        <v>#REF!</v>
      </c>
    </row>
    <row r="711" spans="38:41" x14ac:dyDescent="0.95">
      <c r="AL711" s="104" t="e">
        <f>IF(IF('Project Details'!$B$6="US",#REF!,#REF!)&lt;&gt;"",IF('Project Details'!$B$6="US",#REF!,#REF!),"")</f>
        <v>#REF!</v>
      </c>
      <c r="AM711" s="104" t="e">
        <f t="shared" si="12"/>
        <v>#REF!</v>
      </c>
      <c r="AN711" s="365" t="e">
        <f>IF(IF('Project Details'!$B$6="US",#REF!,#REF!)&lt;&gt;"",IF('Project Details'!$B$6="US",#REF!,#REF!),"")</f>
        <v>#REF!</v>
      </c>
      <c r="AO711" s="104" t="e">
        <f>IF(IF('Project Details'!$B$6="US",#REF!,#REF!)&lt;&gt;"",IF('Project Details'!$B$6="US",#REF!,#REF!),"")</f>
        <v>#REF!</v>
      </c>
    </row>
    <row r="712" spans="38:41" x14ac:dyDescent="0.95">
      <c r="AL712" s="104" t="e">
        <f>IF(IF('Project Details'!$B$6="US",#REF!,#REF!)&lt;&gt;"",IF('Project Details'!$B$6="US",#REF!,#REF!),"")</f>
        <v>#REF!</v>
      </c>
      <c r="AM712" s="104" t="e">
        <f t="shared" si="12"/>
        <v>#REF!</v>
      </c>
      <c r="AN712" s="365" t="e">
        <f>IF(IF('Project Details'!$B$6="US",#REF!,#REF!)&lt;&gt;"",IF('Project Details'!$B$6="US",#REF!,#REF!),"")</f>
        <v>#REF!</v>
      </c>
      <c r="AO712" s="104" t="e">
        <f>IF(IF('Project Details'!$B$6="US",#REF!,#REF!)&lt;&gt;"",IF('Project Details'!$B$6="US",#REF!,#REF!),"")</f>
        <v>#REF!</v>
      </c>
    </row>
    <row r="713" spans="38:41" x14ac:dyDescent="0.95">
      <c r="AL713" s="104" t="e">
        <f>IF(IF('Project Details'!$B$6="US",#REF!,#REF!)&lt;&gt;"",IF('Project Details'!$B$6="US",#REF!,#REF!),"")</f>
        <v>#REF!</v>
      </c>
      <c r="AM713" s="104" t="e">
        <f t="shared" si="12"/>
        <v>#REF!</v>
      </c>
      <c r="AN713" s="365" t="e">
        <f>IF(IF('Project Details'!$B$6="US",#REF!,#REF!)&lt;&gt;"",IF('Project Details'!$B$6="US",#REF!,#REF!),"")</f>
        <v>#REF!</v>
      </c>
      <c r="AO713" s="104" t="e">
        <f>IF(IF('Project Details'!$B$6="US",#REF!,#REF!)&lt;&gt;"",IF('Project Details'!$B$6="US",#REF!,#REF!),"")</f>
        <v>#REF!</v>
      </c>
    </row>
    <row r="714" spans="38:41" x14ac:dyDescent="0.95">
      <c r="AL714" s="104" t="e">
        <f>IF(IF('Project Details'!$B$6="US",#REF!,#REF!)&lt;&gt;"",IF('Project Details'!$B$6="US",#REF!,#REF!),"")</f>
        <v>#REF!</v>
      </c>
      <c r="AM714" s="104" t="e">
        <f t="shared" si="12"/>
        <v>#REF!</v>
      </c>
      <c r="AN714" s="365" t="e">
        <f>IF(IF('Project Details'!$B$6="US",#REF!,#REF!)&lt;&gt;"",IF('Project Details'!$B$6="US",#REF!,#REF!),"")</f>
        <v>#REF!</v>
      </c>
      <c r="AO714" s="104" t="e">
        <f>IF(IF('Project Details'!$B$6="US",#REF!,#REF!)&lt;&gt;"",IF('Project Details'!$B$6="US",#REF!,#REF!),"")</f>
        <v>#REF!</v>
      </c>
    </row>
    <row r="715" spans="38:41" x14ac:dyDescent="0.95">
      <c r="AL715" s="104" t="e">
        <f>IF(IF('Project Details'!$B$6="US",#REF!,#REF!)&lt;&gt;"",IF('Project Details'!$B$6="US",#REF!,#REF!),"")</f>
        <v>#REF!</v>
      </c>
      <c r="AM715" s="104" t="e">
        <f t="shared" si="12"/>
        <v>#REF!</v>
      </c>
      <c r="AN715" s="365" t="e">
        <f>IF(IF('Project Details'!$B$6="US",#REF!,#REF!)&lt;&gt;"",IF('Project Details'!$B$6="US",#REF!,#REF!),"")</f>
        <v>#REF!</v>
      </c>
      <c r="AO715" s="104" t="e">
        <f>IF(IF('Project Details'!$B$6="US",#REF!,#REF!)&lt;&gt;"",IF('Project Details'!$B$6="US",#REF!,#REF!),"")</f>
        <v>#REF!</v>
      </c>
    </row>
    <row r="716" spans="38:41" x14ac:dyDescent="0.95">
      <c r="AL716" s="104" t="e">
        <f>IF(IF('Project Details'!$B$6="US",#REF!,#REF!)&lt;&gt;"",IF('Project Details'!$B$6="US",#REF!,#REF!),"")</f>
        <v>#REF!</v>
      </c>
      <c r="AM716" s="104" t="e">
        <f t="shared" si="12"/>
        <v>#REF!</v>
      </c>
      <c r="AN716" s="365" t="e">
        <f>IF(IF('Project Details'!$B$6="US",#REF!,#REF!)&lt;&gt;"",IF('Project Details'!$B$6="US",#REF!,#REF!),"")</f>
        <v>#REF!</v>
      </c>
      <c r="AO716" s="104" t="e">
        <f>IF(IF('Project Details'!$B$6="US",#REF!,#REF!)&lt;&gt;"",IF('Project Details'!$B$6="US",#REF!,#REF!),"")</f>
        <v>#REF!</v>
      </c>
    </row>
    <row r="717" spans="38:41" x14ac:dyDescent="0.95">
      <c r="AL717" s="104" t="e">
        <f>IF(IF('Project Details'!$B$6="US",#REF!,#REF!)&lt;&gt;"",IF('Project Details'!$B$6="US",#REF!,#REF!),"")</f>
        <v>#REF!</v>
      </c>
      <c r="AM717" s="104" t="e">
        <f t="shared" si="12"/>
        <v>#REF!</v>
      </c>
      <c r="AN717" s="365" t="e">
        <f>IF(IF('Project Details'!$B$6="US",#REF!,#REF!)&lt;&gt;"",IF('Project Details'!$B$6="US",#REF!,#REF!),"")</f>
        <v>#REF!</v>
      </c>
      <c r="AO717" s="104" t="e">
        <f>IF(IF('Project Details'!$B$6="US",#REF!,#REF!)&lt;&gt;"",IF('Project Details'!$B$6="US",#REF!,#REF!),"")</f>
        <v>#REF!</v>
      </c>
    </row>
    <row r="718" spans="38:41" x14ac:dyDescent="0.95">
      <c r="AL718" s="104" t="e">
        <f>IF(IF('Project Details'!$B$6="US",#REF!,#REF!)&lt;&gt;"",IF('Project Details'!$B$6="US",#REF!,#REF!),"")</f>
        <v>#REF!</v>
      </c>
      <c r="AM718" s="104" t="e">
        <f t="shared" si="12"/>
        <v>#REF!</v>
      </c>
      <c r="AN718" s="365" t="e">
        <f>IF(IF('Project Details'!$B$6="US",#REF!,#REF!)&lt;&gt;"",IF('Project Details'!$B$6="US",#REF!,#REF!),"")</f>
        <v>#REF!</v>
      </c>
      <c r="AO718" s="104" t="e">
        <f>IF(IF('Project Details'!$B$6="US",#REF!,#REF!)&lt;&gt;"",IF('Project Details'!$B$6="US",#REF!,#REF!),"")</f>
        <v>#REF!</v>
      </c>
    </row>
    <row r="719" spans="38:41" x14ac:dyDescent="0.95">
      <c r="AL719" s="104" t="e">
        <f>IF(IF('Project Details'!$B$6="US",#REF!,#REF!)&lt;&gt;"",IF('Project Details'!$B$6="US",#REF!,#REF!),"")</f>
        <v>#REF!</v>
      </c>
      <c r="AM719" s="104" t="e">
        <f t="shared" si="12"/>
        <v>#REF!</v>
      </c>
      <c r="AN719" s="365" t="e">
        <f>IF(IF('Project Details'!$B$6="US",#REF!,#REF!)&lt;&gt;"",IF('Project Details'!$B$6="US",#REF!,#REF!),"")</f>
        <v>#REF!</v>
      </c>
      <c r="AO719" s="104" t="e">
        <f>IF(IF('Project Details'!$B$6="US",#REF!,#REF!)&lt;&gt;"",IF('Project Details'!$B$6="US",#REF!,#REF!),"")</f>
        <v>#REF!</v>
      </c>
    </row>
    <row r="720" spans="38:41" x14ac:dyDescent="0.95">
      <c r="AL720" s="104" t="e">
        <f>IF(IF('Project Details'!$B$6="US",#REF!,#REF!)&lt;&gt;"",IF('Project Details'!$B$6="US",#REF!,#REF!),"")</f>
        <v>#REF!</v>
      </c>
      <c r="AM720" s="104" t="e">
        <f t="shared" si="12"/>
        <v>#REF!</v>
      </c>
      <c r="AN720" s="365" t="e">
        <f>IF(IF('Project Details'!$B$6="US",#REF!,#REF!)&lt;&gt;"",IF('Project Details'!$B$6="US",#REF!,#REF!),"")</f>
        <v>#REF!</v>
      </c>
      <c r="AO720" s="104" t="e">
        <f>IF(IF('Project Details'!$B$6="US",#REF!,#REF!)&lt;&gt;"",IF('Project Details'!$B$6="US",#REF!,#REF!),"")</f>
        <v>#REF!</v>
      </c>
    </row>
    <row r="721" spans="38:41" x14ac:dyDescent="0.95">
      <c r="AL721" s="104" t="e">
        <f>IF(IF('Project Details'!$B$6="US",#REF!,#REF!)&lt;&gt;"",IF('Project Details'!$B$6="US",#REF!,#REF!),"")</f>
        <v>#REF!</v>
      </c>
      <c r="AM721" s="104" t="e">
        <f t="shared" si="12"/>
        <v>#REF!</v>
      </c>
      <c r="AN721" s="365" t="e">
        <f>IF(IF('Project Details'!$B$6="US",#REF!,#REF!)&lt;&gt;"",IF('Project Details'!$B$6="US",#REF!,#REF!),"")</f>
        <v>#REF!</v>
      </c>
      <c r="AO721" s="104" t="e">
        <f>IF(IF('Project Details'!$B$6="US",#REF!,#REF!)&lt;&gt;"",IF('Project Details'!$B$6="US",#REF!,#REF!),"")</f>
        <v>#REF!</v>
      </c>
    </row>
    <row r="722" spans="38:41" x14ac:dyDescent="0.95">
      <c r="AL722" s="104" t="e">
        <f>IF(IF('Project Details'!$B$6="US",#REF!,#REF!)&lt;&gt;"",IF('Project Details'!$B$6="US",#REF!,#REF!),"")</f>
        <v>#REF!</v>
      </c>
      <c r="AM722" s="104" t="e">
        <f t="shared" si="12"/>
        <v>#REF!</v>
      </c>
      <c r="AN722" s="365" t="e">
        <f>IF(IF('Project Details'!$B$6="US",#REF!,#REF!)&lt;&gt;"",IF('Project Details'!$B$6="US",#REF!,#REF!),"")</f>
        <v>#REF!</v>
      </c>
      <c r="AO722" s="104" t="e">
        <f>IF(IF('Project Details'!$B$6="US",#REF!,#REF!)&lt;&gt;"",IF('Project Details'!$B$6="US",#REF!,#REF!),"")</f>
        <v>#REF!</v>
      </c>
    </row>
    <row r="723" spans="38:41" x14ac:dyDescent="0.95">
      <c r="AL723" s="104" t="e">
        <f>IF(IF('Project Details'!$B$6="US",#REF!,#REF!)&lt;&gt;"",IF('Project Details'!$B$6="US",#REF!,#REF!),"")</f>
        <v>#REF!</v>
      </c>
      <c r="AM723" s="104" t="e">
        <f t="shared" si="12"/>
        <v>#REF!</v>
      </c>
      <c r="AN723" s="365" t="e">
        <f>IF(IF('Project Details'!$B$6="US",#REF!,#REF!)&lt;&gt;"",IF('Project Details'!$B$6="US",#REF!,#REF!),"")</f>
        <v>#REF!</v>
      </c>
      <c r="AO723" s="104" t="e">
        <f>IF(IF('Project Details'!$B$6="US",#REF!,#REF!)&lt;&gt;"",IF('Project Details'!$B$6="US",#REF!,#REF!),"")</f>
        <v>#REF!</v>
      </c>
    </row>
    <row r="724" spans="38:41" x14ac:dyDescent="0.95">
      <c r="AL724" s="104" t="e">
        <f>IF(IF('Project Details'!$B$6="US",#REF!,#REF!)&lt;&gt;"",IF('Project Details'!$B$6="US",#REF!,#REF!),"")</f>
        <v>#REF!</v>
      </c>
      <c r="AM724" s="104" t="e">
        <f t="shared" si="12"/>
        <v>#REF!</v>
      </c>
      <c r="AN724" s="365" t="e">
        <f>IF(IF('Project Details'!$B$6="US",#REF!,#REF!)&lt;&gt;"",IF('Project Details'!$B$6="US",#REF!,#REF!),"")</f>
        <v>#REF!</v>
      </c>
      <c r="AO724" s="104" t="e">
        <f>IF(IF('Project Details'!$B$6="US",#REF!,#REF!)&lt;&gt;"",IF('Project Details'!$B$6="US",#REF!,#REF!),"")</f>
        <v>#REF!</v>
      </c>
    </row>
    <row r="725" spans="38:41" x14ac:dyDescent="0.95">
      <c r="AL725" s="104" t="e">
        <f>IF(IF('Project Details'!$B$6="US",#REF!,#REF!)&lt;&gt;"",IF('Project Details'!$B$6="US",#REF!,#REF!),"")</f>
        <v>#REF!</v>
      </c>
      <c r="AM725" s="104" t="e">
        <f t="shared" si="12"/>
        <v>#REF!</v>
      </c>
      <c r="AN725" s="365" t="e">
        <f>IF(IF('Project Details'!$B$6="US",#REF!,#REF!)&lt;&gt;"",IF('Project Details'!$B$6="US",#REF!,#REF!),"")</f>
        <v>#REF!</v>
      </c>
      <c r="AO725" s="104" t="e">
        <f>IF(IF('Project Details'!$B$6="US",#REF!,#REF!)&lt;&gt;"",IF('Project Details'!$B$6="US",#REF!,#REF!),"")</f>
        <v>#REF!</v>
      </c>
    </row>
    <row r="726" spans="38:41" x14ac:dyDescent="0.95">
      <c r="AL726" s="104" t="e">
        <f>IF(IF('Project Details'!$B$6="US",#REF!,#REF!)&lt;&gt;"",IF('Project Details'!$B$6="US",#REF!,#REF!),"")</f>
        <v>#REF!</v>
      </c>
      <c r="AM726" s="104" t="e">
        <f t="shared" si="12"/>
        <v>#REF!</v>
      </c>
      <c r="AN726" s="365" t="e">
        <f>IF(IF('Project Details'!$B$6="US",#REF!,#REF!)&lt;&gt;"",IF('Project Details'!$B$6="US",#REF!,#REF!),"")</f>
        <v>#REF!</v>
      </c>
      <c r="AO726" s="104" t="e">
        <f>IF(IF('Project Details'!$B$6="US",#REF!,#REF!)&lt;&gt;"",IF('Project Details'!$B$6="US",#REF!,#REF!),"")</f>
        <v>#REF!</v>
      </c>
    </row>
    <row r="727" spans="38:41" x14ac:dyDescent="0.95">
      <c r="AL727" s="104" t="e">
        <f>IF(IF('Project Details'!$B$6="US",#REF!,#REF!)&lt;&gt;"",IF('Project Details'!$B$6="US",#REF!,#REF!),"")</f>
        <v>#REF!</v>
      </c>
      <c r="AM727" s="104" t="e">
        <f t="shared" si="12"/>
        <v>#REF!</v>
      </c>
      <c r="AN727" s="365" t="e">
        <f>IF(IF('Project Details'!$B$6="US",#REF!,#REF!)&lt;&gt;"",IF('Project Details'!$B$6="US",#REF!,#REF!),"")</f>
        <v>#REF!</v>
      </c>
      <c r="AO727" s="104" t="e">
        <f>IF(IF('Project Details'!$B$6="US",#REF!,#REF!)&lt;&gt;"",IF('Project Details'!$B$6="US",#REF!,#REF!),"")</f>
        <v>#REF!</v>
      </c>
    </row>
    <row r="728" spans="38:41" x14ac:dyDescent="0.95">
      <c r="AL728" s="104" t="e">
        <f>IF(IF('Project Details'!$B$6="US",#REF!,#REF!)&lt;&gt;"",IF('Project Details'!$B$6="US",#REF!,#REF!),"")</f>
        <v>#REF!</v>
      </c>
      <c r="AM728" s="104" t="e">
        <f t="shared" si="12"/>
        <v>#REF!</v>
      </c>
      <c r="AN728" s="365" t="e">
        <f>IF(IF('Project Details'!$B$6="US",#REF!,#REF!)&lt;&gt;"",IF('Project Details'!$B$6="US",#REF!,#REF!),"")</f>
        <v>#REF!</v>
      </c>
      <c r="AO728" s="104" t="e">
        <f>IF(IF('Project Details'!$B$6="US",#REF!,#REF!)&lt;&gt;"",IF('Project Details'!$B$6="US",#REF!,#REF!),"")</f>
        <v>#REF!</v>
      </c>
    </row>
    <row r="729" spans="38:41" x14ac:dyDescent="0.95">
      <c r="AL729" s="104" t="e">
        <f>IF(IF('Project Details'!$B$6="US",#REF!,#REF!)&lt;&gt;"",IF('Project Details'!$B$6="US",#REF!,#REF!),"")</f>
        <v>#REF!</v>
      </c>
      <c r="AM729" s="104" t="e">
        <f t="shared" si="12"/>
        <v>#REF!</v>
      </c>
      <c r="AN729" s="365" t="e">
        <f>IF(IF('Project Details'!$B$6="US",#REF!,#REF!)&lt;&gt;"",IF('Project Details'!$B$6="US",#REF!,#REF!),"")</f>
        <v>#REF!</v>
      </c>
      <c r="AO729" s="104" t="e">
        <f>IF(IF('Project Details'!$B$6="US",#REF!,#REF!)&lt;&gt;"",IF('Project Details'!$B$6="US",#REF!,#REF!),"")</f>
        <v>#REF!</v>
      </c>
    </row>
    <row r="730" spans="38:41" x14ac:dyDescent="0.95">
      <c r="AL730" s="104" t="e">
        <f>IF(IF('Project Details'!$B$6="US",#REF!,#REF!)&lt;&gt;"",IF('Project Details'!$B$6="US",#REF!,#REF!),"")</f>
        <v>#REF!</v>
      </c>
      <c r="AM730" s="104" t="e">
        <f t="shared" si="12"/>
        <v>#REF!</v>
      </c>
      <c r="AN730" s="365" t="e">
        <f>IF(IF('Project Details'!$B$6="US",#REF!,#REF!)&lt;&gt;"",IF('Project Details'!$B$6="US",#REF!,#REF!),"")</f>
        <v>#REF!</v>
      </c>
      <c r="AO730" s="104" t="e">
        <f>IF(IF('Project Details'!$B$6="US",#REF!,#REF!)&lt;&gt;"",IF('Project Details'!$B$6="US",#REF!,#REF!),"")</f>
        <v>#REF!</v>
      </c>
    </row>
    <row r="731" spans="38:41" x14ac:dyDescent="0.95">
      <c r="AL731" s="104" t="e">
        <f>IF(IF('Project Details'!$B$6="US",#REF!,#REF!)&lt;&gt;"",IF('Project Details'!$B$6="US",#REF!,#REF!),"")</f>
        <v>#REF!</v>
      </c>
      <c r="AM731" s="104" t="e">
        <f t="shared" si="12"/>
        <v>#REF!</v>
      </c>
      <c r="AN731" s="365" t="e">
        <f>IF(IF('Project Details'!$B$6="US",#REF!,#REF!)&lt;&gt;"",IF('Project Details'!$B$6="US",#REF!,#REF!),"")</f>
        <v>#REF!</v>
      </c>
      <c r="AO731" s="104" t="e">
        <f>IF(IF('Project Details'!$B$6="US",#REF!,#REF!)&lt;&gt;"",IF('Project Details'!$B$6="US",#REF!,#REF!),"")</f>
        <v>#REF!</v>
      </c>
    </row>
    <row r="732" spans="38:41" x14ac:dyDescent="0.95">
      <c r="AL732" s="104" t="e">
        <f>IF(IF('Project Details'!$B$6="US",#REF!,#REF!)&lt;&gt;"",IF('Project Details'!$B$6="US",#REF!,#REF!),"")</f>
        <v>#REF!</v>
      </c>
      <c r="AM732" s="104" t="e">
        <f t="shared" si="12"/>
        <v>#REF!</v>
      </c>
      <c r="AN732" s="365" t="e">
        <f>IF(IF('Project Details'!$B$6="US",#REF!,#REF!)&lt;&gt;"",IF('Project Details'!$B$6="US",#REF!,#REF!),"")</f>
        <v>#REF!</v>
      </c>
      <c r="AO732" s="104" t="e">
        <f>IF(IF('Project Details'!$B$6="US",#REF!,#REF!)&lt;&gt;"",IF('Project Details'!$B$6="US",#REF!,#REF!),"")</f>
        <v>#REF!</v>
      </c>
    </row>
    <row r="733" spans="38:41" x14ac:dyDescent="0.95">
      <c r="AL733" s="104" t="e">
        <f>IF(IF('Project Details'!$B$6="US",#REF!,#REF!)&lt;&gt;"",IF('Project Details'!$B$6="US",#REF!,#REF!),"")</f>
        <v>#REF!</v>
      </c>
      <c r="AM733" s="104" t="e">
        <f t="shared" si="12"/>
        <v>#REF!</v>
      </c>
      <c r="AN733" s="365" t="e">
        <f>IF(IF('Project Details'!$B$6="US",#REF!,#REF!)&lt;&gt;"",IF('Project Details'!$B$6="US",#REF!,#REF!),"")</f>
        <v>#REF!</v>
      </c>
      <c r="AO733" s="104" t="e">
        <f>IF(IF('Project Details'!$B$6="US",#REF!,#REF!)&lt;&gt;"",IF('Project Details'!$B$6="US",#REF!,#REF!),"")</f>
        <v>#REF!</v>
      </c>
    </row>
    <row r="734" spans="38:41" x14ac:dyDescent="0.95">
      <c r="AL734" s="104" t="e">
        <f>IF(IF('Project Details'!$B$6="US",#REF!,#REF!)&lt;&gt;"",IF('Project Details'!$B$6="US",#REF!,#REF!),"")</f>
        <v>#REF!</v>
      </c>
      <c r="AM734" s="104" t="e">
        <f t="shared" si="12"/>
        <v>#REF!</v>
      </c>
      <c r="AN734" s="365" t="e">
        <f>IF(IF('Project Details'!$B$6="US",#REF!,#REF!)&lt;&gt;"",IF('Project Details'!$B$6="US",#REF!,#REF!),"")</f>
        <v>#REF!</v>
      </c>
      <c r="AO734" s="104" t="e">
        <f>IF(IF('Project Details'!$B$6="US",#REF!,#REF!)&lt;&gt;"",IF('Project Details'!$B$6="US",#REF!,#REF!),"")</f>
        <v>#REF!</v>
      </c>
    </row>
    <row r="735" spans="38:41" x14ac:dyDescent="0.95">
      <c r="AL735" s="104" t="e">
        <f>IF(IF('Project Details'!$B$6="US",#REF!,#REF!)&lt;&gt;"",IF('Project Details'!$B$6="US",#REF!,#REF!),"")</f>
        <v>#REF!</v>
      </c>
      <c r="AM735" s="104" t="e">
        <f t="shared" si="12"/>
        <v>#REF!</v>
      </c>
      <c r="AN735" s="365" t="e">
        <f>IF(IF('Project Details'!$B$6="US",#REF!,#REF!)&lt;&gt;"",IF('Project Details'!$B$6="US",#REF!,#REF!),"")</f>
        <v>#REF!</v>
      </c>
      <c r="AO735" s="104" t="e">
        <f>IF(IF('Project Details'!$B$6="US",#REF!,#REF!)&lt;&gt;"",IF('Project Details'!$B$6="US",#REF!,#REF!),"")</f>
        <v>#REF!</v>
      </c>
    </row>
    <row r="736" spans="38:41" x14ac:dyDescent="0.95">
      <c r="AL736" s="104" t="e">
        <f>IF(IF('Project Details'!$B$6="US",#REF!,#REF!)&lt;&gt;"",IF('Project Details'!$B$6="US",#REF!,#REF!),"")</f>
        <v>#REF!</v>
      </c>
      <c r="AM736" s="104" t="e">
        <f t="shared" si="12"/>
        <v>#REF!</v>
      </c>
      <c r="AN736" s="365" t="e">
        <f>IF(IF('Project Details'!$B$6="US",#REF!,#REF!)&lt;&gt;"",IF('Project Details'!$B$6="US",#REF!,#REF!),"")</f>
        <v>#REF!</v>
      </c>
      <c r="AO736" s="104" t="e">
        <f>IF(IF('Project Details'!$B$6="US",#REF!,#REF!)&lt;&gt;"",IF('Project Details'!$B$6="US",#REF!,#REF!),"")</f>
        <v>#REF!</v>
      </c>
    </row>
    <row r="737" spans="38:41" x14ac:dyDescent="0.95">
      <c r="AL737" s="104" t="e">
        <f>IF(IF('Project Details'!$B$6="US",#REF!,#REF!)&lt;&gt;"",IF('Project Details'!$B$6="US",#REF!,#REF!),"")</f>
        <v>#REF!</v>
      </c>
      <c r="AM737" s="104" t="e">
        <f t="shared" si="12"/>
        <v>#REF!</v>
      </c>
      <c r="AN737" s="365" t="e">
        <f>IF(IF('Project Details'!$B$6="US",#REF!,#REF!)&lt;&gt;"",IF('Project Details'!$B$6="US",#REF!,#REF!),"")</f>
        <v>#REF!</v>
      </c>
      <c r="AO737" s="104" t="e">
        <f>IF(IF('Project Details'!$B$6="US",#REF!,#REF!)&lt;&gt;"",IF('Project Details'!$B$6="US",#REF!,#REF!),"")</f>
        <v>#REF!</v>
      </c>
    </row>
    <row r="738" spans="38:41" x14ac:dyDescent="0.95">
      <c r="AL738" s="104" t="e">
        <f>IF(IF('Project Details'!$B$6="US",#REF!,#REF!)&lt;&gt;"",IF('Project Details'!$B$6="US",#REF!,#REF!),"")</f>
        <v>#REF!</v>
      </c>
      <c r="AM738" s="104" t="e">
        <f t="shared" si="12"/>
        <v>#REF!</v>
      </c>
      <c r="AN738" s="365" t="e">
        <f>IF(IF('Project Details'!$B$6="US",#REF!,#REF!)&lt;&gt;"",IF('Project Details'!$B$6="US",#REF!,#REF!),"")</f>
        <v>#REF!</v>
      </c>
      <c r="AO738" s="104" t="e">
        <f>IF(IF('Project Details'!$B$6="US",#REF!,#REF!)&lt;&gt;"",IF('Project Details'!$B$6="US",#REF!,#REF!),"")</f>
        <v>#REF!</v>
      </c>
    </row>
    <row r="739" spans="38:41" x14ac:dyDescent="0.95">
      <c r="AL739" s="104" t="e">
        <f>IF(IF('Project Details'!$B$6="US",#REF!,#REF!)&lt;&gt;"",IF('Project Details'!$B$6="US",#REF!,#REF!),"")</f>
        <v>#REF!</v>
      </c>
      <c r="AM739" s="104" t="e">
        <f t="shared" si="12"/>
        <v>#REF!</v>
      </c>
      <c r="AN739" s="365" t="e">
        <f>IF(IF('Project Details'!$B$6="US",#REF!,#REF!)&lt;&gt;"",IF('Project Details'!$B$6="US",#REF!,#REF!),"")</f>
        <v>#REF!</v>
      </c>
      <c r="AO739" s="104" t="e">
        <f>IF(IF('Project Details'!$B$6="US",#REF!,#REF!)&lt;&gt;"",IF('Project Details'!$B$6="US",#REF!,#REF!),"")</f>
        <v>#REF!</v>
      </c>
    </row>
    <row r="740" spans="38:41" x14ac:dyDescent="0.95">
      <c r="AL740" s="104" t="e">
        <f>IF(IF('Project Details'!$B$6="US",#REF!,#REF!)&lt;&gt;"",IF('Project Details'!$B$6="US",#REF!,#REF!),"")</f>
        <v>#REF!</v>
      </c>
      <c r="AM740" s="104" t="e">
        <f t="shared" si="12"/>
        <v>#REF!</v>
      </c>
      <c r="AN740" s="365" t="e">
        <f>IF(IF('Project Details'!$B$6="US",#REF!,#REF!)&lt;&gt;"",IF('Project Details'!$B$6="US",#REF!,#REF!),"")</f>
        <v>#REF!</v>
      </c>
      <c r="AO740" s="104" t="e">
        <f>IF(IF('Project Details'!$B$6="US",#REF!,#REF!)&lt;&gt;"",IF('Project Details'!$B$6="US",#REF!,#REF!),"")</f>
        <v>#REF!</v>
      </c>
    </row>
    <row r="741" spans="38:41" x14ac:dyDescent="0.95">
      <c r="AL741" s="104" t="e">
        <f>IF(IF('Project Details'!$B$6="US",#REF!,#REF!)&lt;&gt;"",IF('Project Details'!$B$6="US",#REF!,#REF!),"")</f>
        <v>#REF!</v>
      </c>
      <c r="AM741" s="104" t="e">
        <f t="shared" si="12"/>
        <v>#REF!</v>
      </c>
      <c r="AN741" s="365" t="e">
        <f>IF(IF('Project Details'!$B$6="US",#REF!,#REF!)&lt;&gt;"",IF('Project Details'!$B$6="US",#REF!,#REF!),"")</f>
        <v>#REF!</v>
      </c>
      <c r="AO741" s="104" t="e">
        <f>IF(IF('Project Details'!$B$6="US",#REF!,#REF!)&lt;&gt;"",IF('Project Details'!$B$6="US",#REF!,#REF!),"")</f>
        <v>#REF!</v>
      </c>
    </row>
    <row r="742" spans="38:41" x14ac:dyDescent="0.95">
      <c r="AL742" s="104" t="e">
        <f>IF(IF('Project Details'!$B$6="US",#REF!,#REF!)&lt;&gt;"",IF('Project Details'!$B$6="US",#REF!,#REF!),"")</f>
        <v>#REF!</v>
      </c>
      <c r="AM742" s="104" t="e">
        <f t="shared" si="12"/>
        <v>#REF!</v>
      </c>
      <c r="AN742" s="365" t="e">
        <f>IF(IF('Project Details'!$B$6="US",#REF!,#REF!)&lt;&gt;"",IF('Project Details'!$B$6="US",#REF!,#REF!),"")</f>
        <v>#REF!</v>
      </c>
      <c r="AO742" s="104" t="e">
        <f>IF(IF('Project Details'!$B$6="US",#REF!,#REF!)&lt;&gt;"",IF('Project Details'!$B$6="US",#REF!,#REF!),"")</f>
        <v>#REF!</v>
      </c>
    </row>
    <row r="743" spans="38:41" x14ac:dyDescent="0.95">
      <c r="AL743" s="104" t="e">
        <f>IF(IF('Project Details'!$B$6="US",#REF!,#REF!)&lt;&gt;"",IF('Project Details'!$B$6="US",#REF!,#REF!),"")</f>
        <v>#REF!</v>
      </c>
      <c r="AM743" s="104" t="e">
        <f t="shared" si="12"/>
        <v>#REF!</v>
      </c>
      <c r="AN743" s="365" t="e">
        <f>IF(IF('Project Details'!$B$6="US",#REF!,#REF!)&lt;&gt;"",IF('Project Details'!$B$6="US",#REF!,#REF!),"")</f>
        <v>#REF!</v>
      </c>
      <c r="AO743" s="104" t="e">
        <f>IF(IF('Project Details'!$B$6="US",#REF!,#REF!)&lt;&gt;"",IF('Project Details'!$B$6="US",#REF!,#REF!),"")</f>
        <v>#REF!</v>
      </c>
    </row>
    <row r="744" spans="38:41" x14ac:dyDescent="0.95">
      <c r="AL744" s="104" t="e">
        <f>IF(IF('Project Details'!$B$6="US",#REF!,#REF!)&lt;&gt;"",IF('Project Details'!$B$6="US",#REF!,#REF!),"")</f>
        <v>#REF!</v>
      </c>
      <c r="AM744" s="104" t="e">
        <f t="shared" si="12"/>
        <v>#REF!</v>
      </c>
      <c r="AN744" s="365" t="e">
        <f>IF(IF('Project Details'!$B$6="US",#REF!,#REF!)&lt;&gt;"",IF('Project Details'!$B$6="US",#REF!,#REF!),"")</f>
        <v>#REF!</v>
      </c>
      <c r="AO744" s="104" t="e">
        <f>IF(IF('Project Details'!$B$6="US",#REF!,#REF!)&lt;&gt;"",IF('Project Details'!$B$6="US",#REF!,#REF!),"")</f>
        <v>#REF!</v>
      </c>
    </row>
    <row r="745" spans="38:41" x14ac:dyDescent="0.95">
      <c r="AL745" s="104" t="e">
        <f>IF(IF('Project Details'!$B$6="US",#REF!,#REF!)&lt;&gt;"",IF('Project Details'!$B$6="US",#REF!,#REF!),"")</f>
        <v>#REF!</v>
      </c>
      <c r="AM745" s="104" t="e">
        <f t="shared" si="12"/>
        <v>#REF!</v>
      </c>
      <c r="AN745" s="365" t="e">
        <f>IF(IF('Project Details'!$B$6="US",#REF!,#REF!)&lt;&gt;"",IF('Project Details'!$B$6="US",#REF!,#REF!),"")</f>
        <v>#REF!</v>
      </c>
      <c r="AO745" s="104" t="e">
        <f>IF(IF('Project Details'!$B$6="US",#REF!,#REF!)&lt;&gt;"",IF('Project Details'!$B$6="US",#REF!,#REF!),"")</f>
        <v>#REF!</v>
      </c>
    </row>
    <row r="746" spans="38:41" x14ac:dyDescent="0.95">
      <c r="AL746" s="104" t="e">
        <f>IF(IF('Project Details'!$B$6="US",#REF!,#REF!)&lt;&gt;"",IF('Project Details'!$B$6="US",#REF!,#REF!),"")</f>
        <v>#REF!</v>
      </c>
      <c r="AM746" s="104" t="e">
        <f t="shared" si="12"/>
        <v>#REF!</v>
      </c>
      <c r="AN746" s="365" t="e">
        <f>IF(IF('Project Details'!$B$6="US",#REF!,#REF!)&lt;&gt;"",IF('Project Details'!$B$6="US",#REF!,#REF!),"")</f>
        <v>#REF!</v>
      </c>
      <c r="AO746" s="104" t="e">
        <f>IF(IF('Project Details'!$B$6="US",#REF!,#REF!)&lt;&gt;"",IF('Project Details'!$B$6="US",#REF!,#REF!),"")</f>
        <v>#REF!</v>
      </c>
    </row>
    <row r="747" spans="38:41" x14ac:dyDescent="0.95">
      <c r="AL747" s="104" t="e">
        <f>IF(IF('Project Details'!$B$6="US",#REF!,#REF!)&lt;&gt;"",IF('Project Details'!$B$6="US",#REF!,#REF!),"")</f>
        <v>#REF!</v>
      </c>
      <c r="AM747" s="104" t="e">
        <f t="shared" si="12"/>
        <v>#REF!</v>
      </c>
      <c r="AN747" s="365" t="e">
        <f>IF(IF('Project Details'!$B$6="US",#REF!,#REF!)&lt;&gt;"",IF('Project Details'!$B$6="US",#REF!,#REF!),"")</f>
        <v>#REF!</v>
      </c>
      <c r="AO747" s="104" t="e">
        <f>IF(IF('Project Details'!$B$6="US",#REF!,#REF!)&lt;&gt;"",IF('Project Details'!$B$6="US",#REF!,#REF!),"")</f>
        <v>#REF!</v>
      </c>
    </row>
    <row r="748" spans="38:41" x14ac:dyDescent="0.95">
      <c r="AL748" s="104" t="e">
        <f>IF(IF('Project Details'!$B$6="US",#REF!,#REF!)&lt;&gt;"",IF('Project Details'!$B$6="US",#REF!,#REF!),"")</f>
        <v>#REF!</v>
      </c>
      <c r="AM748" s="104" t="e">
        <f t="shared" si="12"/>
        <v>#REF!</v>
      </c>
      <c r="AN748" s="365" t="e">
        <f>IF(IF('Project Details'!$B$6="US",#REF!,#REF!)&lt;&gt;"",IF('Project Details'!$B$6="US",#REF!,#REF!),"")</f>
        <v>#REF!</v>
      </c>
      <c r="AO748" s="104" t="e">
        <f>IF(IF('Project Details'!$B$6="US",#REF!,#REF!)&lt;&gt;"",IF('Project Details'!$B$6="US",#REF!,#REF!),"")</f>
        <v>#REF!</v>
      </c>
    </row>
    <row r="749" spans="38:41" x14ac:dyDescent="0.95">
      <c r="AL749" s="104" t="e">
        <f>IF(IF('Project Details'!$B$6="US",#REF!,#REF!)&lt;&gt;"",IF('Project Details'!$B$6="US",#REF!,#REF!),"")</f>
        <v>#REF!</v>
      </c>
      <c r="AM749" s="104" t="e">
        <f t="shared" si="12"/>
        <v>#REF!</v>
      </c>
      <c r="AN749" s="365" t="e">
        <f>IF(IF('Project Details'!$B$6="US",#REF!,#REF!)&lt;&gt;"",IF('Project Details'!$B$6="US",#REF!,#REF!),"")</f>
        <v>#REF!</v>
      </c>
      <c r="AO749" s="104" t="e">
        <f>IF(IF('Project Details'!$B$6="US",#REF!,#REF!)&lt;&gt;"",IF('Project Details'!$B$6="US",#REF!,#REF!),"")</f>
        <v>#REF!</v>
      </c>
    </row>
    <row r="750" spans="38:41" x14ac:dyDescent="0.95">
      <c r="AL750" s="104" t="e">
        <f>IF(IF('Project Details'!$B$6="US",#REF!,#REF!)&lt;&gt;"",IF('Project Details'!$B$6="US",#REF!,#REF!),"")</f>
        <v>#REF!</v>
      </c>
      <c r="AM750" s="104" t="e">
        <f t="shared" si="12"/>
        <v>#REF!</v>
      </c>
      <c r="AN750" s="365" t="e">
        <f>IF(IF('Project Details'!$B$6="US",#REF!,#REF!)&lt;&gt;"",IF('Project Details'!$B$6="US",#REF!,#REF!),"")</f>
        <v>#REF!</v>
      </c>
      <c r="AO750" s="104" t="e">
        <f>IF(IF('Project Details'!$B$6="US",#REF!,#REF!)&lt;&gt;"",IF('Project Details'!$B$6="US",#REF!,#REF!),"")</f>
        <v>#REF!</v>
      </c>
    </row>
    <row r="751" spans="38:41" x14ac:dyDescent="0.95">
      <c r="AL751" s="104" t="e">
        <f>IF(IF('Project Details'!$B$6="US",#REF!,#REF!)&lt;&gt;"",IF('Project Details'!$B$6="US",#REF!,#REF!),"")</f>
        <v>#REF!</v>
      </c>
      <c r="AM751" s="104" t="e">
        <f t="shared" si="12"/>
        <v>#REF!</v>
      </c>
      <c r="AN751" s="365" t="e">
        <f>IF(IF('Project Details'!$B$6="US",#REF!,#REF!)&lt;&gt;"",IF('Project Details'!$B$6="US",#REF!,#REF!),"")</f>
        <v>#REF!</v>
      </c>
      <c r="AO751" s="104" t="e">
        <f>IF(IF('Project Details'!$B$6="US",#REF!,#REF!)&lt;&gt;"",IF('Project Details'!$B$6="US",#REF!,#REF!),"")</f>
        <v>#REF!</v>
      </c>
    </row>
    <row r="752" spans="38:41" x14ac:dyDescent="0.95">
      <c r="AL752" s="104" t="e">
        <f>IF(IF('Project Details'!$B$6="US",#REF!,#REF!)&lt;&gt;"",IF('Project Details'!$B$6="US",#REF!,#REF!),"")</f>
        <v>#REF!</v>
      </c>
      <c r="AM752" s="104" t="e">
        <f t="shared" si="12"/>
        <v>#REF!</v>
      </c>
      <c r="AN752" s="365" t="e">
        <f>IF(IF('Project Details'!$B$6="US",#REF!,#REF!)&lt;&gt;"",IF('Project Details'!$B$6="US",#REF!,#REF!),"")</f>
        <v>#REF!</v>
      </c>
      <c r="AO752" s="104" t="e">
        <f>IF(IF('Project Details'!$B$6="US",#REF!,#REF!)&lt;&gt;"",IF('Project Details'!$B$6="US",#REF!,#REF!),"")</f>
        <v>#REF!</v>
      </c>
    </row>
    <row r="753" spans="38:41" x14ac:dyDescent="0.95">
      <c r="AL753" s="104" t="e">
        <f>IF(IF('Project Details'!$B$6="US",#REF!,#REF!)&lt;&gt;"",IF('Project Details'!$B$6="US",#REF!,#REF!),"")</f>
        <v>#REF!</v>
      </c>
      <c r="AM753" s="104" t="e">
        <f t="shared" si="12"/>
        <v>#REF!</v>
      </c>
      <c r="AN753" s="365" t="e">
        <f>IF(IF('Project Details'!$B$6="US",#REF!,#REF!)&lt;&gt;"",IF('Project Details'!$B$6="US",#REF!,#REF!),"")</f>
        <v>#REF!</v>
      </c>
      <c r="AO753" s="104" t="e">
        <f>IF(IF('Project Details'!$B$6="US",#REF!,#REF!)&lt;&gt;"",IF('Project Details'!$B$6="US",#REF!,#REF!),"")</f>
        <v>#REF!</v>
      </c>
    </row>
    <row r="754" spans="38:41" x14ac:dyDescent="0.95">
      <c r="AL754" s="104" t="e">
        <f>IF(IF('Project Details'!$B$6="US",#REF!,#REF!)&lt;&gt;"",IF('Project Details'!$B$6="US",#REF!,#REF!),"")</f>
        <v>#REF!</v>
      </c>
      <c r="AM754" s="104" t="e">
        <f t="shared" si="12"/>
        <v>#REF!</v>
      </c>
      <c r="AN754" s="365" t="e">
        <f>IF(IF('Project Details'!$B$6="US",#REF!,#REF!)&lt;&gt;"",IF('Project Details'!$B$6="US",#REF!,#REF!),"")</f>
        <v>#REF!</v>
      </c>
      <c r="AO754" s="104" t="e">
        <f>IF(IF('Project Details'!$B$6="US",#REF!,#REF!)&lt;&gt;"",IF('Project Details'!$B$6="US",#REF!,#REF!),"")</f>
        <v>#REF!</v>
      </c>
    </row>
    <row r="755" spans="38:41" x14ac:dyDescent="0.95">
      <c r="AL755" s="104" t="e">
        <f>IF(IF('Project Details'!$B$6="US",#REF!,#REF!)&lt;&gt;"",IF('Project Details'!$B$6="US",#REF!,#REF!),"")</f>
        <v>#REF!</v>
      </c>
      <c r="AM755" s="104" t="e">
        <f t="shared" si="12"/>
        <v>#REF!</v>
      </c>
      <c r="AN755" s="365" t="e">
        <f>IF(IF('Project Details'!$B$6="US",#REF!,#REF!)&lt;&gt;"",IF('Project Details'!$B$6="US",#REF!,#REF!),"")</f>
        <v>#REF!</v>
      </c>
      <c r="AO755" s="104" t="e">
        <f>IF(IF('Project Details'!$B$6="US",#REF!,#REF!)&lt;&gt;"",IF('Project Details'!$B$6="US",#REF!,#REF!),"")</f>
        <v>#REF!</v>
      </c>
    </row>
    <row r="756" spans="38:41" x14ac:dyDescent="0.95">
      <c r="AL756" s="104" t="e">
        <f>IF(IF('Project Details'!$B$6="US",#REF!,#REF!)&lt;&gt;"",IF('Project Details'!$B$6="US",#REF!,#REF!),"")</f>
        <v>#REF!</v>
      </c>
      <c r="AM756" s="104" t="e">
        <f t="shared" si="12"/>
        <v>#REF!</v>
      </c>
      <c r="AN756" s="365" t="e">
        <f>IF(IF('Project Details'!$B$6="US",#REF!,#REF!)&lt;&gt;"",IF('Project Details'!$B$6="US",#REF!,#REF!),"")</f>
        <v>#REF!</v>
      </c>
      <c r="AO756" s="104" t="e">
        <f>IF(IF('Project Details'!$B$6="US",#REF!,#REF!)&lt;&gt;"",IF('Project Details'!$B$6="US",#REF!,#REF!),"")</f>
        <v>#REF!</v>
      </c>
    </row>
    <row r="757" spans="38:41" x14ac:dyDescent="0.95">
      <c r="AL757" s="104" t="e">
        <f>IF(IF('Project Details'!$B$6="US",#REF!,#REF!)&lt;&gt;"",IF('Project Details'!$B$6="US",#REF!,#REF!),"")</f>
        <v>#REF!</v>
      </c>
      <c r="AM757" s="104" t="e">
        <f t="shared" si="12"/>
        <v>#REF!</v>
      </c>
      <c r="AN757" s="365" t="e">
        <f>IF(IF('Project Details'!$B$6="US",#REF!,#REF!)&lt;&gt;"",IF('Project Details'!$B$6="US",#REF!,#REF!),"")</f>
        <v>#REF!</v>
      </c>
      <c r="AO757" s="104" t="e">
        <f>IF(IF('Project Details'!$B$6="US",#REF!,#REF!)&lt;&gt;"",IF('Project Details'!$B$6="US",#REF!,#REF!),"")</f>
        <v>#REF!</v>
      </c>
    </row>
    <row r="758" spans="38:41" x14ac:dyDescent="0.95">
      <c r="AL758" s="104" t="e">
        <f>IF(IF('Project Details'!$B$6="US",#REF!,#REF!)&lt;&gt;"",IF('Project Details'!$B$6="US",#REF!,#REF!),"")</f>
        <v>#REF!</v>
      </c>
      <c r="AM758" s="104" t="e">
        <f t="shared" si="12"/>
        <v>#REF!</v>
      </c>
      <c r="AN758" s="365" t="e">
        <f>IF(IF('Project Details'!$B$6="US",#REF!,#REF!)&lt;&gt;"",IF('Project Details'!$B$6="US",#REF!,#REF!),"")</f>
        <v>#REF!</v>
      </c>
      <c r="AO758" s="104" t="e">
        <f>IF(IF('Project Details'!$B$6="US",#REF!,#REF!)&lt;&gt;"",IF('Project Details'!$B$6="US",#REF!,#REF!),"")</f>
        <v>#REF!</v>
      </c>
    </row>
    <row r="759" spans="38:41" x14ac:dyDescent="0.95">
      <c r="AL759" s="104" t="e">
        <f>IF(IF('Project Details'!$B$6="US",#REF!,#REF!)&lt;&gt;"",IF('Project Details'!$B$6="US",#REF!,#REF!),"")</f>
        <v>#REF!</v>
      </c>
      <c r="AM759" s="104" t="e">
        <f t="shared" si="12"/>
        <v>#REF!</v>
      </c>
      <c r="AN759" s="365" t="e">
        <f>IF(IF('Project Details'!$B$6="US",#REF!,#REF!)&lt;&gt;"",IF('Project Details'!$B$6="US",#REF!,#REF!),"")</f>
        <v>#REF!</v>
      </c>
      <c r="AO759" s="104" t="e">
        <f>IF(IF('Project Details'!$B$6="US",#REF!,#REF!)&lt;&gt;"",IF('Project Details'!$B$6="US",#REF!,#REF!),"")</f>
        <v>#REF!</v>
      </c>
    </row>
    <row r="760" spans="38:41" x14ac:dyDescent="0.95">
      <c r="AL760" s="104" t="e">
        <f>IF(IF('Project Details'!$B$6="US",#REF!,#REF!)&lt;&gt;"",IF('Project Details'!$B$6="US",#REF!,#REF!),"")</f>
        <v>#REF!</v>
      </c>
      <c r="AM760" s="104" t="e">
        <f t="shared" si="12"/>
        <v>#REF!</v>
      </c>
      <c r="AN760" s="365" t="e">
        <f>IF(IF('Project Details'!$B$6="US",#REF!,#REF!)&lt;&gt;"",IF('Project Details'!$B$6="US",#REF!,#REF!),"")</f>
        <v>#REF!</v>
      </c>
      <c r="AO760" s="104" t="e">
        <f>IF(IF('Project Details'!$B$6="US",#REF!,#REF!)&lt;&gt;"",IF('Project Details'!$B$6="US",#REF!,#REF!),"")</f>
        <v>#REF!</v>
      </c>
    </row>
    <row r="761" spans="38:41" x14ac:dyDescent="0.95">
      <c r="AL761" s="104" t="e">
        <f>IF(IF('Project Details'!$B$6="US",#REF!,#REF!)&lt;&gt;"",IF('Project Details'!$B$6="US",#REF!,#REF!),"")</f>
        <v>#REF!</v>
      </c>
      <c r="AM761" s="104" t="e">
        <f t="shared" si="12"/>
        <v>#REF!</v>
      </c>
      <c r="AN761" s="365" t="e">
        <f>IF(IF('Project Details'!$B$6="US",#REF!,#REF!)&lt;&gt;"",IF('Project Details'!$B$6="US",#REF!,#REF!),"")</f>
        <v>#REF!</v>
      </c>
      <c r="AO761" s="104" t="e">
        <f>IF(IF('Project Details'!$B$6="US",#REF!,#REF!)&lt;&gt;"",IF('Project Details'!$B$6="US",#REF!,#REF!),"")</f>
        <v>#REF!</v>
      </c>
    </row>
    <row r="762" spans="38:41" x14ac:dyDescent="0.95">
      <c r="AL762" s="104" t="e">
        <f>IF(IF('Project Details'!$B$6="US",#REF!,#REF!)&lt;&gt;"",IF('Project Details'!$B$6="US",#REF!,#REF!),"")</f>
        <v>#REF!</v>
      </c>
      <c r="AM762" s="104" t="e">
        <f t="shared" si="12"/>
        <v>#REF!</v>
      </c>
      <c r="AN762" s="365" t="e">
        <f>IF(IF('Project Details'!$B$6="US",#REF!,#REF!)&lt;&gt;"",IF('Project Details'!$B$6="US",#REF!,#REF!),"")</f>
        <v>#REF!</v>
      </c>
      <c r="AO762" s="104" t="e">
        <f>IF(IF('Project Details'!$B$6="US",#REF!,#REF!)&lt;&gt;"",IF('Project Details'!$B$6="US",#REF!,#REF!),"")</f>
        <v>#REF!</v>
      </c>
    </row>
    <row r="763" spans="38:41" x14ac:dyDescent="0.95">
      <c r="AL763" s="104" t="e">
        <f>IF(IF('Project Details'!$B$6="US",#REF!,#REF!)&lt;&gt;"",IF('Project Details'!$B$6="US",#REF!,#REF!),"")</f>
        <v>#REF!</v>
      </c>
      <c r="AM763" s="104" t="e">
        <f t="shared" si="12"/>
        <v>#REF!</v>
      </c>
      <c r="AN763" s="365" t="e">
        <f>IF(IF('Project Details'!$B$6="US",#REF!,#REF!)&lt;&gt;"",IF('Project Details'!$B$6="US",#REF!,#REF!),"")</f>
        <v>#REF!</v>
      </c>
      <c r="AO763" s="104" t="e">
        <f>IF(IF('Project Details'!$B$6="US",#REF!,#REF!)&lt;&gt;"",IF('Project Details'!$B$6="US",#REF!,#REF!),"")</f>
        <v>#REF!</v>
      </c>
    </row>
    <row r="764" spans="38:41" x14ac:dyDescent="0.95">
      <c r="AL764" s="104" t="e">
        <f>IF(IF('Project Details'!$B$6="US",#REF!,#REF!)&lt;&gt;"",IF('Project Details'!$B$6="US",#REF!,#REF!),"")</f>
        <v>#REF!</v>
      </c>
      <c r="AM764" s="104" t="e">
        <f t="shared" si="12"/>
        <v>#REF!</v>
      </c>
      <c r="AN764" s="365" t="e">
        <f>IF(IF('Project Details'!$B$6="US",#REF!,#REF!)&lt;&gt;"",IF('Project Details'!$B$6="US",#REF!,#REF!),"")</f>
        <v>#REF!</v>
      </c>
      <c r="AO764" s="104" t="e">
        <f>IF(IF('Project Details'!$B$6="US",#REF!,#REF!)&lt;&gt;"",IF('Project Details'!$B$6="US",#REF!,#REF!),"")</f>
        <v>#REF!</v>
      </c>
    </row>
    <row r="765" spans="38:41" x14ac:dyDescent="0.95">
      <c r="AL765" s="104" t="e">
        <f>IF(IF('Project Details'!$B$6="US",#REF!,#REF!)&lt;&gt;"",IF('Project Details'!$B$6="US",#REF!,#REF!),"")</f>
        <v>#REF!</v>
      </c>
      <c r="AM765" s="104" t="e">
        <f t="shared" si="12"/>
        <v>#REF!</v>
      </c>
      <c r="AN765" s="365" t="e">
        <f>IF(IF('Project Details'!$B$6="US",#REF!,#REF!)&lt;&gt;"",IF('Project Details'!$B$6="US",#REF!,#REF!),"")</f>
        <v>#REF!</v>
      </c>
      <c r="AO765" s="104" t="e">
        <f>IF(IF('Project Details'!$B$6="US",#REF!,#REF!)&lt;&gt;"",IF('Project Details'!$B$6="US",#REF!,#REF!),"")</f>
        <v>#REF!</v>
      </c>
    </row>
    <row r="766" spans="38:41" x14ac:dyDescent="0.95">
      <c r="AL766" s="104" t="e">
        <f>IF(IF('Project Details'!$B$6="US",#REF!,#REF!)&lt;&gt;"",IF('Project Details'!$B$6="US",#REF!,#REF!),"")</f>
        <v>#REF!</v>
      </c>
      <c r="AM766" s="104" t="e">
        <f t="shared" si="12"/>
        <v>#REF!</v>
      </c>
      <c r="AN766" s="365" t="e">
        <f>IF(IF('Project Details'!$B$6="US",#REF!,#REF!)&lt;&gt;"",IF('Project Details'!$B$6="US",#REF!,#REF!),"")</f>
        <v>#REF!</v>
      </c>
      <c r="AO766" s="104" t="e">
        <f>IF(IF('Project Details'!$B$6="US",#REF!,#REF!)&lt;&gt;"",IF('Project Details'!$B$6="US",#REF!,#REF!),"")</f>
        <v>#REF!</v>
      </c>
    </row>
    <row r="767" spans="38:41" x14ac:dyDescent="0.95">
      <c r="AL767" s="104" t="e">
        <f>IF(IF('Project Details'!$B$6="US",#REF!,#REF!)&lt;&gt;"",IF('Project Details'!$B$6="US",#REF!,#REF!),"")</f>
        <v>#REF!</v>
      </c>
      <c r="AM767" s="104" t="e">
        <f t="shared" si="12"/>
        <v>#REF!</v>
      </c>
      <c r="AN767" s="365" t="e">
        <f>IF(IF('Project Details'!$B$6="US",#REF!,#REF!)&lt;&gt;"",IF('Project Details'!$B$6="US",#REF!,#REF!),"")</f>
        <v>#REF!</v>
      </c>
      <c r="AO767" s="104" t="e">
        <f>IF(IF('Project Details'!$B$6="US",#REF!,#REF!)&lt;&gt;"",IF('Project Details'!$B$6="US",#REF!,#REF!),"")</f>
        <v>#REF!</v>
      </c>
    </row>
    <row r="768" spans="38:41" x14ac:dyDescent="0.95">
      <c r="AL768" s="104" t="e">
        <f>IF(IF('Project Details'!$B$6="US",#REF!,#REF!)&lt;&gt;"",IF('Project Details'!$B$6="US",#REF!,#REF!),"")</f>
        <v>#REF!</v>
      </c>
      <c r="AM768" s="104" t="e">
        <f t="shared" si="12"/>
        <v>#REF!</v>
      </c>
      <c r="AN768" s="365" t="e">
        <f>IF(IF('Project Details'!$B$6="US",#REF!,#REF!)&lt;&gt;"",IF('Project Details'!$B$6="US",#REF!,#REF!),"")</f>
        <v>#REF!</v>
      </c>
      <c r="AO768" s="104" t="e">
        <f>IF(IF('Project Details'!$B$6="US",#REF!,#REF!)&lt;&gt;"",IF('Project Details'!$B$6="US",#REF!,#REF!),"")</f>
        <v>#REF!</v>
      </c>
    </row>
    <row r="769" spans="38:41" x14ac:dyDescent="0.95">
      <c r="AL769" s="104" t="e">
        <f>IF(IF('Project Details'!$B$6="US",#REF!,#REF!)&lt;&gt;"",IF('Project Details'!$B$6="US",#REF!,#REF!),"")</f>
        <v>#REF!</v>
      </c>
      <c r="AM769" s="104" t="e">
        <f t="shared" si="12"/>
        <v>#REF!</v>
      </c>
      <c r="AN769" s="365" t="e">
        <f>IF(IF('Project Details'!$B$6="US",#REF!,#REF!)&lt;&gt;"",IF('Project Details'!$B$6="US",#REF!,#REF!),"")</f>
        <v>#REF!</v>
      </c>
      <c r="AO769" s="104" t="e">
        <f>IF(IF('Project Details'!$B$6="US",#REF!,#REF!)&lt;&gt;"",IF('Project Details'!$B$6="US",#REF!,#REF!),"")</f>
        <v>#REF!</v>
      </c>
    </row>
    <row r="770" spans="38:41" x14ac:dyDescent="0.95">
      <c r="AL770" s="104" t="e">
        <f>IF(IF('Project Details'!$B$6="US",#REF!,#REF!)&lt;&gt;"",IF('Project Details'!$B$6="US",#REF!,#REF!),"")</f>
        <v>#REF!</v>
      </c>
      <c r="AM770" s="104" t="e">
        <f t="shared" si="12"/>
        <v>#REF!</v>
      </c>
      <c r="AN770" s="365" t="e">
        <f>IF(IF('Project Details'!$B$6="US",#REF!,#REF!)&lt;&gt;"",IF('Project Details'!$B$6="US",#REF!,#REF!),"")</f>
        <v>#REF!</v>
      </c>
      <c r="AO770" s="104" t="e">
        <f>IF(IF('Project Details'!$B$6="US",#REF!,#REF!)&lt;&gt;"",IF('Project Details'!$B$6="US",#REF!,#REF!),"")</f>
        <v>#REF!</v>
      </c>
    </row>
    <row r="771" spans="38:41" x14ac:dyDescent="0.95">
      <c r="AL771" s="104" t="e">
        <f>IF(IF('Project Details'!$B$6="US",#REF!,#REF!)&lt;&gt;"",IF('Project Details'!$B$6="US",#REF!,#REF!),"")</f>
        <v>#REF!</v>
      </c>
      <c r="AM771" s="104" t="e">
        <f t="shared" si="12"/>
        <v>#REF!</v>
      </c>
      <c r="AN771" s="365" t="e">
        <f>IF(IF('Project Details'!$B$6="US",#REF!,#REF!)&lt;&gt;"",IF('Project Details'!$B$6="US",#REF!,#REF!),"")</f>
        <v>#REF!</v>
      </c>
      <c r="AO771" s="104" t="e">
        <f>IF(IF('Project Details'!$B$6="US",#REF!,#REF!)&lt;&gt;"",IF('Project Details'!$B$6="US",#REF!,#REF!),"")</f>
        <v>#REF!</v>
      </c>
    </row>
    <row r="772" spans="38:41" x14ac:dyDescent="0.95">
      <c r="AL772" s="104" t="e">
        <f>IF(IF('Project Details'!$B$6="US",#REF!,#REF!)&lt;&gt;"",IF('Project Details'!$B$6="US",#REF!,#REF!),"")</f>
        <v>#REF!</v>
      </c>
      <c r="AM772" s="104" t="e">
        <f t="shared" si="12"/>
        <v>#REF!</v>
      </c>
      <c r="AN772" s="365" t="e">
        <f>IF(IF('Project Details'!$B$6="US",#REF!,#REF!)&lt;&gt;"",IF('Project Details'!$B$6="US",#REF!,#REF!),"")</f>
        <v>#REF!</v>
      </c>
      <c r="AO772" s="104" t="e">
        <f>IF(IF('Project Details'!$B$6="US",#REF!,#REF!)&lt;&gt;"",IF('Project Details'!$B$6="US",#REF!,#REF!),"")</f>
        <v>#REF!</v>
      </c>
    </row>
    <row r="773" spans="38:41" x14ac:dyDescent="0.95">
      <c r="AL773" s="104" t="e">
        <f>IF(IF('Project Details'!$B$6="US",#REF!,#REF!)&lt;&gt;"",IF('Project Details'!$B$6="US",#REF!,#REF!),"")</f>
        <v>#REF!</v>
      </c>
      <c r="AM773" s="104" t="e">
        <f t="shared" si="12"/>
        <v>#REF!</v>
      </c>
      <c r="AN773" s="365" t="e">
        <f>IF(IF('Project Details'!$B$6="US",#REF!,#REF!)&lt;&gt;"",IF('Project Details'!$B$6="US",#REF!,#REF!),"")</f>
        <v>#REF!</v>
      </c>
      <c r="AO773" s="104" t="e">
        <f>IF(IF('Project Details'!$B$6="US",#REF!,#REF!)&lt;&gt;"",IF('Project Details'!$B$6="US",#REF!,#REF!),"")</f>
        <v>#REF!</v>
      </c>
    </row>
    <row r="774" spans="38:41" x14ac:dyDescent="0.95">
      <c r="AL774" s="104" t="e">
        <f>IF(IF('Project Details'!$B$6="US",#REF!,#REF!)&lt;&gt;"",IF('Project Details'!$B$6="US",#REF!,#REF!),"")</f>
        <v>#REF!</v>
      </c>
      <c r="AM774" s="104" t="e">
        <f t="shared" ref="AM774:AM837" si="13">IF(AL774&lt;&gt;"",_xlfn.CONCAT(AN774," - ",AL774),"")</f>
        <v>#REF!</v>
      </c>
      <c r="AN774" s="365" t="e">
        <f>IF(IF('Project Details'!$B$6="US",#REF!,#REF!)&lt;&gt;"",IF('Project Details'!$B$6="US",#REF!,#REF!),"")</f>
        <v>#REF!</v>
      </c>
      <c r="AO774" s="104" t="e">
        <f>IF(IF('Project Details'!$B$6="US",#REF!,#REF!)&lt;&gt;"",IF('Project Details'!$B$6="US",#REF!,#REF!),"")</f>
        <v>#REF!</v>
      </c>
    </row>
    <row r="775" spans="38:41" x14ac:dyDescent="0.95">
      <c r="AL775" s="104" t="e">
        <f>IF(IF('Project Details'!$B$6="US",#REF!,#REF!)&lt;&gt;"",IF('Project Details'!$B$6="US",#REF!,#REF!),"")</f>
        <v>#REF!</v>
      </c>
      <c r="AM775" s="104" t="e">
        <f t="shared" si="13"/>
        <v>#REF!</v>
      </c>
      <c r="AN775" s="365" t="e">
        <f>IF(IF('Project Details'!$B$6="US",#REF!,#REF!)&lt;&gt;"",IF('Project Details'!$B$6="US",#REF!,#REF!),"")</f>
        <v>#REF!</v>
      </c>
      <c r="AO775" s="104" t="e">
        <f>IF(IF('Project Details'!$B$6="US",#REF!,#REF!)&lt;&gt;"",IF('Project Details'!$B$6="US",#REF!,#REF!),"")</f>
        <v>#REF!</v>
      </c>
    </row>
    <row r="776" spans="38:41" x14ac:dyDescent="0.95">
      <c r="AL776" s="104" t="e">
        <f>IF(IF('Project Details'!$B$6="US",#REF!,#REF!)&lt;&gt;"",IF('Project Details'!$B$6="US",#REF!,#REF!),"")</f>
        <v>#REF!</v>
      </c>
      <c r="AM776" s="104" t="e">
        <f t="shared" si="13"/>
        <v>#REF!</v>
      </c>
      <c r="AN776" s="365" t="e">
        <f>IF(IF('Project Details'!$B$6="US",#REF!,#REF!)&lt;&gt;"",IF('Project Details'!$B$6="US",#REF!,#REF!),"")</f>
        <v>#REF!</v>
      </c>
      <c r="AO776" s="104" t="e">
        <f>IF(IF('Project Details'!$B$6="US",#REF!,#REF!)&lt;&gt;"",IF('Project Details'!$B$6="US",#REF!,#REF!),"")</f>
        <v>#REF!</v>
      </c>
    </row>
    <row r="777" spans="38:41" x14ac:dyDescent="0.95">
      <c r="AL777" s="104" t="e">
        <f>IF(IF('Project Details'!$B$6="US",#REF!,#REF!)&lt;&gt;"",IF('Project Details'!$B$6="US",#REF!,#REF!),"")</f>
        <v>#REF!</v>
      </c>
      <c r="AM777" s="104" t="e">
        <f t="shared" si="13"/>
        <v>#REF!</v>
      </c>
      <c r="AN777" s="365" t="e">
        <f>IF(IF('Project Details'!$B$6="US",#REF!,#REF!)&lt;&gt;"",IF('Project Details'!$B$6="US",#REF!,#REF!),"")</f>
        <v>#REF!</v>
      </c>
      <c r="AO777" s="104" t="e">
        <f>IF(IF('Project Details'!$B$6="US",#REF!,#REF!)&lt;&gt;"",IF('Project Details'!$B$6="US",#REF!,#REF!),"")</f>
        <v>#REF!</v>
      </c>
    </row>
    <row r="778" spans="38:41" x14ac:dyDescent="0.95">
      <c r="AL778" s="104" t="e">
        <f>IF(IF('Project Details'!$B$6="US",#REF!,#REF!)&lt;&gt;"",IF('Project Details'!$B$6="US",#REF!,#REF!),"")</f>
        <v>#REF!</v>
      </c>
      <c r="AM778" s="104" t="e">
        <f t="shared" si="13"/>
        <v>#REF!</v>
      </c>
      <c r="AN778" s="365" t="e">
        <f>IF(IF('Project Details'!$B$6="US",#REF!,#REF!)&lt;&gt;"",IF('Project Details'!$B$6="US",#REF!,#REF!),"")</f>
        <v>#REF!</v>
      </c>
      <c r="AO778" s="104" t="e">
        <f>IF(IF('Project Details'!$B$6="US",#REF!,#REF!)&lt;&gt;"",IF('Project Details'!$B$6="US",#REF!,#REF!),"")</f>
        <v>#REF!</v>
      </c>
    </row>
    <row r="779" spans="38:41" x14ac:dyDescent="0.95">
      <c r="AL779" s="104" t="e">
        <f>IF(IF('Project Details'!$B$6="US",#REF!,#REF!)&lt;&gt;"",IF('Project Details'!$B$6="US",#REF!,#REF!),"")</f>
        <v>#REF!</v>
      </c>
      <c r="AM779" s="104" t="e">
        <f t="shared" si="13"/>
        <v>#REF!</v>
      </c>
      <c r="AN779" s="365" t="e">
        <f>IF(IF('Project Details'!$B$6="US",#REF!,#REF!)&lt;&gt;"",IF('Project Details'!$B$6="US",#REF!,#REF!),"")</f>
        <v>#REF!</v>
      </c>
      <c r="AO779" s="104" t="e">
        <f>IF(IF('Project Details'!$B$6="US",#REF!,#REF!)&lt;&gt;"",IF('Project Details'!$B$6="US",#REF!,#REF!),"")</f>
        <v>#REF!</v>
      </c>
    </row>
    <row r="780" spans="38:41" x14ac:dyDescent="0.95">
      <c r="AL780" s="104" t="e">
        <f>IF(IF('Project Details'!$B$6="US",#REF!,#REF!)&lt;&gt;"",IF('Project Details'!$B$6="US",#REF!,#REF!),"")</f>
        <v>#REF!</v>
      </c>
      <c r="AM780" s="104" t="e">
        <f t="shared" si="13"/>
        <v>#REF!</v>
      </c>
      <c r="AN780" s="365" t="e">
        <f>IF(IF('Project Details'!$B$6="US",#REF!,#REF!)&lt;&gt;"",IF('Project Details'!$B$6="US",#REF!,#REF!),"")</f>
        <v>#REF!</v>
      </c>
      <c r="AO780" s="104" t="e">
        <f>IF(IF('Project Details'!$B$6="US",#REF!,#REF!)&lt;&gt;"",IF('Project Details'!$B$6="US",#REF!,#REF!),"")</f>
        <v>#REF!</v>
      </c>
    </row>
    <row r="781" spans="38:41" x14ac:dyDescent="0.95">
      <c r="AL781" s="104" t="e">
        <f>IF(IF('Project Details'!$B$6="US",#REF!,#REF!)&lt;&gt;"",IF('Project Details'!$B$6="US",#REF!,#REF!),"")</f>
        <v>#REF!</v>
      </c>
      <c r="AM781" s="104" t="e">
        <f t="shared" si="13"/>
        <v>#REF!</v>
      </c>
      <c r="AN781" s="365" t="e">
        <f>IF(IF('Project Details'!$B$6="US",#REF!,#REF!)&lt;&gt;"",IF('Project Details'!$B$6="US",#REF!,#REF!),"")</f>
        <v>#REF!</v>
      </c>
      <c r="AO781" s="104" t="e">
        <f>IF(IF('Project Details'!$B$6="US",#REF!,#REF!)&lt;&gt;"",IF('Project Details'!$B$6="US",#REF!,#REF!),"")</f>
        <v>#REF!</v>
      </c>
    </row>
    <row r="782" spans="38:41" x14ac:dyDescent="0.95">
      <c r="AL782" s="104" t="e">
        <f>IF(IF('Project Details'!$B$6="US",#REF!,#REF!)&lt;&gt;"",IF('Project Details'!$B$6="US",#REF!,#REF!),"")</f>
        <v>#REF!</v>
      </c>
      <c r="AM782" s="104" t="e">
        <f t="shared" si="13"/>
        <v>#REF!</v>
      </c>
      <c r="AN782" s="365" t="e">
        <f>IF(IF('Project Details'!$B$6="US",#REF!,#REF!)&lt;&gt;"",IF('Project Details'!$B$6="US",#REF!,#REF!),"")</f>
        <v>#REF!</v>
      </c>
      <c r="AO782" s="104" t="e">
        <f>IF(IF('Project Details'!$B$6="US",#REF!,#REF!)&lt;&gt;"",IF('Project Details'!$B$6="US",#REF!,#REF!),"")</f>
        <v>#REF!</v>
      </c>
    </row>
    <row r="783" spans="38:41" x14ac:dyDescent="0.95">
      <c r="AL783" s="104" t="e">
        <f>IF(IF('Project Details'!$B$6="US",#REF!,#REF!)&lt;&gt;"",IF('Project Details'!$B$6="US",#REF!,#REF!),"")</f>
        <v>#REF!</v>
      </c>
      <c r="AM783" s="104" t="e">
        <f t="shared" si="13"/>
        <v>#REF!</v>
      </c>
      <c r="AN783" s="365" t="e">
        <f>IF(IF('Project Details'!$B$6="US",#REF!,#REF!)&lt;&gt;"",IF('Project Details'!$B$6="US",#REF!,#REF!),"")</f>
        <v>#REF!</v>
      </c>
      <c r="AO783" s="104" t="e">
        <f>IF(IF('Project Details'!$B$6="US",#REF!,#REF!)&lt;&gt;"",IF('Project Details'!$B$6="US",#REF!,#REF!),"")</f>
        <v>#REF!</v>
      </c>
    </row>
    <row r="784" spans="38:41" x14ac:dyDescent="0.95">
      <c r="AL784" s="104" t="e">
        <f>IF(IF('Project Details'!$B$6="US",#REF!,#REF!)&lt;&gt;"",IF('Project Details'!$B$6="US",#REF!,#REF!),"")</f>
        <v>#REF!</v>
      </c>
      <c r="AM784" s="104" t="e">
        <f t="shared" si="13"/>
        <v>#REF!</v>
      </c>
      <c r="AN784" s="365" t="e">
        <f>IF(IF('Project Details'!$B$6="US",#REF!,#REF!)&lt;&gt;"",IF('Project Details'!$B$6="US",#REF!,#REF!),"")</f>
        <v>#REF!</v>
      </c>
      <c r="AO784" s="104" t="e">
        <f>IF(IF('Project Details'!$B$6="US",#REF!,#REF!)&lt;&gt;"",IF('Project Details'!$B$6="US",#REF!,#REF!),"")</f>
        <v>#REF!</v>
      </c>
    </row>
    <row r="785" spans="38:41" x14ac:dyDescent="0.95">
      <c r="AL785" s="104" t="e">
        <f>IF(IF('Project Details'!$B$6="US",#REF!,#REF!)&lt;&gt;"",IF('Project Details'!$B$6="US",#REF!,#REF!),"")</f>
        <v>#REF!</v>
      </c>
      <c r="AM785" s="104" t="e">
        <f t="shared" si="13"/>
        <v>#REF!</v>
      </c>
      <c r="AN785" s="365" t="e">
        <f>IF(IF('Project Details'!$B$6="US",#REF!,#REF!)&lt;&gt;"",IF('Project Details'!$B$6="US",#REF!,#REF!),"")</f>
        <v>#REF!</v>
      </c>
      <c r="AO785" s="104" t="e">
        <f>IF(IF('Project Details'!$B$6="US",#REF!,#REF!)&lt;&gt;"",IF('Project Details'!$B$6="US",#REF!,#REF!),"")</f>
        <v>#REF!</v>
      </c>
    </row>
    <row r="786" spans="38:41" x14ac:dyDescent="0.95">
      <c r="AL786" s="104" t="e">
        <f>IF(IF('Project Details'!$B$6="US",#REF!,#REF!)&lt;&gt;"",IF('Project Details'!$B$6="US",#REF!,#REF!),"")</f>
        <v>#REF!</v>
      </c>
      <c r="AM786" s="104" t="e">
        <f t="shared" si="13"/>
        <v>#REF!</v>
      </c>
      <c r="AN786" s="365" t="e">
        <f>IF(IF('Project Details'!$B$6="US",#REF!,#REF!)&lt;&gt;"",IF('Project Details'!$B$6="US",#REF!,#REF!),"")</f>
        <v>#REF!</v>
      </c>
      <c r="AO786" s="104" t="e">
        <f>IF(IF('Project Details'!$B$6="US",#REF!,#REF!)&lt;&gt;"",IF('Project Details'!$B$6="US",#REF!,#REF!),"")</f>
        <v>#REF!</v>
      </c>
    </row>
    <row r="787" spans="38:41" x14ac:dyDescent="0.95">
      <c r="AL787" s="104" t="e">
        <f>IF(IF('Project Details'!$B$6="US",#REF!,#REF!)&lt;&gt;"",IF('Project Details'!$B$6="US",#REF!,#REF!),"")</f>
        <v>#REF!</v>
      </c>
      <c r="AM787" s="104" t="e">
        <f t="shared" si="13"/>
        <v>#REF!</v>
      </c>
      <c r="AN787" s="365" t="e">
        <f>IF(IF('Project Details'!$B$6="US",#REF!,#REF!)&lt;&gt;"",IF('Project Details'!$B$6="US",#REF!,#REF!),"")</f>
        <v>#REF!</v>
      </c>
      <c r="AO787" s="104" t="e">
        <f>IF(IF('Project Details'!$B$6="US",#REF!,#REF!)&lt;&gt;"",IF('Project Details'!$B$6="US",#REF!,#REF!),"")</f>
        <v>#REF!</v>
      </c>
    </row>
    <row r="788" spans="38:41" x14ac:dyDescent="0.95">
      <c r="AL788" s="104" t="e">
        <f>IF(IF('Project Details'!$B$6="US",#REF!,#REF!)&lt;&gt;"",IF('Project Details'!$B$6="US",#REF!,#REF!),"")</f>
        <v>#REF!</v>
      </c>
      <c r="AM788" s="104" t="e">
        <f t="shared" si="13"/>
        <v>#REF!</v>
      </c>
      <c r="AN788" s="365" t="e">
        <f>IF(IF('Project Details'!$B$6="US",#REF!,#REF!)&lt;&gt;"",IF('Project Details'!$B$6="US",#REF!,#REF!),"")</f>
        <v>#REF!</v>
      </c>
      <c r="AO788" s="104" t="e">
        <f>IF(IF('Project Details'!$B$6="US",#REF!,#REF!)&lt;&gt;"",IF('Project Details'!$B$6="US",#REF!,#REF!),"")</f>
        <v>#REF!</v>
      </c>
    </row>
    <row r="789" spans="38:41" x14ac:dyDescent="0.95">
      <c r="AL789" s="104" t="e">
        <f>IF(IF('Project Details'!$B$6="US",#REF!,#REF!)&lt;&gt;"",IF('Project Details'!$B$6="US",#REF!,#REF!),"")</f>
        <v>#REF!</v>
      </c>
      <c r="AM789" s="104" t="e">
        <f t="shared" si="13"/>
        <v>#REF!</v>
      </c>
      <c r="AN789" s="365" t="e">
        <f>IF(IF('Project Details'!$B$6="US",#REF!,#REF!)&lt;&gt;"",IF('Project Details'!$B$6="US",#REF!,#REF!),"")</f>
        <v>#REF!</v>
      </c>
      <c r="AO789" s="104" t="e">
        <f>IF(IF('Project Details'!$B$6="US",#REF!,#REF!)&lt;&gt;"",IF('Project Details'!$B$6="US",#REF!,#REF!),"")</f>
        <v>#REF!</v>
      </c>
    </row>
    <row r="790" spans="38:41" x14ac:dyDescent="0.95">
      <c r="AL790" s="104" t="e">
        <f>IF(IF('Project Details'!$B$6="US",#REF!,#REF!)&lt;&gt;"",IF('Project Details'!$B$6="US",#REF!,#REF!),"")</f>
        <v>#REF!</v>
      </c>
      <c r="AM790" s="104" t="e">
        <f t="shared" si="13"/>
        <v>#REF!</v>
      </c>
      <c r="AN790" s="365" t="e">
        <f>IF(IF('Project Details'!$B$6="US",#REF!,#REF!)&lt;&gt;"",IF('Project Details'!$B$6="US",#REF!,#REF!),"")</f>
        <v>#REF!</v>
      </c>
      <c r="AO790" s="104" t="e">
        <f>IF(IF('Project Details'!$B$6="US",#REF!,#REF!)&lt;&gt;"",IF('Project Details'!$B$6="US",#REF!,#REF!),"")</f>
        <v>#REF!</v>
      </c>
    </row>
    <row r="791" spans="38:41" x14ac:dyDescent="0.95">
      <c r="AL791" s="104" t="e">
        <f>IF(IF('Project Details'!$B$6="US",#REF!,#REF!)&lt;&gt;"",IF('Project Details'!$B$6="US",#REF!,#REF!),"")</f>
        <v>#REF!</v>
      </c>
      <c r="AM791" s="104" t="e">
        <f t="shared" si="13"/>
        <v>#REF!</v>
      </c>
      <c r="AN791" s="365" t="e">
        <f>IF(IF('Project Details'!$B$6="US",#REF!,#REF!)&lt;&gt;"",IF('Project Details'!$B$6="US",#REF!,#REF!),"")</f>
        <v>#REF!</v>
      </c>
      <c r="AO791" s="104" t="e">
        <f>IF(IF('Project Details'!$B$6="US",#REF!,#REF!)&lt;&gt;"",IF('Project Details'!$B$6="US",#REF!,#REF!),"")</f>
        <v>#REF!</v>
      </c>
    </row>
    <row r="792" spans="38:41" x14ac:dyDescent="0.95">
      <c r="AL792" s="104" t="e">
        <f>IF(IF('Project Details'!$B$6="US",#REF!,#REF!)&lt;&gt;"",IF('Project Details'!$B$6="US",#REF!,#REF!),"")</f>
        <v>#REF!</v>
      </c>
      <c r="AM792" s="104" t="e">
        <f t="shared" si="13"/>
        <v>#REF!</v>
      </c>
      <c r="AN792" s="365" t="e">
        <f>IF(IF('Project Details'!$B$6="US",#REF!,#REF!)&lt;&gt;"",IF('Project Details'!$B$6="US",#REF!,#REF!),"")</f>
        <v>#REF!</v>
      </c>
      <c r="AO792" s="104" t="e">
        <f>IF(IF('Project Details'!$B$6="US",#REF!,#REF!)&lt;&gt;"",IF('Project Details'!$B$6="US",#REF!,#REF!),"")</f>
        <v>#REF!</v>
      </c>
    </row>
    <row r="793" spans="38:41" x14ac:dyDescent="0.95">
      <c r="AL793" s="104" t="e">
        <f>IF(IF('Project Details'!$B$6="US",#REF!,#REF!)&lt;&gt;"",IF('Project Details'!$B$6="US",#REF!,#REF!),"")</f>
        <v>#REF!</v>
      </c>
      <c r="AM793" s="104" t="e">
        <f t="shared" si="13"/>
        <v>#REF!</v>
      </c>
      <c r="AN793" s="365" t="e">
        <f>IF(IF('Project Details'!$B$6="US",#REF!,#REF!)&lt;&gt;"",IF('Project Details'!$B$6="US",#REF!,#REF!),"")</f>
        <v>#REF!</v>
      </c>
      <c r="AO793" s="104" t="e">
        <f>IF(IF('Project Details'!$B$6="US",#REF!,#REF!)&lt;&gt;"",IF('Project Details'!$B$6="US",#REF!,#REF!),"")</f>
        <v>#REF!</v>
      </c>
    </row>
    <row r="794" spans="38:41" x14ac:dyDescent="0.95">
      <c r="AL794" s="104" t="e">
        <f>IF(IF('Project Details'!$B$6="US",#REF!,#REF!)&lt;&gt;"",IF('Project Details'!$B$6="US",#REF!,#REF!),"")</f>
        <v>#REF!</v>
      </c>
      <c r="AM794" s="104" t="e">
        <f t="shared" si="13"/>
        <v>#REF!</v>
      </c>
      <c r="AN794" s="365" t="e">
        <f>IF(IF('Project Details'!$B$6="US",#REF!,#REF!)&lt;&gt;"",IF('Project Details'!$B$6="US",#REF!,#REF!),"")</f>
        <v>#REF!</v>
      </c>
      <c r="AO794" s="104" t="e">
        <f>IF(IF('Project Details'!$B$6="US",#REF!,#REF!)&lt;&gt;"",IF('Project Details'!$B$6="US",#REF!,#REF!),"")</f>
        <v>#REF!</v>
      </c>
    </row>
    <row r="795" spans="38:41" x14ac:dyDescent="0.95">
      <c r="AL795" s="104" t="e">
        <f>IF(IF('Project Details'!$B$6="US",#REF!,#REF!)&lt;&gt;"",IF('Project Details'!$B$6="US",#REF!,#REF!),"")</f>
        <v>#REF!</v>
      </c>
      <c r="AM795" s="104" t="e">
        <f t="shared" si="13"/>
        <v>#REF!</v>
      </c>
      <c r="AN795" s="365" t="e">
        <f>IF(IF('Project Details'!$B$6="US",#REF!,#REF!)&lt;&gt;"",IF('Project Details'!$B$6="US",#REF!,#REF!),"")</f>
        <v>#REF!</v>
      </c>
      <c r="AO795" s="104" t="e">
        <f>IF(IF('Project Details'!$B$6="US",#REF!,#REF!)&lt;&gt;"",IF('Project Details'!$B$6="US",#REF!,#REF!),"")</f>
        <v>#REF!</v>
      </c>
    </row>
    <row r="796" spans="38:41" x14ac:dyDescent="0.95">
      <c r="AL796" s="104" t="e">
        <f>IF(IF('Project Details'!$B$6="US",#REF!,#REF!)&lt;&gt;"",IF('Project Details'!$B$6="US",#REF!,#REF!),"")</f>
        <v>#REF!</v>
      </c>
      <c r="AM796" s="104" t="e">
        <f t="shared" si="13"/>
        <v>#REF!</v>
      </c>
      <c r="AN796" s="365" t="e">
        <f>IF(IF('Project Details'!$B$6="US",#REF!,#REF!)&lt;&gt;"",IF('Project Details'!$B$6="US",#REF!,#REF!),"")</f>
        <v>#REF!</v>
      </c>
      <c r="AO796" s="104" t="e">
        <f>IF(IF('Project Details'!$B$6="US",#REF!,#REF!)&lt;&gt;"",IF('Project Details'!$B$6="US",#REF!,#REF!),"")</f>
        <v>#REF!</v>
      </c>
    </row>
    <row r="797" spans="38:41" x14ac:dyDescent="0.95">
      <c r="AL797" s="104" t="e">
        <f>IF(IF('Project Details'!$B$6="US",#REF!,#REF!)&lt;&gt;"",IF('Project Details'!$B$6="US",#REF!,#REF!),"")</f>
        <v>#REF!</v>
      </c>
      <c r="AM797" s="104" t="e">
        <f t="shared" si="13"/>
        <v>#REF!</v>
      </c>
      <c r="AN797" s="365" t="e">
        <f>IF(IF('Project Details'!$B$6="US",#REF!,#REF!)&lt;&gt;"",IF('Project Details'!$B$6="US",#REF!,#REF!),"")</f>
        <v>#REF!</v>
      </c>
      <c r="AO797" s="104" t="e">
        <f>IF(IF('Project Details'!$B$6="US",#REF!,#REF!)&lt;&gt;"",IF('Project Details'!$B$6="US",#REF!,#REF!),"")</f>
        <v>#REF!</v>
      </c>
    </row>
    <row r="798" spans="38:41" x14ac:dyDescent="0.95">
      <c r="AL798" s="104" t="e">
        <f>IF(IF('Project Details'!$B$6="US",#REF!,#REF!)&lt;&gt;"",IF('Project Details'!$B$6="US",#REF!,#REF!),"")</f>
        <v>#REF!</v>
      </c>
      <c r="AM798" s="104" t="e">
        <f t="shared" si="13"/>
        <v>#REF!</v>
      </c>
      <c r="AN798" s="365" t="e">
        <f>IF(IF('Project Details'!$B$6="US",#REF!,#REF!)&lt;&gt;"",IF('Project Details'!$B$6="US",#REF!,#REF!),"")</f>
        <v>#REF!</v>
      </c>
      <c r="AO798" s="104" t="e">
        <f>IF(IF('Project Details'!$B$6="US",#REF!,#REF!)&lt;&gt;"",IF('Project Details'!$B$6="US",#REF!,#REF!),"")</f>
        <v>#REF!</v>
      </c>
    </row>
    <row r="799" spans="38:41" x14ac:dyDescent="0.95">
      <c r="AL799" s="104" t="e">
        <f>IF(IF('Project Details'!$B$6="US",#REF!,#REF!)&lt;&gt;"",IF('Project Details'!$B$6="US",#REF!,#REF!),"")</f>
        <v>#REF!</v>
      </c>
      <c r="AM799" s="104" t="e">
        <f t="shared" si="13"/>
        <v>#REF!</v>
      </c>
      <c r="AN799" s="365" t="e">
        <f>IF(IF('Project Details'!$B$6="US",#REF!,#REF!)&lt;&gt;"",IF('Project Details'!$B$6="US",#REF!,#REF!),"")</f>
        <v>#REF!</v>
      </c>
      <c r="AO799" s="104" t="e">
        <f>IF(IF('Project Details'!$B$6="US",#REF!,#REF!)&lt;&gt;"",IF('Project Details'!$B$6="US",#REF!,#REF!),"")</f>
        <v>#REF!</v>
      </c>
    </row>
    <row r="800" spans="38:41" x14ac:dyDescent="0.95">
      <c r="AL800" s="104" t="e">
        <f>IF(IF('Project Details'!$B$6="US",#REF!,#REF!)&lt;&gt;"",IF('Project Details'!$B$6="US",#REF!,#REF!),"")</f>
        <v>#REF!</v>
      </c>
      <c r="AM800" s="104" t="e">
        <f t="shared" si="13"/>
        <v>#REF!</v>
      </c>
      <c r="AN800" s="365" t="e">
        <f>IF(IF('Project Details'!$B$6="US",#REF!,#REF!)&lt;&gt;"",IF('Project Details'!$B$6="US",#REF!,#REF!),"")</f>
        <v>#REF!</v>
      </c>
      <c r="AO800" s="104" t="e">
        <f>IF(IF('Project Details'!$B$6="US",#REF!,#REF!)&lt;&gt;"",IF('Project Details'!$B$6="US",#REF!,#REF!),"")</f>
        <v>#REF!</v>
      </c>
    </row>
    <row r="801" spans="38:41" x14ac:dyDescent="0.95">
      <c r="AL801" s="104" t="e">
        <f>IF(IF('Project Details'!$B$6="US",#REF!,#REF!)&lt;&gt;"",IF('Project Details'!$B$6="US",#REF!,#REF!),"")</f>
        <v>#REF!</v>
      </c>
      <c r="AM801" s="104" t="e">
        <f t="shared" si="13"/>
        <v>#REF!</v>
      </c>
      <c r="AN801" s="365" t="e">
        <f>IF(IF('Project Details'!$B$6="US",#REF!,#REF!)&lt;&gt;"",IF('Project Details'!$B$6="US",#REF!,#REF!),"")</f>
        <v>#REF!</v>
      </c>
      <c r="AO801" s="104" t="e">
        <f>IF(IF('Project Details'!$B$6="US",#REF!,#REF!)&lt;&gt;"",IF('Project Details'!$B$6="US",#REF!,#REF!),"")</f>
        <v>#REF!</v>
      </c>
    </row>
    <row r="802" spans="38:41" x14ac:dyDescent="0.95">
      <c r="AL802" s="104" t="e">
        <f>IF(IF('Project Details'!$B$6="US",#REF!,#REF!)&lt;&gt;"",IF('Project Details'!$B$6="US",#REF!,#REF!),"")</f>
        <v>#REF!</v>
      </c>
      <c r="AM802" s="104" t="e">
        <f t="shared" si="13"/>
        <v>#REF!</v>
      </c>
      <c r="AN802" s="365" t="e">
        <f>IF(IF('Project Details'!$B$6="US",#REF!,#REF!)&lt;&gt;"",IF('Project Details'!$B$6="US",#REF!,#REF!),"")</f>
        <v>#REF!</v>
      </c>
      <c r="AO802" s="104" t="e">
        <f>IF(IF('Project Details'!$B$6="US",#REF!,#REF!)&lt;&gt;"",IF('Project Details'!$B$6="US",#REF!,#REF!),"")</f>
        <v>#REF!</v>
      </c>
    </row>
    <row r="803" spans="38:41" x14ac:dyDescent="0.95">
      <c r="AL803" s="104" t="e">
        <f>IF(IF('Project Details'!$B$6="US",#REF!,#REF!)&lt;&gt;"",IF('Project Details'!$B$6="US",#REF!,#REF!),"")</f>
        <v>#REF!</v>
      </c>
      <c r="AM803" s="104" t="e">
        <f t="shared" si="13"/>
        <v>#REF!</v>
      </c>
      <c r="AN803" s="365" t="e">
        <f>IF(IF('Project Details'!$B$6="US",#REF!,#REF!)&lt;&gt;"",IF('Project Details'!$B$6="US",#REF!,#REF!),"")</f>
        <v>#REF!</v>
      </c>
      <c r="AO803" s="104" t="e">
        <f>IF(IF('Project Details'!$B$6="US",#REF!,#REF!)&lt;&gt;"",IF('Project Details'!$B$6="US",#REF!,#REF!),"")</f>
        <v>#REF!</v>
      </c>
    </row>
    <row r="804" spans="38:41" x14ac:dyDescent="0.95">
      <c r="AL804" s="104" t="e">
        <f>IF(IF('Project Details'!$B$6="US",#REF!,#REF!)&lt;&gt;"",IF('Project Details'!$B$6="US",#REF!,#REF!),"")</f>
        <v>#REF!</v>
      </c>
      <c r="AM804" s="104" t="e">
        <f t="shared" si="13"/>
        <v>#REF!</v>
      </c>
      <c r="AN804" s="365" t="e">
        <f>IF(IF('Project Details'!$B$6="US",#REF!,#REF!)&lt;&gt;"",IF('Project Details'!$B$6="US",#REF!,#REF!),"")</f>
        <v>#REF!</v>
      </c>
      <c r="AO804" s="104" t="e">
        <f>IF(IF('Project Details'!$B$6="US",#REF!,#REF!)&lt;&gt;"",IF('Project Details'!$B$6="US",#REF!,#REF!),"")</f>
        <v>#REF!</v>
      </c>
    </row>
    <row r="805" spans="38:41" x14ac:dyDescent="0.95">
      <c r="AL805" s="104" t="e">
        <f>IF(IF('Project Details'!$B$6="US",#REF!,#REF!)&lt;&gt;"",IF('Project Details'!$B$6="US",#REF!,#REF!),"")</f>
        <v>#REF!</v>
      </c>
      <c r="AM805" s="104" t="e">
        <f t="shared" si="13"/>
        <v>#REF!</v>
      </c>
      <c r="AN805" s="365" t="e">
        <f>IF(IF('Project Details'!$B$6="US",#REF!,#REF!)&lt;&gt;"",IF('Project Details'!$B$6="US",#REF!,#REF!),"")</f>
        <v>#REF!</v>
      </c>
      <c r="AO805" s="104" t="e">
        <f>IF(IF('Project Details'!$B$6="US",#REF!,#REF!)&lt;&gt;"",IF('Project Details'!$B$6="US",#REF!,#REF!),"")</f>
        <v>#REF!</v>
      </c>
    </row>
    <row r="806" spans="38:41" x14ac:dyDescent="0.95">
      <c r="AL806" s="104" t="e">
        <f>IF(IF('Project Details'!$B$6="US",#REF!,#REF!)&lt;&gt;"",IF('Project Details'!$B$6="US",#REF!,#REF!),"")</f>
        <v>#REF!</v>
      </c>
      <c r="AM806" s="104" t="e">
        <f t="shared" si="13"/>
        <v>#REF!</v>
      </c>
      <c r="AN806" s="365" t="e">
        <f>IF(IF('Project Details'!$B$6="US",#REF!,#REF!)&lt;&gt;"",IF('Project Details'!$B$6="US",#REF!,#REF!),"")</f>
        <v>#REF!</v>
      </c>
      <c r="AO806" s="104" t="e">
        <f>IF(IF('Project Details'!$B$6="US",#REF!,#REF!)&lt;&gt;"",IF('Project Details'!$B$6="US",#REF!,#REF!),"")</f>
        <v>#REF!</v>
      </c>
    </row>
    <row r="807" spans="38:41" x14ac:dyDescent="0.95">
      <c r="AL807" s="104" t="e">
        <f>IF(IF('Project Details'!$B$6="US",#REF!,#REF!)&lt;&gt;"",IF('Project Details'!$B$6="US",#REF!,#REF!),"")</f>
        <v>#REF!</v>
      </c>
      <c r="AM807" s="104" t="e">
        <f t="shared" si="13"/>
        <v>#REF!</v>
      </c>
      <c r="AN807" s="365" t="e">
        <f>IF(IF('Project Details'!$B$6="US",#REF!,#REF!)&lt;&gt;"",IF('Project Details'!$B$6="US",#REF!,#REF!),"")</f>
        <v>#REF!</v>
      </c>
      <c r="AO807" s="104" t="e">
        <f>IF(IF('Project Details'!$B$6="US",#REF!,#REF!)&lt;&gt;"",IF('Project Details'!$B$6="US",#REF!,#REF!),"")</f>
        <v>#REF!</v>
      </c>
    </row>
    <row r="808" spans="38:41" x14ac:dyDescent="0.95">
      <c r="AL808" s="104" t="e">
        <f>IF(IF('Project Details'!$B$6="US",#REF!,#REF!)&lt;&gt;"",IF('Project Details'!$B$6="US",#REF!,#REF!),"")</f>
        <v>#REF!</v>
      </c>
      <c r="AM808" s="104" t="e">
        <f t="shared" si="13"/>
        <v>#REF!</v>
      </c>
      <c r="AN808" s="365" t="e">
        <f>IF(IF('Project Details'!$B$6="US",#REF!,#REF!)&lt;&gt;"",IF('Project Details'!$B$6="US",#REF!,#REF!),"")</f>
        <v>#REF!</v>
      </c>
      <c r="AO808" s="104" t="e">
        <f>IF(IF('Project Details'!$B$6="US",#REF!,#REF!)&lt;&gt;"",IF('Project Details'!$B$6="US",#REF!,#REF!),"")</f>
        <v>#REF!</v>
      </c>
    </row>
    <row r="809" spans="38:41" x14ac:dyDescent="0.95">
      <c r="AL809" s="104" t="e">
        <f>IF(IF('Project Details'!$B$6="US",#REF!,#REF!)&lt;&gt;"",IF('Project Details'!$B$6="US",#REF!,#REF!),"")</f>
        <v>#REF!</v>
      </c>
      <c r="AM809" s="104" t="e">
        <f t="shared" si="13"/>
        <v>#REF!</v>
      </c>
      <c r="AN809" s="365" t="e">
        <f>IF(IF('Project Details'!$B$6="US",#REF!,#REF!)&lt;&gt;"",IF('Project Details'!$B$6="US",#REF!,#REF!),"")</f>
        <v>#REF!</v>
      </c>
      <c r="AO809" s="104" t="e">
        <f>IF(IF('Project Details'!$B$6="US",#REF!,#REF!)&lt;&gt;"",IF('Project Details'!$B$6="US",#REF!,#REF!),"")</f>
        <v>#REF!</v>
      </c>
    </row>
    <row r="810" spans="38:41" x14ac:dyDescent="0.95">
      <c r="AL810" s="104" t="e">
        <f>IF(IF('Project Details'!$B$6="US",#REF!,#REF!)&lt;&gt;"",IF('Project Details'!$B$6="US",#REF!,#REF!),"")</f>
        <v>#REF!</v>
      </c>
      <c r="AM810" s="104" t="e">
        <f t="shared" si="13"/>
        <v>#REF!</v>
      </c>
      <c r="AN810" s="365" t="e">
        <f>IF(IF('Project Details'!$B$6="US",#REF!,#REF!)&lt;&gt;"",IF('Project Details'!$B$6="US",#REF!,#REF!),"")</f>
        <v>#REF!</v>
      </c>
      <c r="AO810" s="104" t="e">
        <f>IF(IF('Project Details'!$B$6="US",#REF!,#REF!)&lt;&gt;"",IF('Project Details'!$B$6="US",#REF!,#REF!),"")</f>
        <v>#REF!</v>
      </c>
    </row>
    <row r="811" spans="38:41" x14ac:dyDescent="0.95">
      <c r="AL811" s="104" t="e">
        <f>IF(IF('Project Details'!$B$6="US",#REF!,#REF!)&lt;&gt;"",IF('Project Details'!$B$6="US",#REF!,#REF!),"")</f>
        <v>#REF!</v>
      </c>
      <c r="AM811" s="104" t="e">
        <f t="shared" si="13"/>
        <v>#REF!</v>
      </c>
      <c r="AN811" s="365" t="e">
        <f>IF(IF('Project Details'!$B$6="US",#REF!,#REF!)&lt;&gt;"",IF('Project Details'!$B$6="US",#REF!,#REF!),"")</f>
        <v>#REF!</v>
      </c>
      <c r="AO811" s="104" t="e">
        <f>IF(IF('Project Details'!$B$6="US",#REF!,#REF!)&lt;&gt;"",IF('Project Details'!$B$6="US",#REF!,#REF!),"")</f>
        <v>#REF!</v>
      </c>
    </row>
    <row r="812" spans="38:41" x14ac:dyDescent="0.95">
      <c r="AL812" s="104" t="e">
        <f>IF(IF('Project Details'!$B$6="US",#REF!,#REF!)&lt;&gt;"",IF('Project Details'!$B$6="US",#REF!,#REF!),"")</f>
        <v>#REF!</v>
      </c>
      <c r="AM812" s="104" t="e">
        <f t="shared" si="13"/>
        <v>#REF!</v>
      </c>
      <c r="AN812" s="365" t="e">
        <f>IF(IF('Project Details'!$B$6="US",#REF!,#REF!)&lt;&gt;"",IF('Project Details'!$B$6="US",#REF!,#REF!),"")</f>
        <v>#REF!</v>
      </c>
      <c r="AO812" s="104" t="e">
        <f>IF(IF('Project Details'!$B$6="US",#REF!,#REF!)&lt;&gt;"",IF('Project Details'!$B$6="US",#REF!,#REF!),"")</f>
        <v>#REF!</v>
      </c>
    </row>
    <row r="813" spans="38:41" x14ac:dyDescent="0.95">
      <c r="AL813" s="104" t="e">
        <f>IF(IF('Project Details'!$B$6="US",#REF!,#REF!)&lt;&gt;"",IF('Project Details'!$B$6="US",#REF!,#REF!),"")</f>
        <v>#REF!</v>
      </c>
      <c r="AM813" s="104" t="e">
        <f t="shared" si="13"/>
        <v>#REF!</v>
      </c>
      <c r="AN813" s="365" t="e">
        <f>IF(IF('Project Details'!$B$6="US",#REF!,#REF!)&lt;&gt;"",IF('Project Details'!$B$6="US",#REF!,#REF!),"")</f>
        <v>#REF!</v>
      </c>
      <c r="AO813" s="104" t="e">
        <f>IF(IF('Project Details'!$B$6="US",#REF!,#REF!)&lt;&gt;"",IF('Project Details'!$B$6="US",#REF!,#REF!),"")</f>
        <v>#REF!</v>
      </c>
    </row>
    <row r="814" spans="38:41" x14ac:dyDescent="0.95">
      <c r="AL814" s="104" t="e">
        <f>IF(IF('Project Details'!$B$6="US",#REF!,#REF!)&lt;&gt;"",IF('Project Details'!$B$6="US",#REF!,#REF!),"")</f>
        <v>#REF!</v>
      </c>
      <c r="AM814" s="104" t="e">
        <f t="shared" si="13"/>
        <v>#REF!</v>
      </c>
      <c r="AN814" s="365" t="e">
        <f>IF(IF('Project Details'!$B$6="US",#REF!,#REF!)&lt;&gt;"",IF('Project Details'!$B$6="US",#REF!,#REF!),"")</f>
        <v>#REF!</v>
      </c>
      <c r="AO814" s="104" t="e">
        <f>IF(IF('Project Details'!$B$6="US",#REF!,#REF!)&lt;&gt;"",IF('Project Details'!$B$6="US",#REF!,#REF!),"")</f>
        <v>#REF!</v>
      </c>
    </row>
    <row r="815" spans="38:41" x14ac:dyDescent="0.95">
      <c r="AL815" s="104" t="e">
        <f>IF(IF('Project Details'!$B$6="US",#REF!,#REF!)&lt;&gt;"",IF('Project Details'!$B$6="US",#REF!,#REF!),"")</f>
        <v>#REF!</v>
      </c>
      <c r="AM815" s="104" t="e">
        <f t="shared" si="13"/>
        <v>#REF!</v>
      </c>
      <c r="AN815" s="365" t="e">
        <f>IF(IF('Project Details'!$B$6="US",#REF!,#REF!)&lt;&gt;"",IF('Project Details'!$B$6="US",#REF!,#REF!),"")</f>
        <v>#REF!</v>
      </c>
      <c r="AO815" s="104" t="e">
        <f>IF(IF('Project Details'!$B$6="US",#REF!,#REF!)&lt;&gt;"",IF('Project Details'!$B$6="US",#REF!,#REF!),"")</f>
        <v>#REF!</v>
      </c>
    </row>
    <row r="816" spans="38:41" x14ac:dyDescent="0.95">
      <c r="AL816" s="104" t="e">
        <f>IF(IF('Project Details'!$B$6="US",#REF!,#REF!)&lt;&gt;"",IF('Project Details'!$B$6="US",#REF!,#REF!),"")</f>
        <v>#REF!</v>
      </c>
      <c r="AM816" s="104" t="e">
        <f t="shared" si="13"/>
        <v>#REF!</v>
      </c>
      <c r="AN816" s="365" t="e">
        <f>IF(IF('Project Details'!$B$6="US",#REF!,#REF!)&lt;&gt;"",IF('Project Details'!$B$6="US",#REF!,#REF!),"")</f>
        <v>#REF!</v>
      </c>
      <c r="AO816" s="104" t="e">
        <f>IF(IF('Project Details'!$B$6="US",#REF!,#REF!)&lt;&gt;"",IF('Project Details'!$B$6="US",#REF!,#REF!),"")</f>
        <v>#REF!</v>
      </c>
    </row>
    <row r="817" spans="38:41" x14ac:dyDescent="0.95">
      <c r="AL817" s="104" t="e">
        <f>IF(IF('Project Details'!$B$6="US",#REF!,#REF!)&lt;&gt;"",IF('Project Details'!$B$6="US",#REF!,#REF!),"")</f>
        <v>#REF!</v>
      </c>
      <c r="AM817" s="104" t="e">
        <f t="shared" si="13"/>
        <v>#REF!</v>
      </c>
      <c r="AN817" s="365" t="e">
        <f>IF(IF('Project Details'!$B$6="US",#REF!,#REF!)&lt;&gt;"",IF('Project Details'!$B$6="US",#REF!,#REF!),"")</f>
        <v>#REF!</v>
      </c>
      <c r="AO817" s="104" t="e">
        <f>IF(IF('Project Details'!$B$6="US",#REF!,#REF!)&lt;&gt;"",IF('Project Details'!$B$6="US",#REF!,#REF!),"")</f>
        <v>#REF!</v>
      </c>
    </row>
    <row r="818" spans="38:41" x14ac:dyDescent="0.95">
      <c r="AL818" s="104" t="e">
        <f>IF(IF('Project Details'!$B$6="US",#REF!,#REF!)&lt;&gt;"",IF('Project Details'!$B$6="US",#REF!,#REF!),"")</f>
        <v>#REF!</v>
      </c>
      <c r="AM818" s="104" t="e">
        <f t="shared" si="13"/>
        <v>#REF!</v>
      </c>
      <c r="AN818" s="365" t="e">
        <f>IF(IF('Project Details'!$B$6="US",#REF!,#REF!)&lt;&gt;"",IF('Project Details'!$B$6="US",#REF!,#REF!),"")</f>
        <v>#REF!</v>
      </c>
      <c r="AO818" s="104" t="e">
        <f>IF(IF('Project Details'!$B$6="US",#REF!,#REF!)&lt;&gt;"",IF('Project Details'!$B$6="US",#REF!,#REF!),"")</f>
        <v>#REF!</v>
      </c>
    </row>
    <row r="819" spans="38:41" x14ac:dyDescent="0.95">
      <c r="AL819" s="104" t="e">
        <f>IF(IF('Project Details'!$B$6="US",#REF!,#REF!)&lt;&gt;"",IF('Project Details'!$B$6="US",#REF!,#REF!),"")</f>
        <v>#REF!</v>
      </c>
      <c r="AM819" s="104" t="e">
        <f t="shared" si="13"/>
        <v>#REF!</v>
      </c>
      <c r="AN819" s="365" t="e">
        <f>IF(IF('Project Details'!$B$6="US",#REF!,#REF!)&lt;&gt;"",IF('Project Details'!$B$6="US",#REF!,#REF!),"")</f>
        <v>#REF!</v>
      </c>
      <c r="AO819" s="104" t="e">
        <f>IF(IF('Project Details'!$B$6="US",#REF!,#REF!)&lt;&gt;"",IF('Project Details'!$B$6="US",#REF!,#REF!),"")</f>
        <v>#REF!</v>
      </c>
    </row>
    <row r="820" spans="38:41" x14ac:dyDescent="0.95">
      <c r="AL820" s="104" t="e">
        <f>IF(IF('Project Details'!$B$6="US",#REF!,#REF!)&lt;&gt;"",IF('Project Details'!$B$6="US",#REF!,#REF!),"")</f>
        <v>#REF!</v>
      </c>
      <c r="AM820" s="104" t="e">
        <f t="shared" si="13"/>
        <v>#REF!</v>
      </c>
      <c r="AN820" s="365" t="e">
        <f>IF(IF('Project Details'!$B$6="US",#REF!,#REF!)&lt;&gt;"",IF('Project Details'!$B$6="US",#REF!,#REF!),"")</f>
        <v>#REF!</v>
      </c>
      <c r="AO820" s="104" t="e">
        <f>IF(IF('Project Details'!$B$6="US",#REF!,#REF!)&lt;&gt;"",IF('Project Details'!$B$6="US",#REF!,#REF!),"")</f>
        <v>#REF!</v>
      </c>
    </row>
    <row r="821" spans="38:41" x14ac:dyDescent="0.95">
      <c r="AL821" s="104" t="e">
        <f>IF(IF('Project Details'!$B$6="US",#REF!,#REF!)&lt;&gt;"",IF('Project Details'!$B$6="US",#REF!,#REF!),"")</f>
        <v>#REF!</v>
      </c>
      <c r="AM821" s="104" t="e">
        <f t="shared" si="13"/>
        <v>#REF!</v>
      </c>
      <c r="AN821" s="365" t="e">
        <f>IF(IF('Project Details'!$B$6="US",#REF!,#REF!)&lt;&gt;"",IF('Project Details'!$B$6="US",#REF!,#REF!),"")</f>
        <v>#REF!</v>
      </c>
      <c r="AO821" s="104" t="e">
        <f>IF(IF('Project Details'!$B$6="US",#REF!,#REF!)&lt;&gt;"",IF('Project Details'!$B$6="US",#REF!,#REF!),"")</f>
        <v>#REF!</v>
      </c>
    </row>
    <row r="822" spans="38:41" x14ac:dyDescent="0.95">
      <c r="AL822" s="104" t="e">
        <f>IF(IF('Project Details'!$B$6="US",#REF!,#REF!)&lt;&gt;"",IF('Project Details'!$B$6="US",#REF!,#REF!),"")</f>
        <v>#REF!</v>
      </c>
      <c r="AM822" s="104" t="e">
        <f t="shared" si="13"/>
        <v>#REF!</v>
      </c>
      <c r="AN822" s="365" t="e">
        <f>IF(IF('Project Details'!$B$6="US",#REF!,#REF!)&lt;&gt;"",IF('Project Details'!$B$6="US",#REF!,#REF!),"")</f>
        <v>#REF!</v>
      </c>
      <c r="AO822" s="104" t="e">
        <f>IF(IF('Project Details'!$B$6="US",#REF!,#REF!)&lt;&gt;"",IF('Project Details'!$B$6="US",#REF!,#REF!),"")</f>
        <v>#REF!</v>
      </c>
    </row>
    <row r="823" spans="38:41" x14ac:dyDescent="0.95">
      <c r="AL823" s="104" t="e">
        <f>IF(IF('Project Details'!$B$6="US",#REF!,#REF!)&lt;&gt;"",IF('Project Details'!$B$6="US",#REF!,#REF!),"")</f>
        <v>#REF!</v>
      </c>
      <c r="AM823" s="104" t="e">
        <f t="shared" si="13"/>
        <v>#REF!</v>
      </c>
      <c r="AN823" s="365" t="e">
        <f>IF(IF('Project Details'!$B$6="US",#REF!,#REF!)&lt;&gt;"",IF('Project Details'!$B$6="US",#REF!,#REF!),"")</f>
        <v>#REF!</v>
      </c>
      <c r="AO823" s="104" t="e">
        <f>IF(IF('Project Details'!$B$6="US",#REF!,#REF!)&lt;&gt;"",IF('Project Details'!$B$6="US",#REF!,#REF!),"")</f>
        <v>#REF!</v>
      </c>
    </row>
    <row r="824" spans="38:41" x14ac:dyDescent="0.95">
      <c r="AL824" s="104" t="e">
        <f>IF(IF('Project Details'!$B$6="US",#REF!,#REF!)&lt;&gt;"",IF('Project Details'!$B$6="US",#REF!,#REF!),"")</f>
        <v>#REF!</v>
      </c>
      <c r="AM824" s="104" t="e">
        <f t="shared" si="13"/>
        <v>#REF!</v>
      </c>
      <c r="AN824" s="365" t="e">
        <f>IF(IF('Project Details'!$B$6="US",#REF!,#REF!)&lt;&gt;"",IF('Project Details'!$B$6="US",#REF!,#REF!),"")</f>
        <v>#REF!</v>
      </c>
      <c r="AO824" s="104" t="e">
        <f>IF(IF('Project Details'!$B$6="US",#REF!,#REF!)&lt;&gt;"",IF('Project Details'!$B$6="US",#REF!,#REF!),"")</f>
        <v>#REF!</v>
      </c>
    </row>
    <row r="825" spans="38:41" x14ac:dyDescent="0.95">
      <c r="AL825" s="104" t="e">
        <f>IF(IF('Project Details'!$B$6="US",#REF!,#REF!)&lt;&gt;"",IF('Project Details'!$B$6="US",#REF!,#REF!),"")</f>
        <v>#REF!</v>
      </c>
      <c r="AM825" s="104" t="e">
        <f t="shared" si="13"/>
        <v>#REF!</v>
      </c>
      <c r="AN825" s="365" t="e">
        <f>IF(IF('Project Details'!$B$6="US",#REF!,#REF!)&lt;&gt;"",IF('Project Details'!$B$6="US",#REF!,#REF!),"")</f>
        <v>#REF!</v>
      </c>
      <c r="AO825" s="104" t="e">
        <f>IF(IF('Project Details'!$B$6="US",#REF!,#REF!)&lt;&gt;"",IF('Project Details'!$B$6="US",#REF!,#REF!),"")</f>
        <v>#REF!</v>
      </c>
    </row>
    <row r="826" spans="38:41" x14ac:dyDescent="0.95">
      <c r="AL826" s="104" t="e">
        <f>IF(IF('Project Details'!$B$6="US",#REF!,#REF!)&lt;&gt;"",IF('Project Details'!$B$6="US",#REF!,#REF!),"")</f>
        <v>#REF!</v>
      </c>
      <c r="AM826" s="104" t="e">
        <f t="shared" si="13"/>
        <v>#REF!</v>
      </c>
      <c r="AN826" s="365" t="e">
        <f>IF(IF('Project Details'!$B$6="US",#REF!,#REF!)&lt;&gt;"",IF('Project Details'!$B$6="US",#REF!,#REF!),"")</f>
        <v>#REF!</v>
      </c>
      <c r="AO826" s="104" t="e">
        <f>IF(IF('Project Details'!$B$6="US",#REF!,#REF!)&lt;&gt;"",IF('Project Details'!$B$6="US",#REF!,#REF!),"")</f>
        <v>#REF!</v>
      </c>
    </row>
    <row r="827" spans="38:41" x14ac:dyDescent="0.95">
      <c r="AL827" s="104" t="e">
        <f>IF(IF('Project Details'!$B$6="US",#REF!,#REF!)&lt;&gt;"",IF('Project Details'!$B$6="US",#REF!,#REF!),"")</f>
        <v>#REF!</v>
      </c>
      <c r="AM827" s="104" t="e">
        <f t="shared" si="13"/>
        <v>#REF!</v>
      </c>
      <c r="AN827" s="365" t="e">
        <f>IF(IF('Project Details'!$B$6="US",#REF!,#REF!)&lt;&gt;"",IF('Project Details'!$B$6="US",#REF!,#REF!),"")</f>
        <v>#REF!</v>
      </c>
      <c r="AO827" s="104" t="e">
        <f>IF(IF('Project Details'!$B$6="US",#REF!,#REF!)&lt;&gt;"",IF('Project Details'!$B$6="US",#REF!,#REF!),"")</f>
        <v>#REF!</v>
      </c>
    </row>
    <row r="828" spans="38:41" x14ac:dyDescent="0.95">
      <c r="AL828" s="104" t="e">
        <f>IF(IF('Project Details'!$B$6="US",#REF!,#REF!)&lt;&gt;"",IF('Project Details'!$B$6="US",#REF!,#REF!),"")</f>
        <v>#REF!</v>
      </c>
      <c r="AM828" s="104" t="e">
        <f t="shared" si="13"/>
        <v>#REF!</v>
      </c>
      <c r="AN828" s="365" t="e">
        <f>IF(IF('Project Details'!$B$6="US",#REF!,#REF!)&lt;&gt;"",IF('Project Details'!$B$6="US",#REF!,#REF!),"")</f>
        <v>#REF!</v>
      </c>
      <c r="AO828" s="104" t="e">
        <f>IF(IF('Project Details'!$B$6="US",#REF!,#REF!)&lt;&gt;"",IF('Project Details'!$B$6="US",#REF!,#REF!),"")</f>
        <v>#REF!</v>
      </c>
    </row>
    <row r="829" spans="38:41" x14ac:dyDescent="0.95">
      <c r="AL829" s="104" t="e">
        <f>IF(IF('Project Details'!$B$6="US",#REF!,#REF!)&lt;&gt;"",IF('Project Details'!$B$6="US",#REF!,#REF!),"")</f>
        <v>#REF!</v>
      </c>
      <c r="AM829" s="104" t="e">
        <f t="shared" si="13"/>
        <v>#REF!</v>
      </c>
      <c r="AN829" s="365" t="e">
        <f>IF(IF('Project Details'!$B$6="US",#REF!,#REF!)&lt;&gt;"",IF('Project Details'!$B$6="US",#REF!,#REF!),"")</f>
        <v>#REF!</v>
      </c>
      <c r="AO829" s="104" t="e">
        <f>IF(IF('Project Details'!$B$6="US",#REF!,#REF!)&lt;&gt;"",IF('Project Details'!$B$6="US",#REF!,#REF!),"")</f>
        <v>#REF!</v>
      </c>
    </row>
    <row r="830" spans="38:41" x14ac:dyDescent="0.95">
      <c r="AL830" s="104" t="e">
        <f>IF(IF('Project Details'!$B$6="US",#REF!,#REF!)&lt;&gt;"",IF('Project Details'!$B$6="US",#REF!,#REF!),"")</f>
        <v>#REF!</v>
      </c>
      <c r="AM830" s="104" t="e">
        <f t="shared" si="13"/>
        <v>#REF!</v>
      </c>
      <c r="AN830" s="365" t="e">
        <f>IF(IF('Project Details'!$B$6="US",#REF!,#REF!)&lt;&gt;"",IF('Project Details'!$B$6="US",#REF!,#REF!),"")</f>
        <v>#REF!</v>
      </c>
      <c r="AO830" s="104" t="e">
        <f>IF(IF('Project Details'!$B$6="US",#REF!,#REF!)&lt;&gt;"",IF('Project Details'!$B$6="US",#REF!,#REF!),"")</f>
        <v>#REF!</v>
      </c>
    </row>
    <row r="831" spans="38:41" x14ac:dyDescent="0.95">
      <c r="AL831" s="104" t="e">
        <f>IF(IF('Project Details'!$B$6="US",#REF!,#REF!)&lt;&gt;"",IF('Project Details'!$B$6="US",#REF!,#REF!),"")</f>
        <v>#REF!</v>
      </c>
      <c r="AM831" s="104" t="e">
        <f t="shared" si="13"/>
        <v>#REF!</v>
      </c>
      <c r="AN831" s="365" t="e">
        <f>IF(IF('Project Details'!$B$6="US",#REF!,#REF!)&lt;&gt;"",IF('Project Details'!$B$6="US",#REF!,#REF!),"")</f>
        <v>#REF!</v>
      </c>
      <c r="AO831" s="104" t="e">
        <f>IF(IF('Project Details'!$B$6="US",#REF!,#REF!)&lt;&gt;"",IF('Project Details'!$B$6="US",#REF!,#REF!),"")</f>
        <v>#REF!</v>
      </c>
    </row>
    <row r="832" spans="38:41" x14ac:dyDescent="0.95">
      <c r="AL832" s="104" t="e">
        <f>IF(IF('Project Details'!$B$6="US",#REF!,#REF!)&lt;&gt;"",IF('Project Details'!$B$6="US",#REF!,#REF!),"")</f>
        <v>#REF!</v>
      </c>
      <c r="AM832" s="104" t="e">
        <f t="shared" si="13"/>
        <v>#REF!</v>
      </c>
      <c r="AN832" s="365" t="e">
        <f>IF(IF('Project Details'!$B$6="US",#REF!,#REF!)&lt;&gt;"",IF('Project Details'!$B$6="US",#REF!,#REF!),"")</f>
        <v>#REF!</v>
      </c>
      <c r="AO832" s="104" t="e">
        <f>IF(IF('Project Details'!$B$6="US",#REF!,#REF!)&lt;&gt;"",IF('Project Details'!$B$6="US",#REF!,#REF!),"")</f>
        <v>#REF!</v>
      </c>
    </row>
    <row r="833" spans="38:41" x14ac:dyDescent="0.95">
      <c r="AL833" s="104" t="e">
        <f>IF(IF('Project Details'!$B$6="US",#REF!,#REF!)&lt;&gt;"",IF('Project Details'!$B$6="US",#REF!,#REF!),"")</f>
        <v>#REF!</v>
      </c>
      <c r="AM833" s="104" t="e">
        <f t="shared" si="13"/>
        <v>#REF!</v>
      </c>
      <c r="AN833" s="365" t="e">
        <f>IF(IF('Project Details'!$B$6="US",#REF!,#REF!)&lt;&gt;"",IF('Project Details'!$B$6="US",#REF!,#REF!),"")</f>
        <v>#REF!</v>
      </c>
      <c r="AO833" s="104" t="e">
        <f>IF(IF('Project Details'!$B$6="US",#REF!,#REF!)&lt;&gt;"",IF('Project Details'!$B$6="US",#REF!,#REF!),"")</f>
        <v>#REF!</v>
      </c>
    </row>
    <row r="834" spans="38:41" x14ac:dyDescent="0.95">
      <c r="AL834" s="104" t="e">
        <f>IF(IF('Project Details'!$B$6="US",#REF!,#REF!)&lt;&gt;"",IF('Project Details'!$B$6="US",#REF!,#REF!),"")</f>
        <v>#REF!</v>
      </c>
      <c r="AM834" s="104" t="e">
        <f t="shared" si="13"/>
        <v>#REF!</v>
      </c>
      <c r="AN834" s="365" t="e">
        <f>IF(IF('Project Details'!$B$6="US",#REF!,#REF!)&lt;&gt;"",IF('Project Details'!$B$6="US",#REF!,#REF!),"")</f>
        <v>#REF!</v>
      </c>
      <c r="AO834" s="104" t="e">
        <f>IF(IF('Project Details'!$B$6="US",#REF!,#REF!)&lt;&gt;"",IF('Project Details'!$B$6="US",#REF!,#REF!),"")</f>
        <v>#REF!</v>
      </c>
    </row>
    <row r="835" spans="38:41" x14ac:dyDescent="0.95">
      <c r="AL835" s="104" t="e">
        <f>IF(IF('Project Details'!$B$6="US",#REF!,#REF!)&lt;&gt;"",IF('Project Details'!$B$6="US",#REF!,#REF!),"")</f>
        <v>#REF!</v>
      </c>
      <c r="AM835" s="104" t="e">
        <f t="shared" si="13"/>
        <v>#REF!</v>
      </c>
      <c r="AN835" s="365" t="e">
        <f>IF(IF('Project Details'!$B$6="US",#REF!,#REF!)&lt;&gt;"",IF('Project Details'!$B$6="US",#REF!,#REF!),"")</f>
        <v>#REF!</v>
      </c>
      <c r="AO835" s="104" t="e">
        <f>IF(IF('Project Details'!$B$6="US",#REF!,#REF!)&lt;&gt;"",IF('Project Details'!$B$6="US",#REF!,#REF!),"")</f>
        <v>#REF!</v>
      </c>
    </row>
    <row r="836" spans="38:41" x14ac:dyDescent="0.95">
      <c r="AL836" s="104" t="e">
        <f>IF(IF('Project Details'!$B$6="US",#REF!,#REF!)&lt;&gt;"",IF('Project Details'!$B$6="US",#REF!,#REF!),"")</f>
        <v>#REF!</v>
      </c>
      <c r="AM836" s="104" t="e">
        <f t="shared" si="13"/>
        <v>#REF!</v>
      </c>
      <c r="AN836" s="365" t="e">
        <f>IF(IF('Project Details'!$B$6="US",#REF!,#REF!)&lt;&gt;"",IF('Project Details'!$B$6="US",#REF!,#REF!),"")</f>
        <v>#REF!</v>
      </c>
      <c r="AO836" s="104" t="e">
        <f>IF(IF('Project Details'!$B$6="US",#REF!,#REF!)&lt;&gt;"",IF('Project Details'!$B$6="US",#REF!,#REF!),"")</f>
        <v>#REF!</v>
      </c>
    </row>
    <row r="837" spans="38:41" x14ac:dyDescent="0.95">
      <c r="AL837" s="104" t="e">
        <f>IF(IF('Project Details'!$B$6="US",#REF!,#REF!)&lt;&gt;"",IF('Project Details'!$B$6="US",#REF!,#REF!),"")</f>
        <v>#REF!</v>
      </c>
      <c r="AM837" s="104" t="e">
        <f t="shared" si="13"/>
        <v>#REF!</v>
      </c>
      <c r="AN837" s="365" t="e">
        <f>IF(IF('Project Details'!$B$6="US",#REF!,#REF!)&lt;&gt;"",IF('Project Details'!$B$6="US",#REF!,#REF!),"")</f>
        <v>#REF!</v>
      </c>
      <c r="AO837" s="104" t="e">
        <f>IF(IF('Project Details'!$B$6="US",#REF!,#REF!)&lt;&gt;"",IF('Project Details'!$B$6="US",#REF!,#REF!),"")</f>
        <v>#REF!</v>
      </c>
    </row>
    <row r="838" spans="38:41" x14ac:dyDescent="0.95">
      <c r="AL838" s="104" t="e">
        <f>IF(IF('Project Details'!$B$6="US",#REF!,#REF!)&lt;&gt;"",IF('Project Details'!$B$6="US",#REF!,#REF!),"")</f>
        <v>#REF!</v>
      </c>
      <c r="AM838" s="104" t="e">
        <f t="shared" ref="AM838:AM901" si="14">IF(AL838&lt;&gt;"",_xlfn.CONCAT(AN838," - ",AL838),"")</f>
        <v>#REF!</v>
      </c>
      <c r="AN838" s="365" t="e">
        <f>IF(IF('Project Details'!$B$6="US",#REF!,#REF!)&lt;&gt;"",IF('Project Details'!$B$6="US",#REF!,#REF!),"")</f>
        <v>#REF!</v>
      </c>
      <c r="AO838" s="104" t="e">
        <f>IF(IF('Project Details'!$B$6="US",#REF!,#REF!)&lt;&gt;"",IF('Project Details'!$B$6="US",#REF!,#REF!),"")</f>
        <v>#REF!</v>
      </c>
    </row>
    <row r="839" spans="38:41" x14ac:dyDescent="0.95">
      <c r="AL839" s="104" t="e">
        <f>IF(IF('Project Details'!$B$6="US",#REF!,#REF!)&lt;&gt;"",IF('Project Details'!$B$6="US",#REF!,#REF!),"")</f>
        <v>#REF!</v>
      </c>
      <c r="AM839" s="104" t="e">
        <f t="shared" si="14"/>
        <v>#REF!</v>
      </c>
      <c r="AN839" s="365" t="e">
        <f>IF(IF('Project Details'!$B$6="US",#REF!,#REF!)&lt;&gt;"",IF('Project Details'!$B$6="US",#REF!,#REF!),"")</f>
        <v>#REF!</v>
      </c>
      <c r="AO839" s="104" t="e">
        <f>IF(IF('Project Details'!$B$6="US",#REF!,#REF!)&lt;&gt;"",IF('Project Details'!$B$6="US",#REF!,#REF!),"")</f>
        <v>#REF!</v>
      </c>
    </row>
    <row r="840" spans="38:41" x14ac:dyDescent="0.95">
      <c r="AL840" s="104" t="e">
        <f>IF(IF('Project Details'!$B$6="US",#REF!,#REF!)&lt;&gt;"",IF('Project Details'!$B$6="US",#REF!,#REF!),"")</f>
        <v>#REF!</v>
      </c>
      <c r="AM840" s="104" t="e">
        <f t="shared" si="14"/>
        <v>#REF!</v>
      </c>
      <c r="AN840" s="365" t="e">
        <f>IF(IF('Project Details'!$B$6="US",#REF!,#REF!)&lt;&gt;"",IF('Project Details'!$B$6="US",#REF!,#REF!),"")</f>
        <v>#REF!</v>
      </c>
      <c r="AO840" s="104" t="e">
        <f>IF(IF('Project Details'!$B$6="US",#REF!,#REF!)&lt;&gt;"",IF('Project Details'!$B$6="US",#REF!,#REF!),"")</f>
        <v>#REF!</v>
      </c>
    </row>
    <row r="841" spans="38:41" x14ac:dyDescent="0.95">
      <c r="AL841" s="104" t="e">
        <f>IF(IF('Project Details'!$B$6="US",#REF!,#REF!)&lt;&gt;"",IF('Project Details'!$B$6="US",#REF!,#REF!),"")</f>
        <v>#REF!</v>
      </c>
      <c r="AM841" s="104" t="e">
        <f t="shared" si="14"/>
        <v>#REF!</v>
      </c>
      <c r="AN841" s="365" t="e">
        <f>IF(IF('Project Details'!$B$6="US",#REF!,#REF!)&lt;&gt;"",IF('Project Details'!$B$6="US",#REF!,#REF!),"")</f>
        <v>#REF!</v>
      </c>
      <c r="AO841" s="104" t="e">
        <f>IF(IF('Project Details'!$B$6="US",#REF!,#REF!)&lt;&gt;"",IF('Project Details'!$B$6="US",#REF!,#REF!),"")</f>
        <v>#REF!</v>
      </c>
    </row>
    <row r="842" spans="38:41" x14ac:dyDescent="0.95">
      <c r="AL842" s="104" t="e">
        <f>IF(IF('Project Details'!$B$6="US",#REF!,#REF!)&lt;&gt;"",IF('Project Details'!$B$6="US",#REF!,#REF!),"")</f>
        <v>#REF!</v>
      </c>
      <c r="AM842" s="104" t="e">
        <f t="shared" si="14"/>
        <v>#REF!</v>
      </c>
      <c r="AN842" s="365" t="e">
        <f>IF(IF('Project Details'!$B$6="US",#REF!,#REF!)&lt;&gt;"",IF('Project Details'!$B$6="US",#REF!,#REF!),"")</f>
        <v>#REF!</v>
      </c>
      <c r="AO842" s="104" t="e">
        <f>IF(IF('Project Details'!$B$6="US",#REF!,#REF!)&lt;&gt;"",IF('Project Details'!$B$6="US",#REF!,#REF!),"")</f>
        <v>#REF!</v>
      </c>
    </row>
    <row r="843" spans="38:41" x14ac:dyDescent="0.95">
      <c r="AL843" s="104" t="e">
        <f>IF(IF('Project Details'!$B$6="US",#REF!,#REF!)&lt;&gt;"",IF('Project Details'!$B$6="US",#REF!,#REF!),"")</f>
        <v>#REF!</v>
      </c>
      <c r="AM843" s="104" t="e">
        <f t="shared" si="14"/>
        <v>#REF!</v>
      </c>
      <c r="AN843" s="365" t="e">
        <f>IF(IF('Project Details'!$B$6="US",#REF!,#REF!)&lt;&gt;"",IF('Project Details'!$B$6="US",#REF!,#REF!),"")</f>
        <v>#REF!</v>
      </c>
      <c r="AO843" s="104" t="e">
        <f>IF(IF('Project Details'!$B$6="US",#REF!,#REF!)&lt;&gt;"",IF('Project Details'!$B$6="US",#REF!,#REF!),"")</f>
        <v>#REF!</v>
      </c>
    </row>
    <row r="844" spans="38:41" x14ac:dyDescent="0.95">
      <c r="AL844" s="104" t="e">
        <f>IF(IF('Project Details'!$B$6="US",#REF!,#REF!)&lt;&gt;"",IF('Project Details'!$B$6="US",#REF!,#REF!),"")</f>
        <v>#REF!</v>
      </c>
      <c r="AM844" s="104" t="e">
        <f t="shared" si="14"/>
        <v>#REF!</v>
      </c>
      <c r="AN844" s="365" t="e">
        <f>IF(IF('Project Details'!$B$6="US",#REF!,#REF!)&lt;&gt;"",IF('Project Details'!$B$6="US",#REF!,#REF!),"")</f>
        <v>#REF!</v>
      </c>
      <c r="AO844" s="104" t="e">
        <f>IF(IF('Project Details'!$B$6="US",#REF!,#REF!)&lt;&gt;"",IF('Project Details'!$B$6="US",#REF!,#REF!),"")</f>
        <v>#REF!</v>
      </c>
    </row>
    <row r="845" spans="38:41" x14ac:dyDescent="0.95">
      <c r="AL845" s="104" t="e">
        <f>IF(IF('Project Details'!$B$6="US",#REF!,#REF!)&lt;&gt;"",IF('Project Details'!$B$6="US",#REF!,#REF!),"")</f>
        <v>#REF!</v>
      </c>
      <c r="AM845" s="104" t="e">
        <f t="shared" si="14"/>
        <v>#REF!</v>
      </c>
      <c r="AN845" s="365" t="e">
        <f>IF(IF('Project Details'!$B$6="US",#REF!,#REF!)&lt;&gt;"",IF('Project Details'!$B$6="US",#REF!,#REF!),"")</f>
        <v>#REF!</v>
      </c>
      <c r="AO845" s="104" t="e">
        <f>IF(IF('Project Details'!$B$6="US",#REF!,#REF!)&lt;&gt;"",IF('Project Details'!$B$6="US",#REF!,#REF!),"")</f>
        <v>#REF!</v>
      </c>
    </row>
    <row r="846" spans="38:41" x14ac:dyDescent="0.95">
      <c r="AL846" s="104" t="e">
        <f>IF(IF('Project Details'!$B$6="US",#REF!,#REF!)&lt;&gt;"",IF('Project Details'!$B$6="US",#REF!,#REF!),"")</f>
        <v>#REF!</v>
      </c>
      <c r="AM846" s="104" t="e">
        <f t="shared" si="14"/>
        <v>#REF!</v>
      </c>
      <c r="AN846" s="365" t="e">
        <f>IF(IF('Project Details'!$B$6="US",#REF!,#REF!)&lt;&gt;"",IF('Project Details'!$B$6="US",#REF!,#REF!),"")</f>
        <v>#REF!</v>
      </c>
      <c r="AO846" s="104" t="e">
        <f>IF(IF('Project Details'!$B$6="US",#REF!,#REF!)&lt;&gt;"",IF('Project Details'!$B$6="US",#REF!,#REF!),"")</f>
        <v>#REF!</v>
      </c>
    </row>
    <row r="847" spans="38:41" x14ac:dyDescent="0.95">
      <c r="AL847" s="104" t="e">
        <f>IF(IF('Project Details'!$B$6="US",#REF!,#REF!)&lt;&gt;"",IF('Project Details'!$B$6="US",#REF!,#REF!),"")</f>
        <v>#REF!</v>
      </c>
      <c r="AM847" s="104" t="e">
        <f t="shared" si="14"/>
        <v>#REF!</v>
      </c>
      <c r="AN847" s="365" t="e">
        <f>IF(IF('Project Details'!$B$6="US",#REF!,#REF!)&lt;&gt;"",IF('Project Details'!$B$6="US",#REF!,#REF!),"")</f>
        <v>#REF!</v>
      </c>
      <c r="AO847" s="104" t="e">
        <f>IF(IF('Project Details'!$B$6="US",#REF!,#REF!)&lt;&gt;"",IF('Project Details'!$B$6="US",#REF!,#REF!),"")</f>
        <v>#REF!</v>
      </c>
    </row>
    <row r="848" spans="38:41" x14ac:dyDescent="0.95">
      <c r="AL848" s="104" t="e">
        <f>IF(IF('Project Details'!$B$6="US",#REF!,#REF!)&lt;&gt;"",IF('Project Details'!$B$6="US",#REF!,#REF!),"")</f>
        <v>#REF!</v>
      </c>
      <c r="AM848" s="104" t="e">
        <f t="shared" si="14"/>
        <v>#REF!</v>
      </c>
      <c r="AN848" s="365" t="e">
        <f>IF(IF('Project Details'!$B$6="US",#REF!,#REF!)&lt;&gt;"",IF('Project Details'!$B$6="US",#REF!,#REF!),"")</f>
        <v>#REF!</v>
      </c>
      <c r="AO848" s="104" t="e">
        <f>IF(IF('Project Details'!$B$6="US",#REF!,#REF!)&lt;&gt;"",IF('Project Details'!$B$6="US",#REF!,#REF!),"")</f>
        <v>#REF!</v>
      </c>
    </row>
    <row r="849" spans="38:41" x14ac:dyDescent="0.95">
      <c r="AL849" s="104" t="e">
        <f>IF(IF('Project Details'!$B$6="US",#REF!,#REF!)&lt;&gt;"",IF('Project Details'!$B$6="US",#REF!,#REF!),"")</f>
        <v>#REF!</v>
      </c>
      <c r="AM849" s="104" t="e">
        <f t="shared" si="14"/>
        <v>#REF!</v>
      </c>
      <c r="AN849" s="365" t="e">
        <f>IF(IF('Project Details'!$B$6="US",#REF!,#REF!)&lt;&gt;"",IF('Project Details'!$B$6="US",#REF!,#REF!),"")</f>
        <v>#REF!</v>
      </c>
      <c r="AO849" s="104" t="e">
        <f>IF(IF('Project Details'!$B$6="US",#REF!,#REF!)&lt;&gt;"",IF('Project Details'!$B$6="US",#REF!,#REF!),"")</f>
        <v>#REF!</v>
      </c>
    </row>
    <row r="850" spans="38:41" x14ac:dyDescent="0.95">
      <c r="AL850" s="104" t="e">
        <f>IF(IF('Project Details'!$B$6="US",#REF!,#REF!)&lt;&gt;"",IF('Project Details'!$B$6="US",#REF!,#REF!),"")</f>
        <v>#REF!</v>
      </c>
      <c r="AM850" s="104" t="e">
        <f t="shared" si="14"/>
        <v>#REF!</v>
      </c>
      <c r="AN850" s="365" t="e">
        <f>IF(IF('Project Details'!$B$6="US",#REF!,#REF!)&lt;&gt;"",IF('Project Details'!$B$6="US",#REF!,#REF!),"")</f>
        <v>#REF!</v>
      </c>
      <c r="AO850" s="104" t="e">
        <f>IF(IF('Project Details'!$B$6="US",#REF!,#REF!)&lt;&gt;"",IF('Project Details'!$B$6="US",#REF!,#REF!),"")</f>
        <v>#REF!</v>
      </c>
    </row>
    <row r="851" spans="38:41" x14ac:dyDescent="0.95">
      <c r="AL851" s="104" t="e">
        <f>IF(IF('Project Details'!$B$6="US",#REF!,#REF!)&lt;&gt;"",IF('Project Details'!$B$6="US",#REF!,#REF!),"")</f>
        <v>#REF!</v>
      </c>
      <c r="AM851" s="104" t="e">
        <f t="shared" si="14"/>
        <v>#REF!</v>
      </c>
      <c r="AN851" s="365" t="e">
        <f>IF(IF('Project Details'!$B$6="US",#REF!,#REF!)&lt;&gt;"",IF('Project Details'!$B$6="US",#REF!,#REF!),"")</f>
        <v>#REF!</v>
      </c>
      <c r="AO851" s="104" t="e">
        <f>IF(IF('Project Details'!$B$6="US",#REF!,#REF!)&lt;&gt;"",IF('Project Details'!$B$6="US",#REF!,#REF!),"")</f>
        <v>#REF!</v>
      </c>
    </row>
    <row r="852" spans="38:41" x14ac:dyDescent="0.95">
      <c r="AL852" s="104" t="e">
        <f>IF(IF('Project Details'!$B$6="US",#REF!,#REF!)&lt;&gt;"",IF('Project Details'!$B$6="US",#REF!,#REF!),"")</f>
        <v>#REF!</v>
      </c>
      <c r="AM852" s="104" t="e">
        <f t="shared" si="14"/>
        <v>#REF!</v>
      </c>
      <c r="AN852" s="365" t="e">
        <f>IF(IF('Project Details'!$B$6="US",#REF!,#REF!)&lt;&gt;"",IF('Project Details'!$B$6="US",#REF!,#REF!),"")</f>
        <v>#REF!</v>
      </c>
      <c r="AO852" s="104" t="e">
        <f>IF(IF('Project Details'!$B$6="US",#REF!,#REF!)&lt;&gt;"",IF('Project Details'!$B$6="US",#REF!,#REF!),"")</f>
        <v>#REF!</v>
      </c>
    </row>
    <row r="853" spans="38:41" x14ac:dyDescent="0.95">
      <c r="AL853" s="104" t="e">
        <f>IF(IF('Project Details'!$B$6="US",#REF!,#REF!)&lt;&gt;"",IF('Project Details'!$B$6="US",#REF!,#REF!),"")</f>
        <v>#REF!</v>
      </c>
      <c r="AM853" s="104" t="e">
        <f t="shared" si="14"/>
        <v>#REF!</v>
      </c>
      <c r="AN853" s="365" t="e">
        <f>IF(IF('Project Details'!$B$6="US",#REF!,#REF!)&lt;&gt;"",IF('Project Details'!$B$6="US",#REF!,#REF!),"")</f>
        <v>#REF!</v>
      </c>
      <c r="AO853" s="104" t="e">
        <f>IF(IF('Project Details'!$B$6="US",#REF!,#REF!)&lt;&gt;"",IF('Project Details'!$B$6="US",#REF!,#REF!),"")</f>
        <v>#REF!</v>
      </c>
    </row>
    <row r="854" spans="38:41" x14ac:dyDescent="0.95">
      <c r="AL854" s="104" t="e">
        <f>IF(IF('Project Details'!$B$6="US",#REF!,#REF!)&lt;&gt;"",IF('Project Details'!$B$6="US",#REF!,#REF!),"")</f>
        <v>#REF!</v>
      </c>
      <c r="AM854" s="104" t="e">
        <f t="shared" si="14"/>
        <v>#REF!</v>
      </c>
      <c r="AN854" s="365" t="e">
        <f>IF(IF('Project Details'!$B$6="US",#REF!,#REF!)&lt;&gt;"",IF('Project Details'!$B$6="US",#REF!,#REF!),"")</f>
        <v>#REF!</v>
      </c>
      <c r="AO854" s="104" t="e">
        <f>IF(IF('Project Details'!$B$6="US",#REF!,#REF!)&lt;&gt;"",IF('Project Details'!$B$6="US",#REF!,#REF!),"")</f>
        <v>#REF!</v>
      </c>
    </row>
    <row r="855" spans="38:41" x14ac:dyDescent="0.95">
      <c r="AL855" s="104" t="e">
        <f>IF(IF('Project Details'!$B$6="US",#REF!,#REF!)&lt;&gt;"",IF('Project Details'!$B$6="US",#REF!,#REF!),"")</f>
        <v>#REF!</v>
      </c>
      <c r="AM855" s="104" t="e">
        <f t="shared" si="14"/>
        <v>#REF!</v>
      </c>
      <c r="AN855" s="365" t="e">
        <f>IF(IF('Project Details'!$B$6="US",#REF!,#REF!)&lt;&gt;"",IF('Project Details'!$B$6="US",#REF!,#REF!),"")</f>
        <v>#REF!</v>
      </c>
      <c r="AO855" s="104" t="e">
        <f>IF(IF('Project Details'!$B$6="US",#REF!,#REF!)&lt;&gt;"",IF('Project Details'!$B$6="US",#REF!,#REF!),"")</f>
        <v>#REF!</v>
      </c>
    </row>
    <row r="856" spans="38:41" x14ac:dyDescent="0.95">
      <c r="AL856" s="104" t="e">
        <f>IF(IF('Project Details'!$B$6="US",#REF!,#REF!)&lt;&gt;"",IF('Project Details'!$B$6="US",#REF!,#REF!),"")</f>
        <v>#REF!</v>
      </c>
      <c r="AM856" s="104" t="e">
        <f t="shared" si="14"/>
        <v>#REF!</v>
      </c>
      <c r="AN856" s="365" t="e">
        <f>IF(IF('Project Details'!$B$6="US",#REF!,#REF!)&lt;&gt;"",IF('Project Details'!$B$6="US",#REF!,#REF!),"")</f>
        <v>#REF!</v>
      </c>
      <c r="AO856" s="104" t="e">
        <f>IF(IF('Project Details'!$B$6="US",#REF!,#REF!)&lt;&gt;"",IF('Project Details'!$B$6="US",#REF!,#REF!),"")</f>
        <v>#REF!</v>
      </c>
    </row>
    <row r="857" spans="38:41" x14ac:dyDescent="0.95">
      <c r="AL857" s="104" t="e">
        <f>IF(IF('Project Details'!$B$6="US",#REF!,#REF!)&lt;&gt;"",IF('Project Details'!$B$6="US",#REF!,#REF!),"")</f>
        <v>#REF!</v>
      </c>
      <c r="AM857" s="104" t="e">
        <f t="shared" si="14"/>
        <v>#REF!</v>
      </c>
      <c r="AN857" s="365" t="e">
        <f>IF(IF('Project Details'!$B$6="US",#REF!,#REF!)&lt;&gt;"",IF('Project Details'!$B$6="US",#REF!,#REF!),"")</f>
        <v>#REF!</v>
      </c>
      <c r="AO857" s="104" t="e">
        <f>IF(IF('Project Details'!$B$6="US",#REF!,#REF!)&lt;&gt;"",IF('Project Details'!$B$6="US",#REF!,#REF!),"")</f>
        <v>#REF!</v>
      </c>
    </row>
    <row r="858" spans="38:41" x14ac:dyDescent="0.95">
      <c r="AL858" s="104" t="e">
        <f>IF(IF('Project Details'!$B$6="US",#REF!,#REF!)&lt;&gt;"",IF('Project Details'!$B$6="US",#REF!,#REF!),"")</f>
        <v>#REF!</v>
      </c>
      <c r="AM858" s="104" t="e">
        <f t="shared" si="14"/>
        <v>#REF!</v>
      </c>
      <c r="AN858" s="365" t="e">
        <f>IF(IF('Project Details'!$B$6="US",#REF!,#REF!)&lt;&gt;"",IF('Project Details'!$B$6="US",#REF!,#REF!),"")</f>
        <v>#REF!</v>
      </c>
      <c r="AO858" s="104" t="e">
        <f>IF(IF('Project Details'!$B$6="US",#REF!,#REF!)&lt;&gt;"",IF('Project Details'!$B$6="US",#REF!,#REF!),"")</f>
        <v>#REF!</v>
      </c>
    </row>
    <row r="859" spans="38:41" x14ac:dyDescent="0.95">
      <c r="AL859" s="104" t="e">
        <f>IF(IF('Project Details'!$B$6="US",#REF!,#REF!)&lt;&gt;"",IF('Project Details'!$B$6="US",#REF!,#REF!),"")</f>
        <v>#REF!</v>
      </c>
      <c r="AM859" s="104" t="e">
        <f t="shared" si="14"/>
        <v>#REF!</v>
      </c>
      <c r="AN859" s="365" t="e">
        <f>IF(IF('Project Details'!$B$6="US",#REF!,#REF!)&lt;&gt;"",IF('Project Details'!$B$6="US",#REF!,#REF!),"")</f>
        <v>#REF!</v>
      </c>
      <c r="AO859" s="104" t="e">
        <f>IF(IF('Project Details'!$B$6="US",#REF!,#REF!)&lt;&gt;"",IF('Project Details'!$B$6="US",#REF!,#REF!),"")</f>
        <v>#REF!</v>
      </c>
    </row>
    <row r="860" spans="38:41" x14ac:dyDescent="0.95">
      <c r="AL860" s="104" t="e">
        <f>IF(IF('Project Details'!$B$6="US",#REF!,#REF!)&lt;&gt;"",IF('Project Details'!$B$6="US",#REF!,#REF!),"")</f>
        <v>#REF!</v>
      </c>
      <c r="AM860" s="104" t="e">
        <f t="shared" si="14"/>
        <v>#REF!</v>
      </c>
      <c r="AN860" s="365" t="e">
        <f>IF(IF('Project Details'!$B$6="US",#REF!,#REF!)&lt;&gt;"",IF('Project Details'!$B$6="US",#REF!,#REF!),"")</f>
        <v>#REF!</v>
      </c>
      <c r="AO860" s="104" t="e">
        <f>IF(IF('Project Details'!$B$6="US",#REF!,#REF!)&lt;&gt;"",IF('Project Details'!$B$6="US",#REF!,#REF!),"")</f>
        <v>#REF!</v>
      </c>
    </row>
    <row r="861" spans="38:41" x14ac:dyDescent="0.95">
      <c r="AL861" s="104" t="e">
        <f>IF(IF('Project Details'!$B$6="US",#REF!,#REF!)&lt;&gt;"",IF('Project Details'!$B$6="US",#REF!,#REF!),"")</f>
        <v>#REF!</v>
      </c>
      <c r="AM861" s="104" t="e">
        <f t="shared" si="14"/>
        <v>#REF!</v>
      </c>
      <c r="AN861" s="365" t="e">
        <f>IF(IF('Project Details'!$B$6="US",#REF!,#REF!)&lt;&gt;"",IF('Project Details'!$B$6="US",#REF!,#REF!),"")</f>
        <v>#REF!</v>
      </c>
      <c r="AO861" s="104" t="e">
        <f>IF(IF('Project Details'!$B$6="US",#REF!,#REF!)&lt;&gt;"",IF('Project Details'!$B$6="US",#REF!,#REF!),"")</f>
        <v>#REF!</v>
      </c>
    </row>
    <row r="862" spans="38:41" x14ac:dyDescent="0.95">
      <c r="AL862" s="104" t="e">
        <f>IF(IF('Project Details'!$B$6="US",#REF!,#REF!)&lt;&gt;"",IF('Project Details'!$B$6="US",#REF!,#REF!),"")</f>
        <v>#REF!</v>
      </c>
      <c r="AM862" s="104" t="e">
        <f t="shared" si="14"/>
        <v>#REF!</v>
      </c>
      <c r="AN862" s="365" t="e">
        <f>IF(IF('Project Details'!$B$6="US",#REF!,#REF!)&lt;&gt;"",IF('Project Details'!$B$6="US",#REF!,#REF!),"")</f>
        <v>#REF!</v>
      </c>
      <c r="AO862" s="104" t="e">
        <f>IF(IF('Project Details'!$B$6="US",#REF!,#REF!)&lt;&gt;"",IF('Project Details'!$B$6="US",#REF!,#REF!),"")</f>
        <v>#REF!</v>
      </c>
    </row>
    <row r="863" spans="38:41" x14ac:dyDescent="0.95">
      <c r="AL863" s="104" t="e">
        <f>IF(IF('Project Details'!$B$6="US",#REF!,#REF!)&lt;&gt;"",IF('Project Details'!$B$6="US",#REF!,#REF!),"")</f>
        <v>#REF!</v>
      </c>
      <c r="AM863" s="104" t="e">
        <f t="shared" si="14"/>
        <v>#REF!</v>
      </c>
      <c r="AN863" s="365" t="e">
        <f>IF(IF('Project Details'!$B$6="US",#REF!,#REF!)&lt;&gt;"",IF('Project Details'!$B$6="US",#REF!,#REF!),"")</f>
        <v>#REF!</v>
      </c>
      <c r="AO863" s="104" t="e">
        <f>IF(IF('Project Details'!$B$6="US",#REF!,#REF!)&lt;&gt;"",IF('Project Details'!$B$6="US",#REF!,#REF!),"")</f>
        <v>#REF!</v>
      </c>
    </row>
    <row r="864" spans="38:41" x14ac:dyDescent="0.95">
      <c r="AL864" s="104" t="e">
        <f>IF(IF('Project Details'!$B$6="US",#REF!,#REF!)&lt;&gt;"",IF('Project Details'!$B$6="US",#REF!,#REF!),"")</f>
        <v>#REF!</v>
      </c>
      <c r="AM864" s="104" t="e">
        <f t="shared" si="14"/>
        <v>#REF!</v>
      </c>
      <c r="AN864" s="365" t="e">
        <f>IF(IF('Project Details'!$B$6="US",#REF!,#REF!)&lt;&gt;"",IF('Project Details'!$B$6="US",#REF!,#REF!),"")</f>
        <v>#REF!</v>
      </c>
      <c r="AO864" s="104" t="e">
        <f>IF(IF('Project Details'!$B$6="US",#REF!,#REF!)&lt;&gt;"",IF('Project Details'!$B$6="US",#REF!,#REF!),"")</f>
        <v>#REF!</v>
      </c>
    </row>
    <row r="865" spans="38:41" x14ac:dyDescent="0.95">
      <c r="AL865" s="104" t="e">
        <f>IF(IF('Project Details'!$B$6="US",#REF!,#REF!)&lt;&gt;"",IF('Project Details'!$B$6="US",#REF!,#REF!),"")</f>
        <v>#REF!</v>
      </c>
      <c r="AM865" s="104" t="e">
        <f t="shared" si="14"/>
        <v>#REF!</v>
      </c>
      <c r="AN865" s="365" t="e">
        <f>IF(IF('Project Details'!$B$6="US",#REF!,#REF!)&lt;&gt;"",IF('Project Details'!$B$6="US",#REF!,#REF!),"")</f>
        <v>#REF!</v>
      </c>
      <c r="AO865" s="104" t="e">
        <f>IF(IF('Project Details'!$B$6="US",#REF!,#REF!)&lt;&gt;"",IF('Project Details'!$B$6="US",#REF!,#REF!),"")</f>
        <v>#REF!</v>
      </c>
    </row>
    <row r="866" spans="38:41" x14ac:dyDescent="0.95">
      <c r="AL866" s="104" t="e">
        <f>IF(IF('Project Details'!$B$6="US",#REF!,#REF!)&lt;&gt;"",IF('Project Details'!$B$6="US",#REF!,#REF!),"")</f>
        <v>#REF!</v>
      </c>
      <c r="AM866" s="104" t="e">
        <f t="shared" si="14"/>
        <v>#REF!</v>
      </c>
      <c r="AN866" s="365" t="e">
        <f>IF(IF('Project Details'!$B$6="US",#REF!,#REF!)&lt;&gt;"",IF('Project Details'!$B$6="US",#REF!,#REF!),"")</f>
        <v>#REF!</v>
      </c>
      <c r="AO866" s="104" t="e">
        <f>IF(IF('Project Details'!$B$6="US",#REF!,#REF!)&lt;&gt;"",IF('Project Details'!$B$6="US",#REF!,#REF!),"")</f>
        <v>#REF!</v>
      </c>
    </row>
    <row r="867" spans="38:41" x14ac:dyDescent="0.95">
      <c r="AL867" s="104" t="e">
        <f>IF(IF('Project Details'!$B$6="US",#REF!,#REF!)&lt;&gt;"",IF('Project Details'!$B$6="US",#REF!,#REF!),"")</f>
        <v>#REF!</v>
      </c>
      <c r="AM867" s="104" t="e">
        <f t="shared" si="14"/>
        <v>#REF!</v>
      </c>
      <c r="AN867" s="365" t="e">
        <f>IF(IF('Project Details'!$B$6="US",#REF!,#REF!)&lt;&gt;"",IF('Project Details'!$B$6="US",#REF!,#REF!),"")</f>
        <v>#REF!</v>
      </c>
      <c r="AO867" s="104" t="e">
        <f>IF(IF('Project Details'!$B$6="US",#REF!,#REF!)&lt;&gt;"",IF('Project Details'!$B$6="US",#REF!,#REF!),"")</f>
        <v>#REF!</v>
      </c>
    </row>
    <row r="868" spans="38:41" x14ac:dyDescent="0.95">
      <c r="AL868" s="104" t="e">
        <f>IF(IF('Project Details'!$B$6="US",#REF!,#REF!)&lt;&gt;"",IF('Project Details'!$B$6="US",#REF!,#REF!),"")</f>
        <v>#REF!</v>
      </c>
      <c r="AM868" s="104" t="e">
        <f t="shared" si="14"/>
        <v>#REF!</v>
      </c>
      <c r="AN868" s="365" t="e">
        <f>IF(IF('Project Details'!$B$6="US",#REF!,#REF!)&lt;&gt;"",IF('Project Details'!$B$6="US",#REF!,#REF!),"")</f>
        <v>#REF!</v>
      </c>
      <c r="AO868" s="104" t="e">
        <f>IF(IF('Project Details'!$B$6="US",#REF!,#REF!)&lt;&gt;"",IF('Project Details'!$B$6="US",#REF!,#REF!),"")</f>
        <v>#REF!</v>
      </c>
    </row>
    <row r="869" spans="38:41" x14ac:dyDescent="0.95">
      <c r="AL869" s="104" t="e">
        <f>IF(IF('Project Details'!$B$6="US",#REF!,#REF!)&lt;&gt;"",IF('Project Details'!$B$6="US",#REF!,#REF!),"")</f>
        <v>#REF!</v>
      </c>
      <c r="AM869" s="104" t="e">
        <f t="shared" si="14"/>
        <v>#REF!</v>
      </c>
      <c r="AN869" s="365" t="e">
        <f>IF(IF('Project Details'!$B$6="US",#REF!,#REF!)&lt;&gt;"",IF('Project Details'!$B$6="US",#REF!,#REF!),"")</f>
        <v>#REF!</v>
      </c>
      <c r="AO869" s="104" t="e">
        <f>IF(IF('Project Details'!$B$6="US",#REF!,#REF!)&lt;&gt;"",IF('Project Details'!$B$6="US",#REF!,#REF!),"")</f>
        <v>#REF!</v>
      </c>
    </row>
    <row r="870" spans="38:41" x14ac:dyDescent="0.95">
      <c r="AL870" s="104" t="e">
        <f>IF(IF('Project Details'!$B$6="US",#REF!,#REF!)&lt;&gt;"",IF('Project Details'!$B$6="US",#REF!,#REF!),"")</f>
        <v>#REF!</v>
      </c>
      <c r="AM870" s="104" t="e">
        <f t="shared" si="14"/>
        <v>#REF!</v>
      </c>
      <c r="AN870" s="365" t="e">
        <f>IF(IF('Project Details'!$B$6="US",#REF!,#REF!)&lt;&gt;"",IF('Project Details'!$B$6="US",#REF!,#REF!),"")</f>
        <v>#REF!</v>
      </c>
      <c r="AO870" s="104" t="e">
        <f>IF(IF('Project Details'!$B$6="US",#REF!,#REF!)&lt;&gt;"",IF('Project Details'!$B$6="US",#REF!,#REF!),"")</f>
        <v>#REF!</v>
      </c>
    </row>
    <row r="871" spans="38:41" x14ac:dyDescent="0.95">
      <c r="AL871" s="104" t="e">
        <f>IF(IF('Project Details'!$B$6="US",#REF!,#REF!)&lt;&gt;"",IF('Project Details'!$B$6="US",#REF!,#REF!),"")</f>
        <v>#REF!</v>
      </c>
      <c r="AM871" s="104" t="e">
        <f t="shared" si="14"/>
        <v>#REF!</v>
      </c>
      <c r="AN871" s="365" t="e">
        <f>IF(IF('Project Details'!$B$6="US",#REF!,#REF!)&lt;&gt;"",IF('Project Details'!$B$6="US",#REF!,#REF!),"")</f>
        <v>#REF!</v>
      </c>
      <c r="AO871" s="104" t="e">
        <f>IF(IF('Project Details'!$B$6="US",#REF!,#REF!)&lt;&gt;"",IF('Project Details'!$B$6="US",#REF!,#REF!),"")</f>
        <v>#REF!</v>
      </c>
    </row>
    <row r="872" spans="38:41" x14ac:dyDescent="0.95">
      <c r="AL872" s="104" t="e">
        <f>IF(IF('Project Details'!$B$6="US",#REF!,#REF!)&lt;&gt;"",IF('Project Details'!$B$6="US",#REF!,#REF!),"")</f>
        <v>#REF!</v>
      </c>
      <c r="AM872" s="104" t="e">
        <f t="shared" si="14"/>
        <v>#REF!</v>
      </c>
      <c r="AN872" s="365" t="e">
        <f>IF(IF('Project Details'!$B$6="US",#REF!,#REF!)&lt;&gt;"",IF('Project Details'!$B$6="US",#REF!,#REF!),"")</f>
        <v>#REF!</v>
      </c>
      <c r="AO872" s="104" t="e">
        <f>IF(IF('Project Details'!$B$6="US",#REF!,#REF!)&lt;&gt;"",IF('Project Details'!$B$6="US",#REF!,#REF!),"")</f>
        <v>#REF!</v>
      </c>
    </row>
    <row r="873" spans="38:41" x14ac:dyDescent="0.95">
      <c r="AL873" s="104" t="e">
        <f>IF(IF('Project Details'!$B$6="US",#REF!,#REF!)&lt;&gt;"",IF('Project Details'!$B$6="US",#REF!,#REF!),"")</f>
        <v>#REF!</v>
      </c>
      <c r="AM873" s="104" t="e">
        <f t="shared" si="14"/>
        <v>#REF!</v>
      </c>
      <c r="AN873" s="365" t="e">
        <f>IF(IF('Project Details'!$B$6="US",#REF!,#REF!)&lt;&gt;"",IF('Project Details'!$B$6="US",#REF!,#REF!),"")</f>
        <v>#REF!</v>
      </c>
      <c r="AO873" s="104" t="e">
        <f>IF(IF('Project Details'!$B$6="US",#REF!,#REF!)&lt;&gt;"",IF('Project Details'!$B$6="US",#REF!,#REF!),"")</f>
        <v>#REF!</v>
      </c>
    </row>
    <row r="874" spans="38:41" x14ac:dyDescent="0.95">
      <c r="AL874" s="104" t="e">
        <f>IF(IF('Project Details'!$B$6="US",#REF!,#REF!)&lt;&gt;"",IF('Project Details'!$B$6="US",#REF!,#REF!),"")</f>
        <v>#REF!</v>
      </c>
      <c r="AM874" s="104" t="e">
        <f t="shared" si="14"/>
        <v>#REF!</v>
      </c>
      <c r="AN874" s="365" t="e">
        <f>IF(IF('Project Details'!$B$6="US",#REF!,#REF!)&lt;&gt;"",IF('Project Details'!$B$6="US",#REF!,#REF!),"")</f>
        <v>#REF!</v>
      </c>
      <c r="AO874" s="104" t="e">
        <f>IF(IF('Project Details'!$B$6="US",#REF!,#REF!)&lt;&gt;"",IF('Project Details'!$B$6="US",#REF!,#REF!),"")</f>
        <v>#REF!</v>
      </c>
    </row>
    <row r="875" spans="38:41" x14ac:dyDescent="0.95">
      <c r="AL875" s="104" t="e">
        <f>IF(IF('Project Details'!$B$6="US",#REF!,#REF!)&lt;&gt;"",IF('Project Details'!$B$6="US",#REF!,#REF!),"")</f>
        <v>#REF!</v>
      </c>
      <c r="AM875" s="104" t="e">
        <f t="shared" si="14"/>
        <v>#REF!</v>
      </c>
      <c r="AN875" s="365" t="e">
        <f>IF(IF('Project Details'!$B$6="US",#REF!,#REF!)&lt;&gt;"",IF('Project Details'!$B$6="US",#REF!,#REF!),"")</f>
        <v>#REF!</v>
      </c>
      <c r="AO875" s="104" t="e">
        <f>IF(IF('Project Details'!$B$6="US",#REF!,#REF!)&lt;&gt;"",IF('Project Details'!$B$6="US",#REF!,#REF!),"")</f>
        <v>#REF!</v>
      </c>
    </row>
    <row r="876" spans="38:41" x14ac:dyDescent="0.95">
      <c r="AL876" s="104" t="e">
        <f>IF(IF('Project Details'!$B$6="US",#REF!,#REF!)&lt;&gt;"",IF('Project Details'!$B$6="US",#REF!,#REF!),"")</f>
        <v>#REF!</v>
      </c>
      <c r="AM876" s="104" t="e">
        <f t="shared" si="14"/>
        <v>#REF!</v>
      </c>
      <c r="AN876" s="365" t="e">
        <f>IF(IF('Project Details'!$B$6="US",#REF!,#REF!)&lt;&gt;"",IF('Project Details'!$B$6="US",#REF!,#REF!),"")</f>
        <v>#REF!</v>
      </c>
      <c r="AO876" s="104" t="e">
        <f>IF(IF('Project Details'!$B$6="US",#REF!,#REF!)&lt;&gt;"",IF('Project Details'!$B$6="US",#REF!,#REF!),"")</f>
        <v>#REF!</v>
      </c>
    </row>
    <row r="877" spans="38:41" x14ac:dyDescent="0.95">
      <c r="AL877" s="104" t="e">
        <f>IF(IF('Project Details'!$B$6="US",#REF!,#REF!)&lt;&gt;"",IF('Project Details'!$B$6="US",#REF!,#REF!),"")</f>
        <v>#REF!</v>
      </c>
      <c r="AM877" s="104" t="e">
        <f t="shared" si="14"/>
        <v>#REF!</v>
      </c>
      <c r="AN877" s="365" t="e">
        <f>IF(IF('Project Details'!$B$6="US",#REF!,#REF!)&lt;&gt;"",IF('Project Details'!$B$6="US",#REF!,#REF!),"")</f>
        <v>#REF!</v>
      </c>
      <c r="AO877" s="104" t="e">
        <f>IF(IF('Project Details'!$B$6="US",#REF!,#REF!)&lt;&gt;"",IF('Project Details'!$B$6="US",#REF!,#REF!),"")</f>
        <v>#REF!</v>
      </c>
    </row>
    <row r="878" spans="38:41" x14ac:dyDescent="0.95">
      <c r="AL878" s="104" t="e">
        <f>IF(IF('Project Details'!$B$6="US",#REF!,#REF!)&lt;&gt;"",IF('Project Details'!$B$6="US",#REF!,#REF!),"")</f>
        <v>#REF!</v>
      </c>
      <c r="AM878" s="104" t="e">
        <f t="shared" si="14"/>
        <v>#REF!</v>
      </c>
      <c r="AN878" s="365" t="e">
        <f>IF(IF('Project Details'!$B$6="US",#REF!,#REF!)&lt;&gt;"",IF('Project Details'!$B$6="US",#REF!,#REF!),"")</f>
        <v>#REF!</v>
      </c>
      <c r="AO878" s="104" t="e">
        <f>IF(IF('Project Details'!$B$6="US",#REF!,#REF!)&lt;&gt;"",IF('Project Details'!$B$6="US",#REF!,#REF!),"")</f>
        <v>#REF!</v>
      </c>
    </row>
    <row r="879" spans="38:41" x14ac:dyDescent="0.95">
      <c r="AL879" s="104" t="e">
        <f>IF(IF('Project Details'!$B$6="US",#REF!,#REF!)&lt;&gt;"",IF('Project Details'!$B$6="US",#REF!,#REF!),"")</f>
        <v>#REF!</v>
      </c>
      <c r="AM879" s="104" t="e">
        <f t="shared" si="14"/>
        <v>#REF!</v>
      </c>
      <c r="AN879" s="365" t="e">
        <f>IF(IF('Project Details'!$B$6="US",#REF!,#REF!)&lt;&gt;"",IF('Project Details'!$B$6="US",#REF!,#REF!),"")</f>
        <v>#REF!</v>
      </c>
      <c r="AO879" s="104" t="e">
        <f>IF(IF('Project Details'!$B$6="US",#REF!,#REF!)&lt;&gt;"",IF('Project Details'!$B$6="US",#REF!,#REF!),"")</f>
        <v>#REF!</v>
      </c>
    </row>
    <row r="880" spans="38:41" x14ac:dyDescent="0.95">
      <c r="AL880" s="104" t="e">
        <f>IF(IF('Project Details'!$B$6="US",#REF!,#REF!)&lt;&gt;"",IF('Project Details'!$B$6="US",#REF!,#REF!),"")</f>
        <v>#REF!</v>
      </c>
      <c r="AM880" s="104" t="e">
        <f t="shared" si="14"/>
        <v>#REF!</v>
      </c>
      <c r="AN880" s="365" t="e">
        <f>IF(IF('Project Details'!$B$6="US",#REF!,#REF!)&lt;&gt;"",IF('Project Details'!$B$6="US",#REF!,#REF!),"")</f>
        <v>#REF!</v>
      </c>
      <c r="AO880" s="104" t="e">
        <f>IF(IF('Project Details'!$B$6="US",#REF!,#REF!)&lt;&gt;"",IF('Project Details'!$B$6="US",#REF!,#REF!),"")</f>
        <v>#REF!</v>
      </c>
    </row>
    <row r="881" spans="38:41" x14ac:dyDescent="0.95">
      <c r="AL881" s="104" t="e">
        <f>IF(IF('Project Details'!$B$6="US",#REF!,#REF!)&lt;&gt;"",IF('Project Details'!$B$6="US",#REF!,#REF!),"")</f>
        <v>#REF!</v>
      </c>
      <c r="AM881" s="104" t="e">
        <f t="shared" si="14"/>
        <v>#REF!</v>
      </c>
      <c r="AN881" s="365" t="e">
        <f>IF(IF('Project Details'!$B$6="US",#REF!,#REF!)&lt;&gt;"",IF('Project Details'!$B$6="US",#REF!,#REF!),"")</f>
        <v>#REF!</v>
      </c>
      <c r="AO881" s="104" t="e">
        <f>IF(IF('Project Details'!$B$6="US",#REF!,#REF!)&lt;&gt;"",IF('Project Details'!$B$6="US",#REF!,#REF!),"")</f>
        <v>#REF!</v>
      </c>
    </row>
    <row r="882" spans="38:41" x14ac:dyDescent="0.95">
      <c r="AL882" s="104" t="e">
        <f>IF(IF('Project Details'!$B$6="US",#REF!,#REF!)&lt;&gt;"",IF('Project Details'!$B$6="US",#REF!,#REF!),"")</f>
        <v>#REF!</v>
      </c>
      <c r="AM882" s="104" t="e">
        <f t="shared" si="14"/>
        <v>#REF!</v>
      </c>
      <c r="AN882" s="365" t="e">
        <f>IF(IF('Project Details'!$B$6="US",#REF!,#REF!)&lt;&gt;"",IF('Project Details'!$B$6="US",#REF!,#REF!),"")</f>
        <v>#REF!</v>
      </c>
      <c r="AO882" s="104" t="e">
        <f>IF(IF('Project Details'!$B$6="US",#REF!,#REF!)&lt;&gt;"",IF('Project Details'!$B$6="US",#REF!,#REF!),"")</f>
        <v>#REF!</v>
      </c>
    </row>
    <row r="883" spans="38:41" x14ac:dyDescent="0.95">
      <c r="AL883" s="104" t="e">
        <f>IF(IF('Project Details'!$B$6="US",#REF!,#REF!)&lt;&gt;"",IF('Project Details'!$B$6="US",#REF!,#REF!),"")</f>
        <v>#REF!</v>
      </c>
      <c r="AM883" s="104" t="e">
        <f t="shared" si="14"/>
        <v>#REF!</v>
      </c>
      <c r="AN883" s="365" t="e">
        <f>IF(IF('Project Details'!$B$6="US",#REF!,#REF!)&lt;&gt;"",IF('Project Details'!$B$6="US",#REF!,#REF!),"")</f>
        <v>#REF!</v>
      </c>
      <c r="AO883" s="104" t="e">
        <f>IF(IF('Project Details'!$B$6="US",#REF!,#REF!)&lt;&gt;"",IF('Project Details'!$B$6="US",#REF!,#REF!),"")</f>
        <v>#REF!</v>
      </c>
    </row>
    <row r="884" spans="38:41" x14ac:dyDescent="0.95">
      <c r="AL884" s="104" t="e">
        <f>IF(IF('Project Details'!$B$6="US",#REF!,#REF!)&lt;&gt;"",IF('Project Details'!$B$6="US",#REF!,#REF!),"")</f>
        <v>#REF!</v>
      </c>
      <c r="AM884" s="104" t="e">
        <f t="shared" si="14"/>
        <v>#REF!</v>
      </c>
      <c r="AN884" s="365" t="e">
        <f>IF(IF('Project Details'!$B$6="US",#REF!,#REF!)&lt;&gt;"",IF('Project Details'!$B$6="US",#REF!,#REF!),"")</f>
        <v>#REF!</v>
      </c>
      <c r="AO884" s="104" t="e">
        <f>IF(IF('Project Details'!$B$6="US",#REF!,#REF!)&lt;&gt;"",IF('Project Details'!$B$6="US",#REF!,#REF!),"")</f>
        <v>#REF!</v>
      </c>
    </row>
    <row r="885" spans="38:41" x14ac:dyDescent="0.95">
      <c r="AL885" s="104" t="e">
        <f>IF(IF('Project Details'!$B$6="US",#REF!,#REF!)&lt;&gt;"",IF('Project Details'!$B$6="US",#REF!,#REF!),"")</f>
        <v>#REF!</v>
      </c>
      <c r="AM885" s="104" t="e">
        <f t="shared" si="14"/>
        <v>#REF!</v>
      </c>
      <c r="AN885" s="365" t="e">
        <f>IF(IF('Project Details'!$B$6="US",#REF!,#REF!)&lt;&gt;"",IF('Project Details'!$B$6="US",#REF!,#REF!),"")</f>
        <v>#REF!</v>
      </c>
      <c r="AO885" s="104" t="e">
        <f>IF(IF('Project Details'!$B$6="US",#REF!,#REF!)&lt;&gt;"",IF('Project Details'!$B$6="US",#REF!,#REF!),"")</f>
        <v>#REF!</v>
      </c>
    </row>
    <row r="886" spans="38:41" x14ac:dyDescent="0.95">
      <c r="AL886" s="104" t="e">
        <f>IF(IF('Project Details'!$B$6="US",#REF!,#REF!)&lt;&gt;"",IF('Project Details'!$B$6="US",#REF!,#REF!),"")</f>
        <v>#REF!</v>
      </c>
      <c r="AM886" s="104" t="e">
        <f t="shared" si="14"/>
        <v>#REF!</v>
      </c>
      <c r="AN886" s="365" t="e">
        <f>IF(IF('Project Details'!$B$6="US",#REF!,#REF!)&lt;&gt;"",IF('Project Details'!$B$6="US",#REF!,#REF!),"")</f>
        <v>#REF!</v>
      </c>
      <c r="AO886" s="104" t="e">
        <f>IF(IF('Project Details'!$B$6="US",#REF!,#REF!)&lt;&gt;"",IF('Project Details'!$B$6="US",#REF!,#REF!),"")</f>
        <v>#REF!</v>
      </c>
    </row>
    <row r="887" spans="38:41" x14ac:dyDescent="0.95">
      <c r="AL887" s="104" t="e">
        <f>IF(IF('Project Details'!$B$6="US",#REF!,#REF!)&lt;&gt;"",IF('Project Details'!$B$6="US",#REF!,#REF!),"")</f>
        <v>#REF!</v>
      </c>
      <c r="AM887" s="104" t="e">
        <f t="shared" si="14"/>
        <v>#REF!</v>
      </c>
      <c r="AN887" s="365" t="e">
        <f>IF(IF('Project Details'!$B$6="US",#REF!,#REF!)&lt;&gt;"",IF('Project Details'!$B$6="US",#REF!,#REF!),"")</f>
        <v>#REF!</v>
      </c>
      <c r="AO887" s="104" t="e">
        <f>IF(IF('Project Details'!$B$6="US",#REF!,#REF!)&lt;&gt;"",IF('Project Details'!$B$6="US",#REF!,#REF!),"")</f>
        <v>#REF!</v>
      </c>
    </row>
    <row r="888" spans="38:41" x14ac:dyDescent="0.95">
      <c r="AL888" s="104" t="e">
        <f>IF(IF('Project Details'!$B$6="US",#REF!,#REF!)&lt;&gt;"",IF('Project Details'!$B$6="US",#REF!,#REF!),"")</f>
        <v>#REF!</v>
      </c>
      <c r="AM888" s="104" t="e">
        <f t="shared" si="14"/>
        <v>#REF!</v>
      </c>
      <c r="AN888" s="365" t="e">
        <f>IF(IF('Project Details'!$B$6="US",#REF!,#REF!)&lt;&gt;"",IF('Project Details'!$B$6="US",#REF!,#REF!),"")</f>
        <v>#REF!</v>
      </c>
      <c r="AO888" s="104" t="e">
        <f>IF(IF('Project Details'!$B$6="US",#REF!,#REF!)&lt;&gt;"",IF('Project Details'!$B$6="US",#REF!,#REF!),"")</f>
        <v>#REF!</v>
      </c>
    </row>
    <row r="889" spans="38:41" x14ac:dyDescent="0.95">
      <c r="AL889" s="104" t="e">
        <f>IF(IF('Project Details'!$B$6="US",#REF!,#REF!)&lt;&gt;"",IF('Project Details'!$B$6="US",#REF!,#REF!),"")</f>
        <v>#REF!</v>
      </c>
      <c r="AM889" s="104" t="e">
        <f t="shared" si="14"/>
        <v>#REF!</v>
      </c>
      <c r="AN889" s="365" t="e">
        <f>IF(IF('Project Details'!$B$6="US",#REF!,#REF!)&lt;&gt;"",IF('Project Details'!$B$6="US",#REF!,#REF!),"")</f>
        <v>#REF!</v>
      </c>
      <c r="AO889" s="104" t="e">
        <f>IF(IF('Project Details'!$B$6="US",#REF!,#REF!)&lt;&gt;"",IF('Project Details'!$B$6="US",#REF!,#REF!),"")</f>
        <v>#REF!</v>
      </c>
    </row>
    <row r="890" spans="38:41" x14ac:dyDescent="0.95">
      <c r="AL890" s="104" t="e">
        <f>IF(IF('Project Details'!$B$6="US",#REF!,#REF!)&lt;&gt;"",IF('Project Details'!$B$6="US",#REF!,#REF!),"")</f>
        <v>#REF!</v>
      </c>
      <c r="AM890" s="104" t="e">
        <f t="shared" si="14"/>
        <v>#REF!</v>
      </c>
      <c r="AN890" s="365" t="e">
        <f>IF(IF('Project Details'!$B$6="US",#REF!,#REF!)&lt;&gt;"",IF('Project Details'!$B$6="US",#REF!,#REF!),"")</f>
        <v>#REF!</v>
      </c>
      <c r="AO890" s="104" t="e">
        <f>IF(IF('Project Details'!$B$6="US",#REF!,#REF!)&lt;&gt;"",IF('Project Details'!$B$6="US",#REF!,#REF!),"")</f>
        <v>#REF!</v>
      </c>
    </row>
    <row r="891" spans="38:41" x14ac:dyDescent="0.95">
      <c r="AL891" s="104" t="e">
        <f>IF(IF('Project Details'!$B$6="US",#REF!,#REF!)&lt;&gt;"",IF('Project Details'!$B$6="US",#REF!,#REF!),"")</f>
        <v>#REF!</v>
      </c>
      <c r="AM891" s="104" t="e">
        <f t="shared" si="14"/>
        <v>#REF!</v>
      </c>
      <c r="AN891" s="365" t="e">
        <f>IF(IF('Project Details'!$B$6="US",#REF!,#REF!)&lt;&gt;"",IF('Project Details'!$B$6="US",#REF!,#REF!),"")</f>
        <v>#REF!</v>
      </c>
      <c r="AO891" s="104" t="e">
        <f>IF(IF('Project Details'!$B$6="US",#REF!,#REF!)&lt;&gt;"",IF('Project Details'!$B$6="US",#REF!,#REF!),"")</f>
        <v>#REF!</v>
      </c>
    </row>
    <row r="892" spans="38:41" x14ac:dyDescent="0.95">
      <c r="AL892" s="104" t="e">
        <f>IF(IF('Project Details'!$B$6="US",#REF!,#REF!)&lt;&gt;"",IF('Project Details'!$B$6="US",#REF!,#REF!),"")</f>
        <v>#REF!</v>
      </c>
      <c r="AM892" s="104" t="e">
        <f t="shared" si="14"/>
        <v>#REF!</v>
      </c>
      <c r="AN892" s="365" t="e">
        <f>IF(IF('Project Details'!$B$6="US",#REF!,#REF!)&lt;&gt;"",IF('Project Details'!$B$6="US",#REF!,#REF!),"")</f>
        <v>#REF!</v>
      </c>
      <c r="AO892" s="104" t="e">
        <f>IF(IF('Project Details'!$B$6="US",#REF!,#REF!)&lt;&gt;"",IF('Project Details'!$B$6="US",#REF!,#REF!),"")</f>
        <v>#REF!</v>
      </c>
    </row>
    <row r="893" spans="38:41" x14ac:dyDescent="0.95">
      <c r="AL893" s="104" t="e">
        <f>IF(IF('Project Details'!$B$6="US",#REF!,#REF!)&lt;&gt;"",IF('Project Details'!$B$6="US",#REF!,#REF!),"")</f>
        <v>#REF!</v>
      </c>
      <c r="AM893" s="104" t="e">
        <f t="shared" si="14"/>
        <v>#REF!</v>
      </c>
      <c r="AN893" s="365" t="e">
        <f>IF(IF('Project Details'!$B$6="US",#REF!,#REF!)&lt;&gt;"",IF('Project Details'!$B$6="US",#REF!,#REF!),"")</f>
        <v>#REF!</v>
      </c>
      <c r="AO893" s="104" t="e">
        <f>IF(IF('Project Details'!$B$6="US",#REF!,#REF!)&lt;&gt;"",IF('Project Details'!$B$6="US",#REF!,#REF!),"")</f>
        <v>#REF!</v>
      </c>
    </row>
    <row r="894" spans="38:41" x14ac:dyDescent="0.95">
      <c r="AL894" s="104" t="e">
        <f>IF(IF('Project Details'!$B$6="US",#REF!,#REF!)&lt;&gt;"",IF('Project Details'!$B$6="US",#REF!,#REF!),"")</f>
        <v>#REF!</v>
      </c>
      <c r="AM894" s="104" t="e">
        <f t="shared" si="14"/>
        <v>#REF!</v>
      </c>
      <c r="AN894" s="365" t="e">
        <f>IF(IF('Project Details'!$B$6="US",#REF!,#REF!)&lt;&gt;"",IF('Project Details'!$B$6="US",#REF!,#REF!),"")</f>
        <v>#REF!</v>
      </c>
      <c r="AO894" s="104" t="e">
        <f>IF(IF('Project Details'!$B$6="US",#REF!,#REF!)&lt;&gt;"",IF('Project Details'!$B$6="US",#REF!,#REF!),"")</f>
        <v>#REF!</v>
      </c>
    </row>
    <row r="895" spans="38:41" x14ac:dyDescent="0.95">
      <c r="AL895" s="104" t="e">
        <f>IF(IF('Project Details'!$B$6="US",#REF!,#REF!)&lt;&gt;"",IF('Project Details'!$B$6="US",#REF!,#REF!),"")</f>
        <v>#REF!</v>
      </c>
      <c r="AM895" s="104" t="e">
        <f t="shared" si="14"/>
        <v>#REF!</v>
      </c>
      <c r="AN895" s="365" t="e">
        <f>IF(IF('Project Details'!$B$6="US",#REF!,#REF!)&lt;&gt;"",IF('Project Details'!$B$6="US",#REF!,#REF!),"")</f>
        <v>#REF!</v>
      </c>
      <c r="AO895" s="104" t="e">
        <f>IF(IF('Project Details'!$B$6="US",#REF!,#REF!)&lt;&gt;"",IF('Project Details'!$B$6="US",#REF!,#REF!),"")</f>
        <v>#REF!</v>
      </c>
    </row>
    <row r="896" spans="38:41" x14ac:dyDescent="0.95">
      <c r="AL896" s="104" t="e">
        <f>IF(IF('Project Details'!$B$6="US",#REF!,#REF!)&lt;&gt;"",IF('Project Details'!$B$6="US",#REF!,#REF!),"")</f>
        <v>#REF!</v>
      </c>
      <c r="AM896" s="104" t="e">
        <f t="shared" si="14"/>
        <v>#REF!</v>
      </c>
      <c r="AN896" s="365" t="e">
        <f>IF(IF('Project Details'!$B$6="US",#REF!,#REF!)&lt;&gt;"",IF('Project Details'!$B$6="US",#REF!,#REF!),"")</f>
        <v>#REF!</v>
      </c>
      <c r="AO896" s="104" t="e">
        <f>IF(IF('Project Details'!$B$6="US",#REF!,#REF!)&lt;&gt;"",IF('Project Details'!$B$6="US",#REF!,#REF!),"")</f>
        <v>#REF!</v>
      </c>
    </row>
    <row r="897" spans="38:41" x14ac:dyDescent="0.95">
      <c r="AL897" s="104" t="e">
        <f>IF(IF('Project Details'!$B$6="US",#REF!,#REF!)&lt;&gt;"",IF('Project Details'!$B$6="US",#REF!,#REF!),"")</f>
        <v>#REF!</v>
      </c>
      <c r="AM897" s="104" t="e">
        <f t="shared" si="14"/>
        <v>#REF!</v>
      </c>
      <c r="AN897" s="365" t="e">
        <f>IF(IF('Project Details'!$B$6="US",#REF!,#REF!)&lt;&gt;"",IF('Project Details'!$B$6="US",#REF!,#REF!),"")</f>
        <v>#REF!</v>
      </c>
      <c r="AO897" s="104" t="e">
        <f>IF(IF('Project Details'!$B$6="US",#REF!,#REF!)&lt;&gt;"",IF('Project Details'!$B$6="US",#REF!,#REF!),"")</f>
        <v>#REF!</v>
      </c>
    </row>
    <row r="898" spans="38:41" x14ac:dyDescent="0.95">
      <c r="AL898" s="104" t="e">
        <f>IF(IF('Project Details'!$B$6="US",#REF!,#REF!)&lt;&gt;"",IF('Project Details'!$B$6="US",#REF!,#REF!),"")</f>
        <v>#REF!</v>
      </c>
      <c r="AM898" s="104" t="e">
        <f t="shared" si="14"/>
        <v>#REF!</v>
      </c>
      <c r="AN898" s="365" t="e">
        <f>IF(IF('Project Details'!$B$6="US",#REF!,#REF!)&lt;&gt;"",IF('Project Details'!$B$6="US",#REF!,#REF!),"")</f>
        <v>#REF!</v>
      </c>
      <c r="AO898" s="104" t="e">
        <f>IF(IF('Project Details'!$B$6="US",#REF!,#REF!)&lt;&gt;"",IF('Project Details'!$B$6="US",#REF!,#REF!),"")</f>
        <v>#REF!</v>
      </c>
    </row>
    <row r="899" spans="38:41" x14ac:dyDescent="0.95">
      <c r="AL899" s="104" t="e">
        <f>IF(IF('Project Details'!$B$6="US",#REF!,#REF!)&lt;&gt;"",IF('Project Details'!$B$6="US",#REF!,#REF!),"")</f>
        <v>#REF!</v>
      </c>
      <c r="AM899" s="104" t="e">
        <f t="shared" si="14"/>
        <v>#REF!</v>
      </c>
      <c r="AN899" s="365" t="e">
        <f>IF(IF('Project Details'!$B$6="US",#REF!,#REF!)&lt;&gt;"",IF('Project Details'!$B$6="US",#REF!,#REF!),"")</f>
        <v>#REF!</v>
      </c>
      <c r="AO899" s="104" t="e">
        <f>IF(IF('Project Details'!$B$6="US",#REF!,#REF!)&lt;&gt;"",IF('Project Details'!$B$6="US",#REF!,#REF!),"")</f>
        <v>#REF!</v>
      </c>
    </row>
    <row r="900" spans="38:41" x14ac:dyDescent="0.95">
      <c r="AL900" s="104" t="e">
        <f>IF(IF('Project Details'!$B$6="US",#REF!,#REF!)&lt;&gt;"",IF('Project Details'!$B$6="US",#REF!,#REF!),"")</f>
        <v>#REF!</v>
      </c>
      <c r="AM900" s="104" t="e">
        <f t="shared" si="14"/>
        <v>#REF!</v>
      </c>
      <c r="AN900" s="365" t="e">
        <f>IF(IF('Project Details'!$B$6="US",#REF!,#REF!)&lt;&gt;"",IF('Project Details'!$B$6="US",#REF!,#REF!),"")</f>
        <v>#REF!</v>
      </c>
      <c r="AO900" s="104" t="e">
        <f>IF(IF('Project Details'!$B$6="US",#REF!,#REF!)&lt;&gt;"",IF('Project Details'!$B$6="US",#REF!,#REF!),"")</f>
        <v>#REF!</v>
      </c>
    </row>
    <row r="901" spans="38:41" x14ac:dyDescent="0.95">
      <c r="AL901" s="104" t="e">
        <f>IF(IF('Project Details'!$B$6="US",#REF!,#REF!)&lt;&gt;"",IF('Project Details'!$B$6="US",#REF!,#REF!),"")</f>
        <v>#REF!</v>
      </c>
      <c r="AM901" s="104" t="e">
        <f t="shared" si="14"/>
        <v>#REF!</v>
      </c>
      <c r="AN901" s="365" t="e">
        <f>IF(IF('Project Details'!$B$6="US",#REF!,#REF!)&lt;&gt;"",IF('Project Details'!$B$6="US",#REF!,#REF!),"")</f>
        <v>#REF!</v>
      </c>
      <c r="AO901" s="104" t="e">
        <f>IF(IF('Project Details'!$B$6="US",#REF!,#REF!)&lt;&gt;"",IF('Project Details'!$B$6="US",#REF!,#REF!),"")</f>
        <v>#REF!</v>
      </c>
    </row>
    <row r="902" spans="38:41" x14ac:dyDescent="0.95">
      <c r="AL902" s="104" t="e">
        <f>IF(IF('Project Details'!$B$6="US",#REF!,#REF!)&lt;&gt;"",IF('Project Details'!$B$6="US",#REF!,#REF!),"")</f>
        <v>#REF!</v>
      </c>
      <c r="AM902" s="104" t="e">
        <f t="shared" ref="AM902:AM965" si="15">IF(AL902&lt;&gt;"",_xlfn.CONCAT(AN902," - ",AL902),"")</f>
        <v>#REF!</v>
      </c>
      <c r="AN902" s="365" t="e">
        <f>IF(IF('Project Details'!$B$6="US",#REF!,#REF!)&lt;&gt;"",IF('Project Details'!$B$6="US",#REF!,#REF!),"")</f>
        <v>#REF!</v>
      </c>
      <c r="AO902" s="104" t="e">
        <f>IF(IF('Project Details'!$B$6="US",#REF!,#REF!)&lt;&gt;"",IF('Project Details'!$B$6="US",#REF!,#REF!),"")</f>
        <v>#REF!</v>
      </c>
    </row>
    <row r="903" spans="38:41" x14ac:dyDescent="0.95">
      <c r="AL903" s="104" t="e">
        <f>IF(IF('Project Details'!$B$6="US",#REF!,#REF!)&lt;&gt;"",IF('Project Details'!$B$6="US",#REF!,#REF!),"")</f>
        <v>#REF!</v>
      </c>
      <c r="AM903" s="104" t="e">
        <f t="shared" si="15"/>
        <v>#REF!</v>
      </c>
      <c r="AN903" s="365" t="e">
        <f>IF(IF('Project Details'!$B$6="US",#REF!,#REF!)&lt;&gt;"",IF('Project Details'!$B$6="US",#REF!,#REF!),"")</f>
        <v>#REF!</v>
      </c>
      <c r="AO903" s="104" t="e">
        <f>IF(IF('Project Details'!$B$6="US",#REF!,#REF!)&lt;&gt;"",IF('Project Details'!$B$6="US",#REF!,#REF!),"")</f>
        <v>#REF!</v>
      </c>
    </row>
    <row r="904" spans="38:41" x14ac:dyDescent="0.95">
      <c r="AL904" s="104" t="e">
        <f>IF(IF('Project Details'!$B$6="US",#REF!,#REF!)&lt;&gt;"",IF('Project Details'!$B$6="US",#REF!,#REF!),"")</f>
        <v>#REF!</v>
      </c>
      <c r="AM904" s="104" t="e">
        <f t="shared" si="15"/>
        <v>#REF!</v>
      </c>
      <c r="AN904" s="365" t="e">
        <f>IF(IF('Project Details'!$B$6="US",#REF!,#REF!)&lt;&gt;"",IF('Project Details'!$B$6="US",#REF!,#REF!),"")</f>
        <v>#REF!</v>
      </c>
      <c r="AO904" s="104" t="e">
        <f>IF(IF('Project Details'!$B$6="US",#REF!,#REF!)&lt;&gt;"",IF('Project Details'!$B$6="US",#REF!,#REF!),"")</f>
        <v>#REF!</v>
      </c>
    </row>
    <row r="905" spans="38:41" x14ac:dyDescent="0.95">
      <c r="AL905" s="104" t="e">
        <f>IF(IF('Project Details'!$B$6="US",#REF!,#REF!)&lt;&gt;"",IF('Project Details'!$B$6="US",#REF!,#REF!),"")</f>
        <v>#REF!</v>
      </c>
      <c r="AM905" s="104" t="e">
        <f t="shared" si="15"/>
        <v>#REF!</v>
      </c>
      <c r="AN905" s="365" t="e">
        <f>IF(IF('Project Details'!$B$6="US",#REF!,#REF!)&lt;&gt;"",IF('Project Details'!$B$6="US",#REF!,#REF!),"")</f>
        <v>#REF!</v>
      </c>
      <c r="AO905" s="104" t="e">
        <f>IF(IF('Project Details'!$B$6="US",#REF!,#REF!)&lt;&gt;"",IF('Project Details'!$B$6="US",#REF!,#REF!),"")</f>
        <v>#REF!</v>
      </c>
    </row>
    <row r="906" spans="38:41" x14ac:dyDescent="0.95">
      <c r="AL906" s="104" t="e">
        <f>IF(IF('Project Details'!$B$6="US",#REF!,#REF!)&lt;&gt;"",IF('Project Details'!$B$6="US",#REF!,#REF!),"")</f>
        <v>#REF!</v>
      </c>
      <c r="AM906" s="104" t="e">
        <f t="shared" si="15"/>
        <v>#REF!</v>
      </c>
      <c r="AN906" s="365" t="e">
        <f>IF(IF('Project Details'!$B$6="US",#REF!,#REF!)&lt;&gt;"",IF('Project Details'!$B$6="US",#REF!,#REF!),"")</f>
        <v>#REF!</v>
      </c>
      <c r="AO906" s="104" t="e">
        <f>IF(IF('Project Details'!$B$6="US",#REF!,#REF!)&lt;&gt;"",IF('Project Details'!$B$6="US",#REF!,#REF!),"")</f>
        <v>#REF!</v>
      </c>
    </row>
    <row r="907" spans="38:41" x14ac:dyDescent="0.95">
      <c r="AL907" s="104" t="e">
        <f>IF(IF('Project Details'!$B$6="US",#REF!,#REF!)&lt;&gt;"",IF('Project Details'!$B$6="US",#REF!,#REF!),"")</f>
        <v>#REF!</v>
      </c>
      <c r="AM907" s="104" t="e">
        <f t="shared" si="15"/>
        <v>#REF!</v>
      </c>
      <c r="AN907" s="365" t="e">
        <f>IF(IF('Project Details'!$B$6="US",#REF!,#REF!)&lt;&gt;"",IF('Project Details'!$B$6="US",#REF!,#REF!),"")</f>
        <v>#REF!</v>
      </c>
      <c r="AO907" s="104" t="e">
        <f>IF(IF('Project Details'!$B$6="US",#REF!,#REF!)&lt;&gt;"",IF('Project Details'!$B$6="US",#REF!,#REF!),"")</f>
        <v>#REF!</v>
      </c>
    </row>
    <row r="908" spans="38:41" x14ac:dyDescent="0.95">
      <c r="AL908" s="104" t="e">
        <f>IF(IF('Project Details'!$B$6="US",#REF!,#REF!)&lt;&gt;"",IF('Project Details'!$B$6="US",#REF!,#REF!),"")</f>
        <v>#REF!</v>
      </c>
      <c r="AM908" s="104" t="e">
        <f t="shared" si="15"/>
        <v>#REF!</v>
      </c>
      <c r="AN908" s="365" t="e">
        <f>IF(IF('Project Details'!$B$6="US",#REF!,#REF!)&lt;&gt;"",IF('Project Details'!$B$6="US",#REF!,#REF!),"")</f>
        <v>#REF!</v>
      </c>
      <c r="AO908" s="104" t="e">
        <f>IF(IF('Project Details'!$B$6="US",#REF!,#REF!)&lt;&gt;"",IF('Project Details'!$B$6="US",#REF!,#REF!),"")</f>
        <v>#REF!</v>
      </c>
    </row>
    <row r="909" spans="38:41" x14ac:dyDescent="0.95">
      <c r="AL909" s="104" t="e">
        <f>IF(IF('Project Details'!$B$6="US",#REF!,#REF!)&lt;&gt;"",IF('Project Details'!$B$6="US",#REF!,#REF!),"")</f>
        <v>#REF!</v>
      </c>
      <c r="AM909" s="104" t="e">
        <f t="shared" si="15"/>
        <v>#REF!</v>
      </c>
      <c r="AN909" s="365" t="e">
        <f>IF(IF('Project Details'!$B$6="US",#REF!,#REF!)&lt;&gt;"",IF('Project Details'!$B$6="US",#REF!,#REF!),"")</f>
        <v>#REF!</v>
      </c>
      <c r="AO909" s="104" t="e">
        <f>IF(IF('Project Details'!$B$6="US",#REF!,#REF!)&lt;&gt;"",IF('Project Details'!$B$6="US",#REF!,#REF!),"")</f>
        <v>#REF!</v>
      </c>
    </row>
    <row r="910" spans="38:41" x14ac:dyDescent="0.95">
      <c r="AL910" s="104" t="e">
        <f>IF(IF('Project Details'!$B$6="US",#REF!,#REF!)&lt;&gt;"",IF('Project Details'!$B$6="US",#REF!,#REF!),"")</f>
        <v>#REF!</v>
      </c>
      <c r="AM910" s="104" t="e">
        <f t="shared" si="15"/>
        <v>#REF!</v>
      </c>
      <c r="AN910" s="365" t="e">
        <f>IF(IF('Project Details'!$B$6="US",#REF!,#REF!)&lt;&gt;"",IF('Project Details'!$B$6="US",#REF!,#REF!),"")</f>
        <v>#REF!</v>
      </c>
      <c r="AO910" s="104" t="e">
        <f>IF(IF('Project Details'!$B$6="US",#REF!,#REF!)&lt;&gt;"",IF('Project Details'!$B$6="US",#REF!,#REF!),"")</f>
        <v>#REF!</v>
      </c>
    </row>
    <row r="911" spans="38:41" x14ac:dyDescent="0.95">
      <c r="AL911" s="104" t="e">
        <f>IF(IF('Project Details'!$B$6="US",#REF!,#REF!)&lt;&gt;"",IF('Project Details'!$B$6="US",#REF!,#REF!),"")</f>
        <v>#REF!</v>
      </c>
      <c r="AM911" s="104" t="e">
        <f t="shared" si="15"/>
        <v>#REF!</v>
      </c>
      <c r="AN911" s="365" t="e">
        <f>IF(IF('Project Details'!$B$6="US",#REF!,#REF!)&lt;&gt;"",IF('Project Details'!$B$6="US",#REF!,#REF!),"")</f>
        <v>#REF!</v>
      </c>
      <c r="AO911" s="104" t="e">
        <f>IF(IF('Project Details'!$B$6="US",#REF!,#REF!)&lt;&gt;"",IF('Project Details'!$B$6="US",#REF!,#REF!),"")</f>
        <v>#REF!</v>
      </c>
    </row>
    <row r="912" spans="38:41" x14ac:dyDescent="0.95">
      <c r="AL912" s="104" t="e">
        <f>IF(IF('Project Details'!$B$6="US",#REF!,#REF!)&lt;&gt;"",IF('Project Details'!$B$6="US",#REF!,#REF!),"")</f>
        <v>#REF!</v>
      </c>
      <c r="AM912" s="104" t="e">
        <f t="shared" si="15"/>
        <v>#REF!</v>
      </c>
      <c r="AN912" s="365" t="e">
        <f>IF(IF('Project Details'!$B$6="US",#REF!,#REF!)&lt;&gt;"",IF('Project Details'!$B$6="US",#REF!,#REF!),"")</f>
        <v>#REF!</v>
      </c>
      <c r="AO912" s="104" t="e">
        <f>IF(IF('Project Details'!$B$6="US",#REF!,#REF!)&lt;&gt;"",IF('Project Details'!$B$6="US",#REF!,#REF!),"")</f>
        <v>#REF!</v>
      </c>
    </row>
    <row r="913" spans="38:41" x14ac:dyDescent="0.95">
      <c r="AL913" s="104" t="e">
        <f>IF(IF('Project Details'!$B$6="US",#REF!,#REF!)&lt;&gt;"",IF('Project Details'!$B$6="US",#REF!,#REF!),"")</f>
        <v>#REF!</v>
      </c>
      <c r="AM913" s="104" t="e">
        <f t="shared" si="15"/>
        <v>#REF!</v>
      </c>
      <c r="AN913" s="365" t="e">
        <f>IF(IF('Project Details'!$B$6="US",#REF!,#REF!)&lt;&gt;"",IF('Project Details'!$B$6="US",#REF!,#REF!),"")</f>
        <v>#REF!</v>
      </c>
      <c r="AO913" s="104" t="e">
        <f>IF(IF('Project Details'!$B$6="US",#REF!,#REF!)&lt;&gt;"",IF('Project Details'!$B$6="US",#REF!,#REF!),"")</f>
        <v>#REF!</v>
      </c>
    </row>
    <row r="914" spans="38:41" x14ac:dyDescent="0.95">
      <c r="AL914" s="104" t="e">
        <f>IF(IF('Project Details'!$B$6="US",#REF!,#REF!)&lt;&gt;"",IF('Project Details'!$B$6="US",#REF!,#REF!),"")</f>
        <v>#REF!</v>
      </c>
      <c r="AM914" s="104" t="e">
        <f t="shared" si="15"/>
        <v>#REF!</v>
      </c>
      <c r="AN914" s="365" t="e">
        <f>IF(IF('Project Details'!$B$6="US",#REF!,#REF!)&lt;&gt;"",IF('Project Details'!$B$6="US",#REF!,#REF!),"")</f>
        <v>#REF!</v>
      </c>
      <c r="AO914" s="104" t="e">
        <f>IF(IF('Project Details'!$B$6="US",#REF!,#REF!)&lt;&gt;"",IF('Project Details'!$B$6="US",#REF!,#REF!),"")</f>
        <v>#REF!</v>
      </c>
    </row>
    <row r="915" spans="38:41" x14ac:dyDescent="0.95">
      <c r="AL915" s="104" t="e">
        <f>IF(IF('Project Details'!$B$6="US",#REF!,#REF!)&lt;&gt;"",IF('Project Details'!$B$6="US",#REF!,#REF!),"")</f>
        <v>#REF!</v>
      </c>
      <c r="AM915" s="104" t="e">
        <f t="shared" si="15"/>
        <v>#REF!</v>
      </c>
      <c r="AN915" s="365" t="e">
        <f>IF(IF('Project Details'!$B$6="US",#REF!,#REF!)&lt;&gt;"",IF('Project Details'!$B$6="US",#REF!,#REF!),"")</f>
        <v>#REF!</v>
      </c>
      <c r="AO915" s="104" t="e">
        <f>IF(IF('Project Details'!$B$6="US",#REF!,#REF!)&lt;&gt;"",IF('Project Details'!$B$6="US",#REF!,#REF!),"")</f>
        <v>#REF!</v>
      </c>
    </row>
    <row r="916" spans="38:41" x14ac:dyDescent="0.95">
      <c r="AL916" s="104" t="e">
        <f>IF(IF('Project Details'!$B$6="US",#REF!,#REF!)&lt;&gt;"",IF('Project Details'!$B$6="US",#REF!,#REF!),"")</f>
        <v>#REF!</v>
      </c>
      <c r="AM916" s="104" t="e">
        <f t="shared" si="15"/>
        <v>#REF!</v>
      </c>
      <c r="AN916" s="365" t="e">
        <f>IF(IF('Project Details'!$B$6="US",#REF!,#REF!)&lt;&gt;"",IF('Project Details'!$B$6="US",#REF!,#REF!),"")</f>
        <v>#REF!</v>
      </c>
      <c r="AO916" s="104" t="e">
        <f>IF(IF('Project Details'!$B$6="US",#REF!,#REF!)&lt;&gt;"",IF('Project Details'!$B$6="US",#REF!,#REF!),"")</f>
        <v>#REF!</v>
      </c>
    </row>
    <row r="917" spans="38:41" x14ac:dyDescent="0.95">
      <c r="AL917" s="104" t="e">
        <f>IF(IF('Project Details'!$B$6="US",#REF!,#REF!)&lt;&gt;"",IF('Project Details'!$B$6="US",#REF!,#REF!),"")</f>
        <v>#REF!</v>
      </c>
      <c r="AM917" s="104" t="e">
        <f t="shared" si="15"/>
        <v>#REF!</v>
      </c>
      <c r="AN917" s="365" t="e">
        <f>IF(IF('Project Details'!$B$6="US",#REF!,#REF!)&lt;&gt;"",IF('Project Details'!$B$6="US",#REF!,#REF!),"")</f>
        <v>#REF!</v>
      </c>
      <c r="AO917" s="104" t="e">
        <f>IF(IF('Project Details'!$B$6="US",#REF!,#REF!)&lt;&gt;"",IF('Project Details'!$B$6="US",#REF!,#REF!),"")</f>
        <v>#REF!</v>
      </c>
    </row>
    <row r="918" spans="38:41" x14ac:dyDescent="0.95">
      <c r="AL918" s="104" t="e">
        <f>IF(IF('Project Details'!$B$6="US",#REF!,#REF!)&lt;&gt;"",IF('Project Details'!$B$6="US",#REF!,#REF!),"")</f>
        <v>#REF!</v>
      </c>
      <c r="AM918" s="104" t="e">
        <f t="shared" si="15"/>
        <v>#REF!</v>
      </c>
      <c r="AN918" s="365" t="e">
        <f>IF(IF('Project Details'!$B$6="US",#REF!,#REF!)&lt;&gt;"",IF('Project Details'!$B$6="US",#REF!,#REF!),"")</f>
        <v>#REF!</v>
      </c>
      <c r="AO918" s="104" t="e">
        <f>IF(IF('Project Details'!$B$6="US",#REF!,#REF!)&lt;&gt;"",IF('Project Details'!$B$6="US",#REF!,#REF!),"")</f>
        <v>#REF!</v>
      </c>
    </row>
    <row r="919" spans="38:41" x14ac:dyDescent="0.95">
      <c r="AL919" s="104" t="e">
        <f>IF(IF('Project Details'!$B$6="US",#REF!,#REF!)&lt;&gt;"",IF('Project Details'!$B$6="US",#REF!,#REF!),"")</f>
        <v>#REF!</v>
      </c>
      <c r="AM919" s="104" t="e">
        <f t="shared" si="15"/>
        <v>#REF!</v>
      </c>
      <c r="AN919" s="365" t="e">
        <f>IF(IF('Project Details'!$B$6="US",#REF!,#REF!)&lt;&gt;"",IF('Project Details'!$B$6="US",#REF!,#REF!),"")</f>
        <v>#REF!</v>
      </c>
      <c r="AO919" s="104" t="e">
        <f>IF(IF('Project Details'!$B$6="US",#REF!,#REF!)&lt;&gt;"",IF('Project Details'!$B$6="US",#REF!,#REF!),"")</f>
        <v>#REF!</v>
      </c>
    </row>
    <row r="920" spans="38:41" x14ac:dyDescent="0.95">
      <c r="AL920" s="104" t="e">
        <f>IF(IF('Project Details'!$B$6="US",#REF!,#REF!)&lt;&gt;"",IF('Project Details'!$B$6="US",#REF!,#REF!),"")</f>
        <v>#REF!</v>
      </c>
      <c r="AM920" s="104" t="e">
        <f t="shared" si="15"/>
        <v>#REF!</v>
      </c>
      <c r="AN920" s="365" t="e">
        <f>IF(IF('Project Details'!$B$6="US",#REF!,#REF!)&lt;&gt;"",IF('Project Details'!$B$6="US",#REF!,#REF!),"")</f>
        <v>#REF!</v>
      </c>
      <c r="AO920" s="104" t="e">
        <f>IF(IF('Project Details'!$B$6="US",#REF!,#REF!)&lt;&gt;"",IF('Project Details'!$B$6="US",#REF!,#REF!),"")</f>
        <v>#REF!</v>
      </c>
    </row>
    <row r="921" spans="38:41" x14ac:dyDescent="0.95">
      <c r="AL921" s="104" t="e">
        <f>IF(IF('Project Details'!$B$6="US",#REF!,#REF!)&lt;&gt;"",IF('Project Details'!$B$6="US",#REF!,#REF!),"")</f>
        <v>#REF!</v>
      </c>
      <c r="AM921" s="104" t="e">
        <f t="shared" si="15"/>
        <v>#REF!</v>
      </c>
      <c r="AN921" s="365" t="e">
        <f>IF(IF('Project Details'!$B$6="US",#REF!,#REF!)&lt;&gt;"",IF('Project Details'!$B$6="US",#REF!,#REF!),"")</f>
        <v>#REF!</v>
      </c>
      <c r="AO921" s="104" t="e">
        <f>IF(IF('Project Details'!$B$6="US",#REF!,#REF!)&lt;&gt;"",IF('Project Details'!$B$6="US",#REF!,#REF!),"")</f>
        <v>#REF!</v>
      </c>
    </row>
    <row r="922" spans="38:41" x14ac:dyDescent="0.95">
      <c r="AL922" s="104" t="e">
        <f>IF(IF('Project Details'!$B$6="US",#REF!,#REF!)&lt;&gt;"",IF('Project Details'!$B$6="US",#REF!,#REF!),"")</f>
        <v>#REF!</v>
      </c>
      <c r="AM922" s="104" t="e">
        <f t="shared" si="15"/>
        <v>#REF!</v>
      </c>
      <c r="AN922" s="365" t="e">
        <f>IF(IF('Project Details'!$B$6="US",#REF!,#REF!)&lt;&gt;"",IF('Project Details'!$B$6="US",#REF!,#REF!),"")</f>
        <v>#REF!</v>
      </c>
      <c r="AO922" s="104" t="e">
        <f>IF(IF('Project Details'!$B$6="US",#REF!,#REF!)&lt;&gt;"",IF('Project Details'!$B$6="US",#REF!,#REF!),"")</f>
        <v>#REF!</v>
      </c>
    </row>
    <row r="923" spans="38:41" x14ac:dyDescent="0.95">
      <c r="AL923" s="104" t="e">
        <f>IF(IF('Project Details'!$B$6="US",#REF!,#REF!)&lt;&gt;"",IF('Project Details'!$B$6="US",#REF!,#REF!),"")</f>
        <v>#REF!</v>
      </c>
      <c r="AM923" s="104" t="e">
        <f t="shared" si="15"/>
        <v>#REF!</v>
      </c>
      <c r="AN923" s="365" t="e">
        <f>IF(IF('Project Details'!$B$6="US",#REF!,#REF!)&lt;&gt;"",IF('Project Details'!$B$6="US",#REF!,#REF!),"")</f>
        <v>#REF!</v>
      </c>
      <c r="AO923" s="104" t="e">
        <f>IF(IF('Project Details'!$B$6="US",#REF!,#REF!)&lt;&gt;"",IF('Project Details'!$B$6="US",#REF!,#REF!),"")</f>
        <v>#REF!</v>
      </c>
    </row>
    <row r="924" spans="38:41" x14ac:dyDescent="0.95">
      <c r="AL924" s="104" t="e">
        <f>IF(IF('Project Details'!$B$6="US",#REF!,#REF!)&lt;&gt;"",IF('Project Details'!$B$6="US",#REF!,#REF!),"")</f>
        <v>#REF!</v>
      </c>
      <c r="AM924" s="104" t="e">
        <f t="shared" si="15"/>
        <v>#REF!</v>
      </c>
      <c r="AN924" s="365" t="e">
        <f>IF(IF('Project Details'!$B$6="US",#REF!,#REF!)&lt;&gt;"",IF('Project Details'!$B$6="US",#REF!,#REF!),"")</f>
        <v>#REF!</v>
      </c>
      <c r="AO924" s="104" t="e">
        <f>IF(IF('Project Details'!$B$6="US",#REF!,#REF!)&lt;&gt;"",IF('Project Details'!$B$6="US",#REF!,#REF!),"")</f>
        <v>#REF!</v>
      </c>
    </row>
    <row r="925" spans="38:41" x14ac:dyDescent="0.95">
      <c r="AL925" s="104" t="e">
        <f>IF(IF('Project Details'!$B$6="US",#REF!,#REF!)&lt;&gt;"",IF('Project Details'!$B$6="US",#REF!,#REF!),"")</f>
        <v>#REF!</v>
      </c>
      <c r="AM925" s="104" t="e">
        <f t="shared" si="15"/>
        <v>#REF!</v>
      </c>
      <c r="AN925" s="365" t="e">
        <f>IF(IF('Project Details'!$B$6="US",#REF!,#REF!)&lt;&gt;"",IF('Project Details'!$B$6="US",#REF!,#REF!),"")</f>
        <v>#REF!</v>
      </c>
      <c r="AO925" s="104" t="e">
        <f>IF(IF('Project Details'!$B$6="US",#REF!,#REF!)&lt;&gt;"",IF('Project Details'!$B$6="US",#REF!,#REF!),"")</f>
        <v>#REF!</v>
      </c>
    </row>
    <row r="926" spans="38:41" x14ac:dyDescent="0.95">
      <c r="AL926" s="104" t="e">
        <f>IF(IF('Project Details'!$B$6="US",#REF!,#REF!)&lt;&gt;"",IF('Project Details'!$B$6="US",#REF!,#REF!),"")</f>
        <v>#REF!</v>
      </c>
      <c r="AM926" s="104" t="e">
        <f t="shared" si="15"/>
        <v>#REF!</v>
      </c>
      <c r="AN926" s="365" t="e">
        <f>IF(IF('Project Details'!$B$6="US",#REF!,#REF!)&lt;&gt;"",IF('Project Details'!$B$6="US",#REF!,#REF!),"")</f>
        <v>#REF!</v>
      </c>
      <c r="AO926" s="104" t="e">
        <f>IF(IF('Project Details'!$B$6="US",#REF!,#REF!)&lt;&gt;"",IF('Project Details'!$B$6="US",#REF!,#REF!),"")</f>
        <v>#REF!</v>
      </c>
    </row>
    <row r="927" spans="38:41" x14ac:dyDescent="0.95">
      <c r="AL927" s="104" t="e">
        <f>IF(IF('Project Details'!$B$6="US",#REF!,#REF!)&lt;&gt;"",IF('Project Details'!$B$6="US",#REF!,#REF!),"")</f>
        <v>#REF!</v>
      </c>
      <c r="AM927" s="104" t="e">
        <f t="shared" si="15"/>
        <v>#REF!</v>
      </c>
      <c r="AN927" s="365" t="e">
        <f>IF(IF('Project Details'!$B$6="US",#REF!,#REF!)&lt;&gt;"",IF('Project Details'!$B$6="US",#REF!,#REF!),"")</f>
        <v>#REF!</v>
      </c>
      <c r="AO927" s="104" t="e">
        <f>IF(IF('Project Details'!$B$6="US",#REF!,#REF!)&lt;&gt;"",IF('Project Details'!$B$6="US",#REF!,#REF!),"")</f>
        <v>#REF!</v>
      </c>
    </row>
    <row r="928" spans="38:41" x14ac:dyDescent="0.95">
      <c r="AL928" s="104" t="e">
        <f>IF(IF('Project Details'!$B$6="US",#REF!,#REF!)&lt;&gt;"",IF('Project Details'!$B$6="US",#REF!,#REF!),"")</f>
        <v>#REF!</v>
      </c>
      <c r="AM928" s="104" t="e">
        <f t="shared" si="15"/>
        <v>#REF!</v>
      </c>
      <c r="AN928" s="365" t="e">
        <f>IF(IF('Project Details'!$B$6="US",#REF!,#REF!)&lt;&gt;"",IF('Project Details'!$B$6="US",#REF!,#REF!),"")</f>
        <v>#REF!</v>
      </c>
      <c r="AO928" s="104" t="e">
        <f>IF(IF('Project Details'!$B$6="US",#REF!,#REF!)&lt;&gt;"",IF('Project Details'!$B$6="US",#REF!,#REF!),"")</f>
        <v>#REF!</v>
      </c>
    </row>
    <row r="929" spans="38:41" x14ac:dyDescent="0.95">
      <c r="AL929" s="104" t="e">
        <f>IF(IF('Project Details'!$B$6="US",#REF!,#REF!)&lt;&gt;"",IF('Project Details'!$B$6="US",#REF!,#REF!),"")</f>
        <v>#REF!</v>
      </c>
      <c r="AM929" s="104" t="e">
        <f t="shared" si="15"/>
        <v>#REF!</v>
      </c>
      <c r="AN929" s="365" t="e">
        <f>IF(IF('Project Details'!$B$6="US",#REF!,#REF!)&lt;&gt;"",IF('Project Details'!$B$6="US",#REF!,#REF!),"")</f>
        <v>#REF!</v>
      </c>
      <c r="AO929" s="104" t="e">
        <f>IF(IF('Project Details'!$B$6="US",#REF!,#REF!)&lt;&gt;"",IF('Project Details'!$B$6="US",#REF!,#REF!),"")</f>
        <v>#REF!</v>
      </c>
    </row>
    <row r="930" spans="38:41" x14ac:dyDescent="0.95">
      <c r="AL930" s="104" t="e">
        <f>IF(IF('Project Details'!$B$6="US",#REF!,#REF!)&lt;&gt;"",IF('Project Details'!$B$6="US",#REF!,#REF!),"")</f>
        <v>#REF!</v>
      </c>
      <c r="AM930" s="104" t="e">
        <f t="shared" si="15"/>
        <v>#REF!</v>
      </c>
      <c r="AN930" s="365" t="e">
        <f>IF(IF('Project Details'!$B$6="US",#REF!,#REF!)&lt;&gt;"",IF('Project Details'!$B$6="US",#REF!,#REF!),"")</f>
        <v>#REF!</v>
      </c>
      <c r="AO930" s="104" t="e">
        <f>IF(IF('Project Details'!$B$6="US",#REF!,#REF!)&lt;&gt;"",IF('Project Details'!$B$6="US",#REF!,#REF!),"")</f>
        <v>#REF!</v>
      </c>
    </row>
    <row r="931" spans="38:41" x14ac:dyDescent="0.95">
      <c r="AL931" s="104" t="e">
        <f>IF(IF('Project Details'!$B$6="US",#REF!,#REF!)&lt;&gt;"",IF('Project Details'!$B$6="US",#REF!,#REF!),"")</f>
        <v>#REF!</v>
      </c>
      <c r="AM931" s="104" t="e">
        <f t="shared" si="15"/>
        <v>#REF!</v>
      </c>
      <c r="AN931" s="365" t="e">
        <f>IF(IF('Project Details'!$B$6="US",#REF!,#REF!)&lt;&gt;"",IF('Project Details'!$B$6="US",#REF!,#REF!),"")</f>
        <v>#REF!</v>
      </c>
      <c r="AO931" s="104" t="e">
        <f>IF(IF('Project Details'!$B$6="US",#REF!,#REF!)&lt;&gt;"",IF('Project Details'!$B$6="US",#REF!,#REF!),"")</f>
        <v>#REF!</v>
      </c>
    </row>
    <row r="932" spans="38:41" x14ac:dyDescent="0.95">
      <c r="AL932" s="104" t="e">
        <f>IF(IF('Project Details'!$B$6="US",#REF!,#REF!)&lt;&gt;"",IF('Project Details'!$B$6="US",#REF!,#REF!),"")</f>
        <v>#REF!</v>
      </c>
      <c r="AM932" s="104" t="e">
        <f t="shared" si="15"/>
        <v>#REF!</v>
      </c>
      <c r="AN932" s="365" t="e">
        <f>IF(IF('Project Details'!$B$6="US",#REF!,#REF!)&lt;&gt;"",IF('Project Details'!$B$6="US",#REF!,#REF!),"")</f>
        <v>#REF!</v>
      </c>
      <c r="AO932" s="104" t="e">
        <f>IF(IF('Project Details'!$B$6="US",#REF!,#REF!)&lt;&gt;"",IF('Project Details'!$B$6="US",#REF!,#REF!),"")</f>
        <v>#REF!</v>
      </c>
    </row>
    <row r="933" spans="38:41" x14ac:dyDescent="0.95">
      <c r="AL933" s="104" t="e">
        <f>IF(IF('Project Details'!$B$6="US",#REF!,#REF!)&lt;&gt;"",IF('Project Details'!$B$6="US",#REF!,#REF!),"")</f>
        <v>#REF!</v>
      </c>
      <c r="AM933" s="104" t="e">
        <f t="shared" si="15"/>
        <v>#REF!</v>
      </c>
      <c r="AN933" s="365" t="e">
        <f>IF(IF('Project Details'!$B$6="US",#REF!,#REF!)&lt;&gt;"",IF('Project Details'!$B$6="US",#REF!,#REF!),"")</f>
        <v>#REF!</v>
      </c>
      <c r="AO933" s="104" t="e">
        <f>IF(IF('Project Details'!$B$6="US",#REF!,#REF!)&lt;&gt;"",IF('Project Details'!$B$6="US",#REF!,#REF!),"")</f>
        <v>#REF!</v>
      </c>
    </row>
    <row r="934" spans="38:41" x14ac:dyDescent="0.95">
      <c r="AL934" s="104" t="e">
        <f>IF(IF('Project Details'!$B$6="US",#REF!,#REF!)&lt;&gt;"",IF('Project Details'!$B$6="US",#REF!,#REF!),"")</f>
        <v>#REF!</v>
      </c>
      <c r="AM934" s="104" t="e">
        <f t="shared" si="15"/>
        <v>#REF!</v>
      </c>
      <c r="AN934" s="365" t="e">
        <f>IF(IF('Project Details'!$B$6="US",#REF!,#REF!)&lt;&gt;"",IF('Project Details'!$B$6="US",#REF!,#REF!),"")</f>
        <v>#REF!</v>
      </c>
      <c r="AO934" s="104" t="e">
        <f>IF(IF('Project Details'!$B$6="US",#REF!,#REF!)&lt;&gt;"",IF('Project Details'!$B$6="US",#REF!,#REF!),"")</f>
        <v>#REF!</v>
      </c>
    </row>
    <row r="935" spans="38:41" x14ac:dyDescent="0.95">
      <c r="AL935" s="104" t="e">
        <f>IF(IF('Project Details'!$B$6="US",#REF!,#REF!)&lt;&gt;"",IF('Project Details'!$B$6="US",#REF!,#REF!),"")</f>
        <v>#REF!</v>
      </c>
      <c r="AM935" s="104" t="e">
        <f t="shared" si="15"/>
        <v>#REF!</v>
      </c>
      <c r="AN935" s="365" t="e">
        <f>IF(IF('Project Details'!$B$6="US",#REF!,#REF!)&lt;&gt;"",IF('Project Details'!$B$6="US",#REF!,#REF!),"")</f>
        <v>#REF!</v>
      </c>
      <c r="AO935" s="104" t="e">
        <f>IF(IF('Project Details'!$B$6="US",#REF!,#REF!)&lt;&gt;"",IF('Project Details'!$B$6="US",#REF!,#REF!),"")</f>
        <v>#REF!</v>
      </c>
    </row>
    <row r="936" spans="38:41" x14ac:dyDescent="0.95">
      <c r="AL936" s="104" t="e">
        <f>IF(IF('Project Details'!$B$6="US",#REF!,#REF!)&lt;&gt;"",IF('Project Details'!$B$6="US",#REF!,#REF!),"")</f>
        <v>#REF!</v>
      </c>
      <c r="AM936" s="104" t="e">
        <f t="shared" si="15"/>
        <v>#REF!</v>
      </c>
      <c r="AN936" s="365" t="e">
        <f>IF(IF('Project Details'!$B$6="US",#REF!,#REF!)&lt;&gt;"",IF('Project Details'!$B$6="US",#REF!,#REF!),"")</f>
        <v>#REF!</v>
      </c>
      <c r="AO936" s="104" t="e">
        <f>IF(IF('Project Details'!$B$6="US",#REF!,#REF!)&lt;&gt;"",IF('Project Details'!$B$6="US",#REF!,#REF!),"")</f>
        <v>#REF!</v>
      </c>
    </row>
    <row r="937" spans="38:41" x14ac:dyDescent="0.95">
      <c r="AL937" s="104" t="e">
        <f>IF(IF('Project Details'!$B$6="US",#REF!,#REF!)&lt;&gt;"",IF('Project Details'!$B$6="US",#REF!,#REF!),"")</f>
        <v>#REF!</v>
      </c>
      <c r="AM937" s="104" t="e">
        <f t="shared" si="15"/>
        <v>#REF!</v>
      </c>
      <c r="AN937" s="365" t="e">
        <f>IF(IF('Project Details'!$B$6="US",#REF!,#REF!)&lt;&gt;"",IF('Project Details'!$B$6="US",#REF!,#REF!),"")</f>
        <v>#REF!</v>
      </c>
      <c r="AO937" s="104" t="e">
        <f>IF(IF('Project Details'!$B$6="US",#REF!,#REF!)&lt;&gt;"",IF('Project Details'!$B$6="US",#REF!,#REF!),"")</f>
        <v>#REF!</v>
      </c>
    </row>
    <row r="938" spans="38:41" x14ac:dyDescent="0.95">
      <c r="AL938" s="104" t="e">
        <f>IF(IF('Project Details'!$B$6="US",#REF!,#REF!)&lt;&gt;"",IF('Project Details'!$B$6="US",#REF!,#REF!),"")</f>
        <v>#REF!</v>
      </c>
      <c r="AM938" s="104" t="e">
        <f t="shared" si="15"/>
        <v>#REF!</v>
      </c>
      <c r="AN938" s="365" t="e">
        <f>IF(IF('Project Details'!$B$6="US",#REF!,#REF!)&lt;&gt;"",IF('Project Details'!$B$6="US",#REF!,#REF!),"")</f>
        <v>#REF!</v>
      </c>
      <c r="AO938" s="104" t="e">
        <f>IF(IF('Project Details'!$B$6="US",#REF!,#REF!)&lt;&gt;"",IF('Project Details'!$B$6="US",#REF!,#REF!),"")</f>
        <v>#REF!</v>
      </c>
    </row>
    <row r="939" spans="38:41" x14ac:dyDescent="0.95">
      <c r="AL939" s="104" t="e">
        <f>IF(IF('Project Details'!$B$6="US",#REF!,#REF!)&lt;&gt;"",IF('Project Details'!$B$6="US",#REF!,#REF!),"")</f>
        <v>#REF!</v>
      </c>
      <c r="AM939" s="104" t="e">
        <f t="shared" si="15"/>
        <v>#REF!</v>
      </c>
      <c r="AN939" s="365" t="e">
        <f>IF(IF('Project Details'!$B$6="US",#REF!,#REF!)&lt;&gt;"",IF('Project Details'!$B$6="US",#REF!,#REF!),"")</f>
        <v>#REF!</v>
      </c>
      <c r="AO939" s="104" t="e">
        <f>IF(IF('Project Details'!$B$6="US",#REF!,#REF!)&lt;&gt;"",IF('Project Details'!$B$6="US",#REF!,#REF!),"")</f>
        <v>#REF!</v>
      </c>
    </row>
    <row r="940" spans="38:41" x14ac:dyDescent="0.95">
      <c r="AL940" s="104" t="e">
        <f>IF(IF('Project Details'!$B$6="US",#REF!,#REF!)&lt;&gt;"",IF('Project Details'!$B$6="US",#REF!,#REF!),"")</f>
        <v>#REF!</v>
      </c>
      <c r="AM940" s="104" t="e">
        <f t="shared" si="15"/>
        <v>#REF!</v>
      </c>
      <c r="AN940" s="365" t="e">
        <f>IF(IF('Project Details'!$B$6="US",#REF!,#REF!)&lt;&gt;"",IF('Project Details'!$B$6="US",#REF!,#REF!),"")</f>
        <v>#REF!</v>
      </c>
      <c r="AO940" s="104" t="e">
        <f>IF(IF('Project Details'!$B$6="US",#REF!,#REF!)&lt;&gt;"",IF('Project Details'!$B$6="US",#REF!,#REF!),"")</f>
        <v>#REF!</v>
      </c>
    </row>
    <row r="941" spans="38:41" x14ac:dyDescent="0.95">
      <c r="AL941" s="104" t="e">
        <f>IF(IF('Project Details'!$B$6="US",#REF!,#REF!)&lt;&gt;"",IF('Project Details'!$B$6="US",#REF!,#REF!),"")</f>
        <v>#REF!</v>
      </c>
      <c r="AM941" s="104" t="e">
        <f t="shared" si="15"/>
        <v>#REF!</v>
      </c>
      <c r="AN941" s="365" t="e">
        <f>IF(IF('Project Details'!$B$6="US",#REF!,#REF!)&lt;&gt;"",IF('Project Details'!$B$6="US",#REF!,#REF!),"")</f>
        <v>#REF!</v>
      </c>
      <c r="AO941" s="104" t="e">
        <f>IF(IF('Project Details'!$B$6="US",#REF!,#REF!)&lt;&gt;"",IF('Project Details'!$B$6="US",#REF!,#REF!),"")</f>
        <v>#REF!</v>
      </c>
    </row>
    <row r="942" spans="38:41" x14ac:dyDescent="0.95">
      <c r="AL942" s="104" t="e">
        <f>IF(IF('Project Details'!$B$6="US",#REF!,#REF!)&lt;&gt;"",IF('Project Details'!$B$6="US",#REF!,#REF!),"")</f>
        <v>#REF!</v>
      </c>
      <c r="AM942" s="104" t="e">
        <f t="shared" si="15"/>
        <v>#REF!</v>
      </c>
      <c r="AN942" s="365" t="e">
        <f>IF(IF('Project Details'!$B$6="US",#REF!,#REF!)&lt;&gt;"",IF('Project Details'!$B$6="US",#REF!,#REF!),"")</f>
        <v>#REF!</v>
      </c>
      <c r="AO942" s="104" t="e">
        <f>IF(IF('Project Details'!$B$6="US",#REF!,#REF!)&lt;&gt;"",IF('Project Details'!$B$6="US",#REF!,#REF!),"")</f>
        <v>#REF!</v>
      </c>
    </row>
    <row r="943" spans="38:41" x14ac:dyDescent="0.95">
      <c r="AL943" s="104" t="e">
        <f>IF(IF('Project Details'!$B$6="US",#REF!,#REF!)&lt;&gt;"",IF('Project Details'!$B$6="US",#REF!,#REF!),"")</f>
        <v>#REF!</v>
      </c>
      <c r="AM943" s="104" t="e">
        <f t="shared" si="15"/>
        <v>#REF!</v>
      </c>
      <c r="AN943" s="365" t="e">
        <f>IF(IF('Project Details'!$B$6="US",#REF!,#REF!)&lt;&gt;"",IF('Project Details'!$B$6="US",#REF!,#REF!),"")</f>
        <v>#REF!</v>
      </c>
      <c r="AO943" s="104" t="e">
        <f>IF(IF('Project Details'!$B$6="US",#REF!,#REF!)&lt;&gt;"",IF('Project Details'!$B$6="US",#REF!,#REF!),"")</f>
        <v>#REF!</v>
      </c>
    </row>
    <row r="944" spans="38:41" x14ac:dyDescent="0.95">
      <c r="AL944" s="104" t="e">
        <f>IF(IF('Project Details'!$B$6="US",#REF!,#REF!)&lt;&gt;"",IF('Project Details'!$B$6="US",#REF!,#REF!),"")</f>
        <v>#REF!</v>
      </c>
      <c r="AM944" s="104" t="e">
        <f t="shared" si="15"/>
        <v>#REF!</v>
      </c>
      <c r="AN944" s="365" t="e">
        <f>IF(IF('Project Details'!$B$6="US",#REF!,#REF!)&lt;&gt;"",IF('Project Details'!$B$6="US",#REF!,#REF!),"")</f>
        <v>#REF!</v>
      </c>
      <c r="AO944" s="104" t="e">
        <f>IF(IF('Project Details'!$B$6="US",#REF!,#REF!)&lt;&gt;"",IF('Project Details'!$B$6="US",#REF!,#REF!),"")</f>
        <v>#REF!</v>
      </c>
    </row>
    <row r="945" spans="38:41" x14ac:dyDescent="0.95">
      <c r="AL945" s="104" t="e">
        <f>IF(IF('Project Details'!$B$6="US",#REF!,#REF!)&lt;&gt;"",IF('Project Details'!$B$6="US",#REF!,#REF!),"")</f>
        <v>#REF!</v>
      </c>
      <c r="AM945" s="104" t="e">
        <f t="shared" si="15"/>
        <v>#REF!</v>
      </c>
      <c r="AN945" s="365" t="e">
        <f>IF(IF('Project Details'!$B$6="US",#REF!,#REF!)&lt;&gt;"",IF('Project Details'!$B$6="US",#REF!,#REF!),"")</f>
        <v>#REF!</v>
      </c>
      <c r="AO945" s="104" t="e">
        <f>IF(IF('Project Details'!$B$6="US",#REF!,#REF!)&lt;&gt;"",IF('Project Details'!$B$6="US",#REF!,#REF!),"")</f>
        <v>#REF!</v>
      </c>
    </row>
    <row r="946" spans="38:41" x14ac:dyDescent="0.95">
      <c r="AL946" s="104" t="e">
        <f>IF(IF('Project Details'!$B$6="US",#REF!,#REF!)&lt;&gt;"",IF('Project Details'!$B$6="US",#REF!,#REF!),"")</f>
        <v>#REF!</v>
      </c>
      <c r="AM946" s="104" t="e">
        <f t="shared" si="15"/>
        <v>#REF!</v>
      </c>
      <c r="AN946" s="365" t="e">
        <f>IF(IF('Project Details'!$B$6="US",#REF!,#REF!)&lt;&gt;"",IF('Project Details'!$B$6="US",#REF!,#REF!),"")</f>
        <v>#REF!</v>
      </c>
      <c r="AO946" s="104" t="e">
        <f>IF(IF('Project Details'!$B$6="US",#REF!,#REF!)&lt;&gt;"",IF('Project Details'!$B$6="US",#REF!,#REF!),"")</f>
        <v>#REF!</v>
      </c>
    </row>
    <row r="947" spans="38:41" x14ac:dyDescent="0.95">
      <c r="AL947" s="104" t="e">
        <f>IF(IF('Project Details'!$B$6="US",#REF!,#REF!)&lt;&gt;"",IF('Project Details'!$B$6="US",#REF!,#REF!),"")</f>
        <v>#REF!</v>
      </c>
      <c r="AM947" s="104" t="e">
        <f t="shared" si="15"/>
        <v>#REF!</v>
      </c>
      <c r="AN947" s="365" t="e">
        <f>IF(IF('Project Details'!$B$6="US",#REF!,#REF!)&lt;&gt;"",IF('Project Details'!$B$6="US",#REF!,#REF!),"")</f>
        <v>#REF!</v>
      </c>
      <c r="AO947" s="104" t="e">
        <f>IF(IF('Project Details'!$B$6="US",#REF!,#REF!)&lt;&gt;"",IF('Project Details'!$B$6="US",#REF!,#REF!),"")</f>
        <v>#REF!</v>
      </c>
    </row>
    <row r="948" spans="38:41" x14ac:dyDescent="0.95">
      <c r="AL948" s="104" t="e">
        <f>IF(IF('Project Details'!$B$6="US",#REF!,#REF!)&lt;&gt;"",IF('Project Details'!$B$6="US",#REF!,#REF!),"")</f>
        <v>#REF!</v>
      </c>
      <c r="AM948" s="104" t="e">
        <f t="shared" si="15"/>
        <v>#REF!</v>
      </c>
      <c r="AN948" s="365" t="e">
        <f>IF(IF('Project Details'!$B$6="US",#REF!,#REF!)&lt;&gt;"",IF('Project Details'!$B$6="US",#REF!,#REF!),"")</f>
        <v>#REF!</v>
      </c>
      <c r="AO948" s="104" t="e">
        <f>IF(IF('Project Details'!$B$6="US",#REF!,#REF!)&lt;&gt;"",IF('Project Details'!$B$6="US",#REF!,#REF!),"")</f>
        <v>#REF!</v>
      </c>
    </row>
    <row r="949" spans="38:41" x14ac:dyDescent="0.95">
      <c r="AL949" s="104" t="e">
        <f>IF(IF('Project Details'!$B$6="US",#REF!,#REF!)&lt;&gt;"",IF('Project Details'!$B$6="US",#REF!,#REF!),"")</f>
        <v>#REF!</v>
      </c>
      <c r="AM949" s="104" t="e">
        <f t="shared" si="15"/>
        <v>#REF!</v>
      </c>
      <c r="AN949" s="365" t="e">
        <f>IF(IF('Project Details'!$B$6="US",#REF!,#REF!)&lt;&gt;"",IF('Project Details'!$B$6="US",#REF!,#REF!),"")</f>
        <v>#REF!</v>
      </c>
      <c r="AO949" s="104" t="e">
        <f>IF(IF('Project Details'!$B$6="US",#REF!,#REF!)&lt;&gt;"",IF('Project Details'!$B$6="US",#REF!,#REF!),"")</f>
        <v>#REF!</v>
      </c>
    </row>
    <row r="950" spans="38:41" x14ac:dyDescent="0.95">
      <c r="AL950" s="104" t="e">
        <f>IF(IF('Project Details'!$B$6="US",#REF!,#REF!)&lt;&gt;"",IF('Project Details'!$B$6="US",#REF!,#REF!),"")</f>
        <v>#REF!</v>
      </c>
      <c r="AM950" s="104" t="e">
        <f t="shared" si="15"/>
        <v>#REF!</v>
      </c>
      <c r="AN950" s="365" t="e">
        <f>IF(IF('Project Details'!$B$6="US",#REF!,#REF!)&lt;&gt;"",IF('Project Details'!$B$6="US",#REF!,#REF!),"")</f>
        <v>#REF!</v>
      </c>
      <c r="AO950" s="104" t="e">
        <f>IF(IF('Project Details'!$B$6="US",#REF!,#REF!)&lt;&gt;"",IF('Project Details'!$B$6="US",#REF!,#REF!),"")</f>
        <v>#REF!</v>
      </c>
    </row>
    <row r="951" spans="38:41" x14ac:dyDescent="0.95">
      <c r="AL951" s="104" t="e">
        <f>IF(IF('Project Details'!$B$6="US",#REF!,#REF!)&lt;&gt;"",IF('Project Details'!$B$6="US",#REF!,#REF!),"")</f>
        <v>#REF!</v>
      </c>
      <c r="AM951" s="104" t="e">
        <f t="shared" si="15"/>
        <v>#REF!</v>
      </c>
      <c r="AN951" s="365" t="e">
        <f>IF(IF('Project Details'!$B$6="US",#REF!,#REF!)&lt;&gt;"",IF('Project Details'!$B$6="US",#REF!,#REF!),"")</f>
        <v>#REF!</v>
      </c>
      <c r="AO951" s="104" t="e">
        <f>IF(IF('Project Details'!$B$6="US",#REF!,#REF!)&lt;&gt;"",IF('Project Details'!$B$6="US",#REF!,#REF!),"")</f>
        <v>#REF!</v>
      </c>
    </row>
    <row r="952" spans="38:41" x14ac:dyDescent="0.95">
      <c r="AL952" s="104" t="e">
        <f>IF(IF('Project Details'!$B$6="US",#REF!,#REF!)&lt;&gt;"",IF('Project Details'!$B$6="US",#REF!,#REF!),"")</f>
        <v>#REF!</v>
      </c>
      <c r="AM952" s="104" t="e">
        <f t="shared" si="15"/>
        <v>#REF!</v>
      </c>
      <c r="AN952" s="365" t="e">
        <f>IF(IF('Project Details'!$B$6="US",#REF!,#REF!)&lt;&gt;"",IF('Project Details'!$B$6="US",#REF!,#REF!),"")</f>
        <v>#REF!</v>
      </c>
      <c r="AO952" s="104" t="e">
        <f>IF(IF('Project Details'!$B$6="US",#REF!,#REF!)&lt;&gt;"",IF('Project Details'!$B$6="US",#REF!,#REF!),"")</f>
        <v>#REF!</v>
      </c>
    </row>
    <row r="953" spans="38:41" x14ac:dyDescent="0.95">
      <c r="AL953" s="104" t="e">
        <f>IF(IF('Project Details'!$B$6="US",#REF!,#REF!)&lt;&gt;"",IF('Project Details'!$B$6="US",#REF!,#REF!),"")</f>
        <v>#REF!</v>
      </c>
      <c r="AM953" s="104" t="e">
        <f t="shared" si="15"/>
        <v>#REF!</v>
      </c>
      <c r="AN953" s="365" t="e">
        <f>IF(IF('Project Details'!$B$6="US",#REF!,#REF!)&lt;&gt;"",IF('Project Details'!$B$6="US",#REF!,#REF!),"")</f>
        <v>#REF!</v>
      </c>
      <c r="AO953" s="104" t="e">
        <f>IF(IF('Project Details'!$B$6="US",#REF!,#REF!)&lt;&gt;"",IF('Project Details'!$B$6="US",#REF!,#REF!),"")</f>
        <v>#REF!</v>
      </c>
    </row>
    <row r="954" spans="38:41" x14ac:dyDescent="0.95">
      <c r="AL954" s="104" t="e">
        <f>IF(IF('Project Details'!$B$6="US",#REF!,#REF!)&lt;&gt;"",IF('Project Details'!$B$6="US",#REF!,#REF!),"")</f>
        <v>#REF!</v>
      </c>
      <c r="AM954" s="104" t="e">
        <f t="shared" si="15"/>
        <v>#REF!</v>
      </c>
      <c r="AN954" s="365" t="e">
        <f>IF(IF('Project Details'!$B$6="US",#REF!,#REF!)&lt;&gt;"",IF('Project Details'!$B$6="US",#REF!,#REF!),"")</f>
        <v>#REF!</v>
      </c>
      <c r="AO954" s="104" t="e">
        <f>IF(IF('Project Details'!$B$6="US",#REF!,#REF!)&lt;&gt;"",IF('Project Details'!$B$6="US",#REF!,#REF!),"")</f>
        <v>#REF!</v>
      </c>
    </row>
    <row r="955" spans="38:41" x14ac:dyDescent="0.95">
      <c r="AL955" s="104" t="e">
        <f>IF(IF('Project Details'!$B$6="US",#REF!,#REF!)&lt;&gt;"",IF('Project Details'!$B$6="US",#REF!,#REF!),"")</f>
        <v>#REF!</v>
      </c>
      <c r="AM955" s="104" t="e">
        <f t="shared" si="15"/>
        <v>#REF!</v>
      </c>
      <c r="AN955" s="365" t="e">
        <f>IF(IF('Project Details'!$B$6="US",#REF!,#REF!)&lt;&gt;"",IF('Project Details'!$B$6="US",#REF!,#REF!),"")</f>
        <v>#REF!</v>
      </c>
      <c r="AO955" s="104" t="e">
        <f>IF(IF('Project Details'!$B$6="US",#REF!,#REF!)&lt;&gt;"",IF('Project Details'!$B$6="US",#REF!,#REF!),"")</f>
        <v>#REF!</v>
      </c>
    </row>
    <row r="956" spans="38:41" x14ac:dyDescent="0.95">
      <c r="AL956" s="104" t="e">
        <f>IF(IF('Project Details'!$B$6="US",#REF!,#REF!)&lt;&gt;"",IF('Project Details'!$B$6="US",#REF!,#REF!),"")</f>
        <v>#REF!</v>
      </c>
      <c r="AM956" s="104" t="e">
        <f t="shared" si="15"/>
        <v>#REF!</v>
      </c>
      <c r="AN956" s="365" t="e">
        <f>IF(IF('Project Details'!$B$6="US",#REF!,#REF!)&lt;&gt;"",IF('Project Details'!$B$6="US",#REF!,#REF!),"")</f>
        <v>#REF!</v>
      </c>
      <c r="AO956" s="104" t="e">
        <f>IF(IF('Project Details'!$B$6="US",#REF!,#REF!)&lt;&gt;"",IF('Project Details'!$B$6="US",#REF!,#REF!),"")</f>
        <v>#REF!</v>
      </c>
    </row>
    <row r="957" spans="38:41" x14ac:dyDescent="0.95">
      <c r="AL957" s="104" t="e">
        <f>IF(IF('Project Details'!$B$6="US",#REF!,#REF!)&lt;&gt;"",IF('Project Details'!$B$6="US",#REF!,#REF!),"")</f>
        <v>#REF!</v>
      </c>
      <c r="AM957" s="104" t="e">
        <f t="shared" si="15"/>
        <v>#REF!</v>
      </c>
      <c r="AN957" s="365" t="e">
        <f>IF(IF('Project Details'!$B$6="US",#REF!,#REF!)&lt;&gt;"",IF('Project Details'!$B$6="US",#REF!,#REF!),"")</f>
        <v>#REF!</v>
      </c>
      <c r="AO957" s="104" t="e">
        <f>IF(IF('Project Details'!$B$6="US",#REF!,#REF!)&lt;&gt;"",IF('Project Details'!$B$6="US",#REF!,#REF!),"")</f>
        <v>#REF!</v>
      </c>
    </row>
    <row r="958" spans="38:41" x14ac:dyDescent="0.95">
      <c r="AL958" s="104" t="e">
        <f>IF(IF('Project Details'!$B$6="US",#REF!,#REF!)&lt;&gt;"",IF('Project Details'!$B$6="US",#REF!,#REF!),"")</f>
        <v>#REF!</v>
      </c>
      <c r="AM958" s="104" t="e">
        <f t="shared" si="15"/>
        <v>#REF!</v>
      </c>
      <c r="AN958" s="365" t="e">
        <f>IF(IF('Project Details'!$B$6="US",#REF!,#REF!)&lt;&gt;"",IF('Project Details'!$B$6="US",#REF!,#REF!),"")</f>
        <v>#REF!</v>
      </c>
      <c r="AO958" s="104" t="e">
        <f>IF(IF('Project Details'!$B$6="US",#REF!,#REF!)&lt;&gt;"",IF('Project Details'!$B$6="US",#REF!,#REF!),"")</f>
        <v>#REF!</v>
      </c>
    </row>
    <row r="959" spans="38:41" x14ac:dyDescent="0.95">
      <c r="AL959" s="104" t="e">
        <f>IF(IF('Project Details'!$B$6="US",#REF!,#REF!)&lt;&gt;"",IF('Project Details'!$B$6="US",#REF!,#REF!),"")</f>
        <v>#REF!</v>
      </c>
      <c r="AM959" s="104" t="e">
        <f t="shared" si="15"/>
        <v>#REF!</v>
      </c>
      <c r="AN959" s="365" t="e">
        <f>IF(IF('Project Details'!$B$6="US",#REF!,#REF!)&lt;&gt;"",IF('Project Details'!$B$6="US",#REF!,#REF!),"")</f>
        <v>#REF!</v>
      </c>
      <c r="AO959" s="104" t="e">
        <f>IF(IF('Project Details'!$B$6="US",#REF!,#REF!)&lt;&gt;"",IF('Project Details'!$B$6="US",#REF!,#REF!),"")</f>
        <v>#REF!</v>
      </c>
    </row>
    <row r="960" spans="38:41" x14ac:dyDescent="0.95">
      <c r="AL960" s="104" t="e">
        <f>IF(IF('Project Details'!$B$6="US",#REF!,#REF!)&lt;&gt;"",IF('Project Details'!$B$6="US",#REF!,#REF!),"")</f>
        <v>#REF!</v>
      </c>
      <c r="AM960" s="104" t="e">
        <f t="shared" si="15"/>
        <v>#REF!</v>
      </c>
      <c r="AN960" s="365" t="e">
        <f>IF(IF('Project Details'!$B$6="US",#REF!,#REF!)&lt;&gt;"",IF('Project Details'!$B$6="US",#REF!,#REF!),"")</f>
        <v>#REF!</v>
      </c>
      <c r="AO960" s="104" t="e">
        <f>IF(IF('Project Details'!$B$6="US",#REF!,#REF!)&lt;&gt;"",IF('Project Details'!$B$6="US",#REF!,#REF!),"")</f>
        <v>#REF!</v>
      </c>
    </row>
    <row r="961" spans="38:41" x14ac:dyDescent="0.95">
      <c r="AL961" s="104" t="e">
        <f>IF(IF('Project Details'!$B$6="US",#REF!,#REF!)&lt;&gt;"",IF('Project Details'!$B$6="US",#REF!,#REF!),"")</f>
        <v>#REF!</v>
      </c>
      <c r="AM961" s="104" t="e">
        <f t="shared" si="15"/>
        <v>#REF!</v>
      </c>
      <c r="AN961" s="365" t="e">
        <f>IF(IF('Project Details'!$B$6="US",#REF!,#REF!)&lt;&gt;"",IF('Project Details'!$B$6="US",#REF!,#REF!),"")</f>
        <v>#REF!</v>
      </c>
      <c r="AO961" s="104" t="e">
        <f>IF(IF('Project Details'!$B$6="US",#REF!,#REF!)&lt;&gt;"",IF('Project Details'!$B$6="US",#REF!,#REF!),"")</f>
        <v>#REF!</v>
      </c>
    </row>
    <row r="962" spans="38:41" x14ac:dyDescent="0.95">
      <c r="AL962" s="104" t="e">
        <f>IF(IF('Project Details'!$B$6="US",#REF!,#REF!)&lt;&gt;"",IF('Project Details'!$B$6="US",#REF!,#REF!),"")</f>
        <v>#REF!</v>
      </c>
      <c r="AM962" s="104" t="e">
        <f t="shared" si="15"/>
        <v>#REF!</v>
      </c>
      <c r="AN962" s="365" t="e">
        <f>IF(IF('Project Details'!$B$6="US",#REF!,#REF!)&lt;&gt;"",IF('Project Details'!$B$6="US",#REF!,#REF!),"")</f>
        <v>#REF!</v>
      </c>
      <c r="AO962" s="104" t="e">
        <f>IF(IF('Project Details'!$B$6="US",#REF!,#REF!)&lt;&gt;"",IF('Project Details'!$B$6="US",#REF!,#REF!),"")</f>
        <v>#REF!</v>
      </c>
    </row>
    <row r="963" spans="38:41" x14ac:dyDescent="0.95">
      <c r="AL963" s="104" t="e">
        <f>IF(IF('Project Details'!$B$6="US",#REF!,#REF!)&lt;&gt;"",IF('Project Details'!$B$6="US",#REF!,#REF!),"")</f>
        <v>#REF!</v>
      </c>
      <c r="AM963" s="104" t="e">
        <f t="shared" si="15"/>
        <v>#REF!</v>
      </c>
      <c r="AN963" s="365" t="e">
        <f>IF(IF('Project Details'!$B$6="US",#REF!,#REF!)&lt;&gt;"",IF('Project Details'!$B$6="US",#REF!,#REF!),"")</f>
        <v>#REF!</v>
      </c>
      <c r="AO963" s="104" t="e">
        <f>IF(IF('Project Details'!$B$6="US",#REF!,#REF!)&lt;&gt;"",IF('Project Details'!$B$6="US",#REF!,#REF!),"")</f>
        <v>#REF!</v>
      </c>
    </row>
    <row r="964" spans="38:41" x14ac:dyDescent="0.95">
      <c r="AL964" s="104" t="e">
        <f>IF(IF('Project Details'!$B$6="US",#REF!,#REF!)&lt;&gt;"",IF('Project Details'!$B$6="US",#REF!,#REF!),"")</f>
        <v>#REF!</v>
      </c>
      <c r="AM964" s="104" t="e">
        <f t="shared" si="15"/>
        <v>#REF!</v>
      </c>
      <c r="AN964" s="365" t="e">
        <f>IF(IF('Project Details'!$B$6="US",#REF!,#REF!)&lt;&gt;"",IF('Project Details'!$B$6="US",#REF!,#REF!),"")</f>
        <v>#REF!</v>
      </c>
      <c r="AO964" s="104" t="e">
        <f>IF(IF('Project Details'!$B$6="US",#REF!,#REF!)&lt;&gt;"",IF('Project Details'!$B$6="US",#REF!,#REF!),"")</f>
        <v>#REF!</v>
      </c>
    </row>
    <row r="965" spans="38:41" x14ac:dyDescent="0.95">
      <c r="AL965" s="104" t="e">
        <f>IF(IF('Project Details'!$B$6="US",#REF!,#REF!)&lt;&gt;"",IF('Project Details'!$B$6="US",#REF!,#REF!),"")</f>
        <v>#REF!</v>
      </c>
      <c r="AM965" s="104" t="e">
        <f t="shared" si="15"/>
        <v>#REF!</v>
      </c>
      <c r="AN965" s="365" t="e">
        <f>IF(IF('Project Details'!$B$6="US",#REF!,#REF!)&lt;&gt;"",IF('Project Details'!$B$6="US",#REF!,#REF!),"")</f>
        <v>#REF!</v>
      </c>
      <c r="AO965" s="104" t="e">
        <f>IF(IF('Project Details'!$B$6="US",#REF!,#REF!)&lt;&gt;"",IF('Project Details'!$B$6="US",#REF!,#REF!),"")</f>
        <v>#REF!</v>
      </c>
    </row>
    <row r="966" spans="38:41" x14ac:dyDescent="0.95">
      <c r="AL966" s="104" t="e">
        <f>IF(IF('Project Details'!$B$6="US",#REF!,#REF!)&lt;&gt;"",IF('Project Details'!$B$6="US",#REF!,#REF!),"")</f>
        <v>#REF!</v>
      </c>
      <c r="AM966" s="104" t="e">
        <f t="shared" ref="AM966:AM1000" si="16">IF(AL966&lt;&gt;"",_xlfn.CONCAT(AN966," - ",AL966),"")</f>
        <v>#REF!</v>
      </c>
      <c r="AN966" s="365" t="e">
        <f>IF(IF('Project Details'!$B$6="US",#REF!,#REF!)&lt;&gt;"",IF('Project Details'!$B$6="US",#REF!,#REF!),"")</f>
        <v>#REF!</v>
      </c>
      <c r="AO966" s="104" t="e">
        <f>IF(IF('Project Details'!$B$6="US",#REF!,#REF!)&lt;&gt;"",IF('Project Details'!$B$6="US",#REF!,#REF!),"")</f>
        <v>#REF!</v>
      </c>
    </row>
    <row r="967" spans="38:41" x14ac:dyDescent="0.95">
      <c r="AL967" s="104" t="e">
        <f>IF(IF('Project Details'!$B$6="US",#REF!,#REF!)&lt;&gt;"",IF('Project Details'!$B$6="US",#REF!,#REF!),"")</f>
        <v>#REF!</v>
      </c>
      <c r="AM967" s="104" t="e">
        <f t="shared" si="16"/>
        <v>#REF!</v>
      </c>
      <c r="AN967" s="365" t="e">
        <f>IF(IF('Project Details'!$B$6="US",#REF!,#REF!)&lt;&gt;"",IF('Project Details'!$B$6="US",#REF!,#REF!),"")</f>
        <v>#REF!</v>
      </c>
      <c r="AO967" s="104" t="e">
        <f>IF(IF('Project Details'!$B$6="US",#REF!,#REF!)&lt;&gt;"",IF('Project Details'!$B$6="US",#REF!,#REF!),"")</f>
        <v>#REF!</v>
      </c>
    </row>
    <row r="968" spans="38:41" x14ac:dyDescent="0.95">
      <c r="AL968" s="104" t="e">
        <f>IF(IF('Project Details'!$B$6="US",#REF!,#REF!)&lt;&gt;"",IF('Project Details'!$B$6="US",#REF!,#REF!),"")</f>
        <v>#REF!</v>
      </c>
      <c r="AM968" s="104" t="e">
        <f t="shared" si="16"/>
        <v>#REF!</v>
      </c>
      <c r="AN968" s="365" t="e">
        <f>IF(IF('Project Details'!$B$6="US",#REF!,#REF!)&lt;&gt;"",IF('Project Details'!$B$6="US",#REF!,#REF!),"")</f>
        <v>#REF!</v>
      </c>
      <c r="AO968" s="104" t="e">
        <f>IF(IF('Project Details'!$B$6="US",#REF!,#REF!)&lt;&gt;"",IF('Project Details'!$B$6="US",#REF!,#REF!),"")</f>
        <v>#REF!</v>
      </c>
    </row>
    <row r="969" spans="38:41" x14ac:dyDescent="0.95">
      <c r="AL969" s="104" t="e">
        <f>IF(IF('Project Details'!$B$6="US",#REF!,#REF!)&lt;&gt;"",IF('Project Details'!$B$6="US",#REF!,#REF!),"")</f>
        <v>#REF!</v>
      </c>
      <c r="AM969" s="104" t="e">
        <f t="shared" si="16"/>
        <v>#REF!</v>
      </c>
      <c r="AN969" s="365" t="e">
        <f>IF(IF('Project Details'!$B$6="US",#REF!,#REF!)&lt;&gt;"",IF('Project Details'!$B$6="US",#REF!,#REF!),"")</f>
        <v>#REF!</v>
      </c>
      <c r="AO969" s="104" t="e">
        <f>IF(IF('Project Details'!$B$6="US",#REF!,#REF!)&lt;&gt;"",IF('Project Details'!$B$6="US",#REF!,#REF!),"")</f>
        <v>#REF!</v>
      </c>
    </row>
    <row r="970" spans="38:41" x14ac:dyDescent="0.95">
      <c r="AL970" s="104" t="e">
        <f>IF(IF('Project Details'!$B$6="US",#REF!,#REF!)&lt;&gt;"",IF('Project Details'!$B$6="US",#REF!,#REF!),"")</f>
        <v>#REF!</v>
      </c>
      <c r="AM970" s="104" t="e">
        <f t="shared" si="16"/>
        <v>#REF!</v>
      </c>
      <c r="AN970" s="365" t="e">
        <f>IF(IF('Project Details'!$B$6="US",#REF!,#REF!)&lt;&gt;"",IF('Project Details'!$B$6="US",#REF!,#REF!),"")</f>
        <v>#REF!</v>
      </c>
      <c r="AO970" s="104" t="e">
        <f>IF(IF('Project Details'!$B$6="US",#REF!,#REF!)&lt;&gt;"",IF('Project Details'!$B$6="US",#REF!,#REF!),"")</f>
        <v>#REF!</v>
      </c>
    </row>
    <row r="971" spans="38:41" x14ac:dyDescent="0.95">
      <c r="AL971" s="104" t="e">
        <f>IF(IF('Project Details'!$B$6="US",#REF!,#REF!)&lt;&gt;"",IF('Project Details'!$B$6="US",#REF!,#REF!),"")</f>
        <v>#REF!</v>
      </c>
      <c r="AM971" s="104" t="e">
        <f t="shared" si="16"/>
        <v>#REF!</v>
      </c>
      <c r="AN971" s="365" t="e">
        <f>IF(IF('Project Details'!$B$6="US",#REF!,#REF!)&lt;&gt;"",IF('Project Details'!$B$6="US",#REF!,#REF!),"")</f>
        <v>#REF!</v>
      </c>
      <c r="AO971" s="104" t="e">
        <f>IF(IF('Project Details'!$B$6="US",#REF!,#REF!)&lt;&gt;"",IF('Project Details'!$B$6="US",#REF!,#REF!),"")</f>
        <v>#REF!</v>
      </c>
    </row>
    <row r="972" spans="38:41" x14ac:dyDescent="0.95">
      <c r="AL972" s="104" t="e">
        <f>IF(IF('Project Details'!$B$6="US",#REF!,#REF!)&lt;&gt;"",IF('Project Details'!$B$6="US",#REF!,#REF!),"")</f>
        <v>#REF!</v>
      </c>
      <c r="AM972" s="104" t="e">
        <f t="shared" si="16"/>
        <v>#REF!</v>
      </c>
      <c r="AN972" s="365" t="e">
        <f>IF(IF('Project Details'!$B$6="US",#REF!,#REF!)&lt;&gt;"",IF('Project Details'!$B$6="US",#REF!,#REF!),"")</f>
        <v>#REF!</v>
      </c>
      <c r="AO972" s="104" t="e">
        <f>IF(IF('Project Details'!$B$6="US",#REF!,#REF!)&lt;&gt;"",IF('Project Details'!$B$6="US",#REF!,#REF!),"")</f>
        <v>#REF!</v>
      </c>
    </row>
    <row r="973" spans="38:41" x14ac:dyDescent="0.95">
      <c r="AL973" s="104" t="e">
        <f>IF(IF('Project Details'!$B$6="US",#REF!,#REF!)&lt;&gt;"",IF('Project Details'!$B$6="US",#REF!,#REF!),"")</f>
        <v>#REF!</v>
      </c>
      <c r="AM973" s="104" t="e">
        <f t="shared" si="16"/>
        <v>#REF!</v>
      </c>
      <c r="AN973" s="365" t="e">
        <f>IF(IF('Project Details'!$B$6="US",#REF!,#REF!)&lt;&gt;"",IF('Project Details'!$B$6="US",#REF!,#REF!),"")</f>
        <v>#REF!</v>
      </c>
      <c r="AO973" s="104" t="e">
        <f>IF(IF('Project Details'!$B$6="US",#REF!,#REF!)&lt;&gt;"",IF('Project Details'!$B$6="US",#REF!,#REF!),"")</f>
        <v>#REF!</v>
      </c>
    </row>
    <row r="974" spans="38:41" x14ac:dyDescent="0.95">
      <c r="AL974" s="104" t="e">
        <f>IF(IF('Project Details'!$B$6="US",#REF!,#REF!)&lt;&gt;"",IF('Project Details'!$B$6="US",#REF!,#REF!),"")</f>
        <v>#REF!</v>
      </c>
      <c r="AM974" s="104" t="e">
        <f t="shared" si="16"/>
        <v>#REF!</v>
      </c>
      <c r="AN974" s="365" t="e">
        <f>IF(IF('Project Details'!$B$6="US",#REF!,#REF!)&lt;&gt;"",IF('Project Details'!$B$6="US",#REF!,#REF!),"")</f>
        <v>#REF!</v>
      </c>
      <c r="AO974" s="104" t="e">
        <f>IF(IF('Project Details'!$B$6="US",#REF!,#REF!)&lt;&gt;"",IF('Project Details'!$B$6="US",#REF!,#REF!),"")</f>
        <v>#REF!</v>
      </c>
    </row>
    <row r="975" spans="38:41" x14ac:dyDescent="0.95">
      <c r="AL975" s="104" t="e">
        <f>IF(IF('Project Details'!$B$6="US",#REF!,#REF!)&lt;&gt;"",IF('Project Details'!$B$6="US",#REF!,#REF!),"")</f>
        <v>#REF!</v>
      </c>
      <c r="AM975" s="104" t="e">
        <f t="shared" si="16"/>
        <v>#REF!</v>
      </c>
      <c r="AN975" s="365" t="e">
        <f>IF(IF('Project Details'!$B$6="US",#REF!,#REF!)&lt;&gt;"",IF('Project Details'!$B$6="US",#REF!,#REF!),"")</f>
        <v>#REF!</v>
      </c>
      <c r="AO975" s="104" t="e">
        <f>IF(IF('Project Details'!$B$6="US",#REF!,#REF!)&lt;&gt;"",IF('Project Details'!$B$6="US",#REF!,#REF!),"")</f>
        <v>#REF!</v>
      </c>
    </row>
    <row r="976" spans="38:41" x14ac:dyDescent="0.95">
      <c r="AL976" s="104" t="e">
        <f>IF(IF('Project Details'!$B$6="US",#REF!,#REF!)&lt;&gt;"",IF('Project Details'!$B$6="US",#REF!,#REF!),"")</f>
        <v>#REF!</v>
      </c>
      <c r="AM976" s="104" t="e">
        <f t="shared" si="16"/>
        <v>#REF!</v>
      </c>
      <c r="AN976" s="365" t="e">
        <f>IF(IF('Project Details'!$B$6="US",#REF!,#REF!)&lt;&gt;"",IF('Project Details'!$B$6="US",#REF!,#REF!),"")</f>
        <v>#REF!</v>
      </c>
      <c r="AO976" s="104" t="e">
        <f>IF(IF('Project Details'!$B$6="US",#REF!,#REF!)&lt;&gt;"",IF('Project Details'!$B$6="US",#REF!,#REF!),"")</f>
        <v>#REF!</v>
      </c>
    </row>
    <row r="977" spans="38:41" x14ac:dyDescent="0.95">
      <c r="AL977" s="104" t="e">
        <f>IF(IF('Project Details'!$B$6="US",#REF!,#REF!)&lt;&gt;"",IF('Project Details'!$B$6="US",#REF!,#REF!),"")</f>
        <v>#REF!</v>
      </c>
      <c r="AM977" s="104" t="e">
        <f t="shared" si="16"/>
        <v>#REF!</v>
      </c>
      <c r="AN977" s="365" t="e">
        <f>IF(IF('Project Details'!$B$6="US",#REF!,#REF!)&lt;&gt;"",IF('Project Details'!$B$6="US",#REF!,#REF!),"")</f>
        <v>#REF!</v>
      </c>
      <c r="AO977" s="104" t="e">
        <f>IF(IF('Project Details'!$B$6="US",#REF!,#REF!)&lt;&gt;"",IF('Project Details'!$B$6="US",#REF!,#REF!),"")</f>
        <v>#REF!</v>
      </c>
    </row>
    <row r="978" spans="38:41" x14ac:dyDescent="0.95">
      <c r="AL978" s="104" t="e">
        <f>IF(IF('Project Details'!$B$6="US",#REF!,#REF!)&lt;&gt;"",IF('Project Details'!$B$6="US",#REF!,#REF!),"")</f>
        <v>#REF!</v>
      </c>
      <c r="AM978" s="104" t="e">
        <f t="shared" si="16"/>
        <v>#REF!</v>
      </c>
      <c r="AN978" s="365" t="e">
        <f>IF(IF('Project Details'!$B$6="US",#REF!,#REF!)&lt;&gt;"",IF('Project Details'!$B$6="US",#REF!,#REF!),"")</f>
        <v>#REF!</v>
      </c>
      <c r="AO978" s="104" t="e">
        <f>IF(IF('Project Details'!$B$6="US",#REF!,#REF!)&lt;&gt;"",IF('Project Details'!$B$6="US",#REF!,#REF!),"")</f>
        <v>#REF!</v>
      </c>
    </row>
    <row r="979" spans="38:41" x14ac:dyDescent="0.95">
      <c r="AL979" s="104" t="e">
        <f>IF(IF('Project Details'!$B$6="US",#REF!,#REF!)&lt;&gt;"",IF('Project Details'!$B$6="US",#REF!,#REF!),"")</f>
        <v>#REF!</v>
      </c>
      <c r="AM979" s="104" t="e">
        <f t="shared" si="16"/>
        <v>#REF!</v>
      </c>
      <c r="AN979" s="365" t="e">
        <f>IF(IF('Project Details'!$B$6="US",#REF!,#REF!)&lt;&gt;"",IF('Project Details'!$B$6="US",#REF!,#REF!),"")</f>
        <v>#REF!</v>
      </c>
      <c r="AO979" s="104" t="e">
        <f>IF(IF('Project Details'!$B$6="US",#REF!,#REF!)&lt;&gt;"",IF('Project Details'!$B$6="US",#REF!,#REF!),"")</f>
        <v>#REF!</v>
      </c>
    </row>
    <row r="980" spans="38:41" x14ac:dyDescent="0.95">
      <c r="AL980" s="104" t="e">
        <f>IF(IF('Project Details'!$B$6="US",#REF!,#REF!)&lt;&gt;"",IF('Project Details'!$B$6="US",#REF!,#REF!),"")</f>
        <v>#REF!</v>
      </c>
      <c r="AM980" s="104" t="e">
        <f t="shared" si="16"/>
        <v>#REF!</v>
      </c>
      <c r="AN980" s="365" t="e">
        <f>IF(IF('Project Details'!$B$6="US",#REF!,#REF!)&lt;&gt;"",IF('Project Details'!$B$6="US",#REF!,#REF!),"")</f>
        <v>#REF!</v>
      </c>
      <c r="AO980" s="104" t="e">
        <f>IF(IF('Project Details'!$B$6="US",#REF!,#REF!)&lt;&gt;"",IF('Project Details'!$B$6="US",#REF!,#REF!),"")</f>
        <v>#REF!</v>
      </c>
    </row>
    <row r="981" spans="38:41" x14ac:dyDescent="0.95">
      <c r="AL981" s="104" t="e">
        <f>IF(IF('Project Details'!$B$6="US",#REF!,#REF!)&lt;&gt;"",IF('Project Details'!$B$6="US",#REF!,#REF!),"")</f>
        <v>#REF!</v>
      </c>
      <c r="AM981" s="104" t="e">
        <f t="shared" si="16"/>
        <v>#REF!</v>
      </c>
      <c r="AN981" s="365" t="e">
        <f>IF(IF('Project Details'!$B$6="US",#REF!,#REF!)&lt;&gt;"",IF('Project Details'!$B$6="US",#REF!,#REF!),"")</f>
        <v>#REF!</v>
      </c>
      <c r="AO981" s="104" t="e">
        <f>IF(IF('Project Details'!$B$6="US",#REF!,#REF!)&lt;&gt;"",IF('Project Details'!$B$6="US",#REF!,#REF!),"")</f>
        <v>#REF!</v>
      </c>
    </row>
    <row r="982" spans="38:41" x14ac:dyDescent="0.95">
      <c r="AL982" s="104" t="e">
        <f>IF(IF('Project Details'!$B$6="US",#REF!,#REF!)&lt;&gt;"",IF('Project Details'!$B$6="US",#REF!,#REF!),"")</f>
        <v>#REF!</v>
      </c>
      <c r="AM982" s="104" t="e">
        <f t="shared" si="16"/>
        <v>#REF!</v>
      </c>
      <c r="AN982" s="365" t="e">
        <f>IF(IF('Project Details'!$B$6="US",#REF!,#REF!)&lt;&gt;"",IF('Project Details'!$B$6="US",#REF!,#REF!),"")</f>
        <v>#REF!</v>
      </c>
      <c r="AO982" s="104" t="e">
        <f>IF(IF('Project Details'!$B$6="US",#REF!,#REF!)&lt;&gt;"",IF('Project Details'!$B$6="US",#REF!,#REF!),"")</f>
        <v>#REF!</v>
      </c>
    </row>
    <row r="983" spans="38:41" x14ac:dyDescent="0.95">
      <c r="AL983" s="104" t="e">
        <f>IF(IF('Project Details'!$B$6="US",#REF!,#REF!)&lt;&gt;"",IF('Project Details'!$B$6="US",#REF!,#REF!),"")</f>
        <v>#REF!</v>
      </c>
      <c r="AM983" s="104" t="e">
        <f t="shared" si="16"/>
        <v>#REF!</v>
      </c>
      <c r="AN983" s="365" t="e">
        <f>IF(IF('Project Details'!$B$6="US",#REF!,#REF!)&lt;&gt;"",IF('Project Details'!$B$6="US",#REF!,#REF!),"")</f>
        <v>#REF!</v>
      </c>
      <c r="AO983" s="104" t="e">
        <f>IF(IF('Project Details'!$B$6="US",#REF!,#REF!)&lt;&gt;"",IF('Project Details'!$B$6="US",#REF!,#REF!),"")</f>
        <v>#REF!</v>
      </c>
    </row>
    <row r="984" spans="38:41" x14ac:dyDescent="0.95">
      <c r="AL984" s="104" t="e">
        <f>IF(IF('Project Details'!$B$6="US",#REF!,#REF!)&lt;&gt;"",IF('Project Details'!$B$6="US",#REF!,#REF!),"")</f>
        <v>#REF!</v>
      </c>
      <c r="AM984" s="104" t="e">
        <f t="shared" si="16"/>
        <v>#REF!</v>
      </c>
      <c r="AN984" s="365" t="e">
        <f>IF(IF('Project Details'!$B$6="US",#REF!,#REF!)&lt;&gt;"",IF('Project Details'!$B$6="US",#REF!,#REF!),"")</f>
        <v>#REF!</v>
      </c>
      <c r="AO984" s="104" t="e">
        <f>IF(IF('Project Details'!$B$6="US",#REF!,#REF!)&lt;&gt;"",IF('Project Details'!$B$6="US",#REF!,#REF!),"")</f>
        <v>#REF!</v>
      </c>
    </row>
    <row r="985" spans="38:41" x14ac:dyDescent="0.95">
      <c r="AL985" s="104" t="e">
        <f>IF(IF('Project Details'!$B$6="US",#REF!,#REF!)&lt;&gt;"",IF('Project Details'!$B$6="US",#REF!,#REF!),"")</f>
        <v>#REF!</v>
      </c>
      <c r="AM985" s="104" t="e">
        <f t="shared" si="16"/>
        <v>#REF!</v>
      </c>
      <c r="AN985" s="365" t="e">
        <f>IF(IF('Project Details'!$B$6="US",#REF!,#REF!)&lt;&gt;"",IF('Project Details'!$B$6="US",#REF!,#REF!),"")</f>
        <v>#REF!</v>
      </c>
      <c r="AO985" s="104" t="e">
        <f>IF(IF('Project Details'!$B$6="US",#REF!,#REF!)&lt;&gt;"",IF('Project Details'!$B$6="US",#REF!,#REF!),"")</f>
        <v>#REF!</v>
      </c>
    </row>
    <row r="986" spans="38:41" x14ac:dyDescent="0.95">
      <c r="AL986" s="104" t="e">
        <f>IF(IF('Project Details'!$B$6="US",#REF!,#REF!)&lt;&gt;"",IF('Project Details'!$B$6="US",#REF!,#REF!),"")</f>
        <v>#REF!</v>
      </c>
      <c r="AM986" s="104" t="e">
        <f t="shared" si="16"/>
        <v>#REF!</v>
      </c>
      <c r="AN986" s="365" t="e">
        <f>IF(IF('Project Details'!$B$6="US",#REF!,#REF!)&lt;&gt;"",IF('Project Details'!$B$6="US",#REF!,#REF!),"")</f>
        <v>#REF!</v>
      </c>
      <c r="AO986" s="104" t="e">
        <f>IF(IF('Project Details'!$B$6="US",#REF!,#REF!)&lt;&gt;"",IF('Project Details'!$B$6="US",#REF!,#REF!),"")</f>
        <v>#REF!</v>
      </c>
    </row>
    <row r="987" spans="38:41" x14ac:dyDescent="0.95">
      <c r="AL987" s="104" t="e">
        <f>IF(IF('Project Details'!$B$6="US",#REF!,#REF!)&lt;&gt;"",IF('Project Details'!$B$6="US",#REF!,#REF!),"")</f>
        <v>#REF!</v>
      </c>
      <c r="AM987" s="104" t="e">
        <f t="shared" si="16"/>
        <v>#REF!</v>
      </c>
      <c r="AN987" s="365" t="e">
        <f>IF(IF('Project Details'!$B$6="US",#REF!,#REF!)&lt;&gt;"",IF('Project Details'!$B$6="US",#REF!,#REF!),"")</f>
        <v>#REF!</v>
      </c>
      <c r="AO987" s="104" t="e">
        <f>IF(IF('Project Details'!$B$6="US",#REF!,#REF!)&lt;&gt;"",IF('Project Details'!$B$6="US",#REF!,#REF!),"")</f>
        <v>#REF!</v>
      </c>
    </row>
    <row r="988" spans="38:41" x14ac:dyDescent="0.95">
      <c r="AL988" s="104" t="e">
        <f>IF(IF('Project Details'!$B$6="US",#REF!,#REF!)&lt;&gt;"",IF('Project Details'!$B$6="US",#REF!,#REF!),"")</f>
        <v>#REF!</v>
      </c>
      <c r="AM988" s="104" t="e">
        <f t="shared" si="16"/>
        <v>#REF!</v>
      </c>
      <c r="AN988" s="365" t="e">
        <f>IF(IF('Project Details'!$B$6="US",#REF!,#REF!)&lt;&gt;"",IF('Project Details'!$B$6="US",#REF!,#REF!),"")</f>
        <v>#REF!</v>
      </c>
      <c r="AO988" s="104" t="e">
        <f>IF(IF('Project Details'!$B$6="US",#REF!,#REF!)&lt;&gt;"",IF('Project Details'!$B$6="US",#REF!,#REF!),"")</f>
        <v>#REF!</v>
      </c>
    </row>
    <row r="989" spans="38:41" x14ac:dyDescent="0.95">
      <c r="AL989" s="104" t="e">
        <f>IF(IF('Project Details'!$B$6="US",#REF!,#REF!)&lt;&gt;"",IF('Project Details'!$B$6="US",#REF!,#REF!),"")</f>
        <v>#REF!</v>
      </c>
      <c r="AM989" s="104" t="e">
        <f t="shared" si="16"/>
        <v>#REF!</v>
      </c>
      <c r="AN989" s="365" t="e">
        <f>IF(IF('Project Details'!$B$6="US",#REF!,#REF!)&lt;&gt;"",IF('Project Details'!$B$6="US",#REF!,#REF!),"")</f>
        <v>#REF!</v>
      </c>
      <c r="AO989" s="104" t="e">
        <f>IF(IF('Project Details'!$B$6="US",#REF!,#REF!)&lt;&gt;"",IF('Project Details'!$B$6="US",#REF!,#REF!),"")</f>
        <v>#REF!</v>
      </c>
    </row>
    <row r="990" spans="38:41" x14ac:dyDescent="0.95">
      <c r="AL990" s="104" t="e">
        <f>IF(IF('Project Details'!$B$6="US",#REF!,#REF!)&lt;&gt;"",IF('Project Details'!$B$6="US",#REF!,#REF!),"")</f>
        <v>#REF!</v>
      </c>
      <c r="AM990" s="104" t="e">
        <f t="shared" si="16"/>
        <v>#REF!</v>
      </c>
      <c r="AN990" s="365" t="e">
        <f>IF(IF('Project Details'!$B$6="US",#REF!,#REF!)&lt;&gt;"",IF('Project Details'!$B$6="US",#REF!,#REF!),"")</f>
        <v>#REF!</v>
      </c>
      <c r="AO990" s="104" t="e">
        <f>IF(IF('Project Details'!$B$6="US",#REF!,#REF!)&lt;&gt;"",IF('Project Details'!$B$6="US",#REF!,#REF!),"")</f>
        <v>#REF!</v>
      </c>
    </row>
    <row r="991" spans="38:41" x14ac:dyDescent="0.95">
      <c r="AL991" s="104" t="e">
        <f>IF(IF('Project Details'!$B$6="US",#REF!,#REF!)&lt;&gt;"",IF('Project Details'!$B$6="US",#REF!,#REF!),"")</f>
        <v>#REF!</v>
      </c>
      <c r="AM991" s="104" t="e">
        <f t="shared" si="16"/>
        <v>#REF!</v>
      </c>
      <c r="AN991" s="365" t="e">
        <f>IF(IF('Project Details'!$B$6="US",#REF!,#REF!)&lt;&gt;"",IF('Project Details'!$B$6="US",#REF!,#REF!),"")</f>
        <v>#REF!</v>
      </c>
      <c r="AO991" s="104" t="e">
        <f>IF(IF('Project Details'!$B$6="US",#REF!,#REF!)&lt;&gt;"",IF('Project Details'!$B$6="US",#REF!,#REF!),"")</f>
        <v>#REF!</v>
      </c>
    </row>
    <row r="992" spans="38:41" x14ac:dyDescent="0.95">
      <c r="AL992" s="104" t="e">
        <f>IF(IF('Project Details'!$B$6="US",#REF!,#REF!)&lt;&gt;"",IF('Project Details'!$B$6="US",#REF!,#REF!),"")</f>
        <v>#REF!</v>
      </c>
      <c r="AM992" s="104" t="e">
        <f t="shared" si="16"/>
        <v>#REF!</v>
      </c>
      <c r="AN992" s="365" t="e">
        <f>IF(IF('Project Details'!$B$6="US",#REF!,#REF!)&lt;&gt;"",IF('Project Details'!$B$6="US",#REF!,#REF!),"")</f>
        <v>#REF!</v>
      </c>
      <c r="AO992" s="104" t="e">
        <f>IF(IF('Project Details'!$B$6="US",#REF!,#REF!)&lt;&gt;"",IF('Project Details'!$B$6="US",#REF!,#REF!),"")</f>
        <v>#REF!</v>
      </c>
    </row>
    <row r="993" spans="38:41" x14ac:dyDescent="0.95">
      <c r="AL993" s="104" t="e">
        <f>IF(IF('Project Details'!$B$6="US",#REF!,#REF!)&lt;&gt;"",IF('Project Details'!$B$6="US",#REF!,#REF!),"")</f>
        <v>#REF!</v>
      </c>
      <c r="AM993" s="104" t="e">
        <f t="shared" si="16"/>
        <v>#REF!</v>
      </c>
      <c r="AN993" s="365" t="e">
        <f>IF(IF('Project Details'!$B$6="US",#REF!,#REF!)&lt;&gt;"",IF('Project Details'!$B$6="US",#REF!,#REF!),"")</f>
        <v>#REF!</v>
      </c>
      <c r="AO993" s="104" t="e">
        <f>IF(IF('Project Details'!$B$6="US",#REF!,#REF!)&lt;&gt;"",IF('Project Details'!$B$6="US",#REF!,#REF!),"")</f>
        <v>#REF!</v>
      </c>
    </row>
    <row r="994" spans="38:41" x14ac:dyDescent="0.95">
      <c r="AL994" s="104" t="e">
        <f>IF(IF('Project Details'!$B$6="US",#REF!,#REF!)&lt;&gt;"",IF('Project Details'!$B$6="US",#REF!,#REF!),"")</f>
        <v>#REF!</v>
      </c>
      <c r="AM994" s="104" t="e">
        <f t="shared" si="16"/>
        <v>#REF!</v>
      </c>
      <c r="AN994" s="365" t="e">
        <f>IF(IF('Project Details'!$B$6="US",#REF!,#REF!)&lt;&gt;"",IF('Project Details'!$B$6="US",#REF!,#REF!),"")</f>
        <v>#REF!</v>
      </c>
      <c r="AO994" s="104" t="e">
        <f>IF(IF('Project Details'!$B$6="US",#REF!,#REF!)&lt;&gt;"",IF('Project Details'!$B$6="US",#REF!,#REF!),"")</f>
        <v>#REF!</v>
      </c>
    </row>
    <row r="995" spans="38:41" x14ac:dyDescent="0.95">
      <c r="AL995" s="104" t="e">
        <f>IF(IF('Project Details'!$B$6="US",#REF!,#REF!)&lt;&gt;"",IF('Project Details'!$B$6="US",#REF!,#REF!),"")</f>
        <v>#REF!</v>
      </c>
      <c r="AM995" s="104" t="e">
        <f t="shared" si="16"/>
        <v>#REF!</v>
      </c>
      <c r="AN995" s="365" t="e">
        <f>IF(IF('Project Details'!$B$6="US",#REF!,#REF!)&lt;&gt;"",IF('Project Details'!$B$6="US",#REF!,#REF!),"")</f>
        <v>#REF!</v>
      </c>
      <c r="AO995" s="104" t="e">
        <f>IF(IF('Project Details'!$B$6="US",#REF!,#REF!)&lt;&gt;"",IF('Project Details'!$B$6="US",#REF!,#REF!),"")</f>
        <v>#REF!</v>
      </c>
    </row>
    <row r="996" spans="38:41" x14ac:dyDescent="0.95">
      <c r="AL996" s="104" t="e">
        <f>IF(IF('Project Details'!$B$6="US",#REF!,#REF!)&lt;&gt;"",IF('Project Details'!$B$6="US",#REF!,#REF!),"")</f>
        <v>#REF!</v>
      </c>
      <c r="AM996" s="104" t="e">
        <f t="shared" si="16"/>
        <v>#REF!</v>
      </c>
      <c r="AN996" s="365" t="e">
        <f>IF(IF('Project Details'!$B$6="US",#REF!,#REF!)&lt;&gt;"",IF('Project Details'!$B$6="US",#REF!,#REF!),"")</f>
        <v>#REF!</v>
      </c>
      <c r="AO996" s="104" t="e">
        <f>IF(IF('Project Details'!$B$6="US",#REF!,#REF!)&lt;&gt;"",IF('Project Details'!$B$6="US",#REF!,#REF!),"")</f>
        <v>#REF!</v>
      </c>
    </row>
    <row r="997" spans="38:41" x14ac:dyDescent="0.95">
      <c r="AL997" s="104" t="e">
        <f>IF(IF('Project Details'!$B$6="US",#REF!,#REF!)&lt;&gt;"",IF('Project Details'!$B$6="US",#REF!,#REF!),"")</f>
        <v>#REF!</v>
      </c>
      <c r="AM997" s="104" t="e">
        <f t="shared" si="16"/>
        <v>#REF!</v>
      </c>
      <c r="AN997" s="365" t="e">
        <f>IF(IF('Project Details'!$B$6="US",#REF!,#REF!)&lt;&gt;"",IF('Project Details'!$B$6="US",#REF!,#REF!),"")</f>
        <v>#REF!</v>
      </c>
      <c r="AO997" s="104" t="e">
        <f>IF(IF('Project Details'!$B$6="US",#REF!,#REF!)&lt;&gt;"",IF('Project Details'!$B$6="US",#REF!,#REF!),"")</f>
        <v>#REF!</v>
      </c>
    </row>
    <row r="998" spans="38:41" x14ac:dyDescent="0.95">
      <c r="AL998" s="104" t="e">
        <f>IF(IF('Project Details'!$B$6="US",#REF!,#REF!)&lt;&gt;"",IF('Project Details'!$B$6="US",#REF!,#REF!),"")</f>
        <v>#REF!</v>
      </c>
      <c r="AM998" s="104" t="e">
        <f t="shared" si="16"/>
        <v>#REF!</v>
      </c>
      <c r="AN998" s="365" t="e">
        <f>IF(IF('Project Details'!$B$6="US",#REF!,#REF!)&lt;&gt;"",IF('Project Details'!$B$6="US",#REF!,#REF!),"")</f>
        <v>#REF!</v>
      </c>
      <c r="AO998" s="104" t="e">
        <f>IF(IF('Project Details'!$B$6="US",#REF!,#REF!)&lt;&gt;"",IF('Project Details'!$B$6="US",#REF!,#REF!),"")</f>
        <v>#REF!</v>
      </c>
    </row>
    <row r="999" spans="38:41" x14ac:dyDescent="0.95">
      <c r="AL999" s="104" t="e">
        <f>IF(IF('Project Details'!$B$6="US",#REF!,#REF!)&lt;&gt;"",IF('Project Details'!$B$6="US",#REF!,#REF!),"")</f>
        <v>#REF!</v>
      </c>
      <c r="AM999" s="104" t="e">
        <f t="shared" si="16"/>
        <v>#REF!</v>
      </c>
      <c r="AN999" s="365" t="e">
        <f>IF(IF('Project Details'!$B$6="US",#REF!,#REF!)&lt;&gt;"",IF('Project Details'!$B$6="US",#REF!,#REF!),"")</f>
        <v>#REF!</v>
      </c>
      <c r="AO999" s="104" t="e">
        <f>IF(IF('Project Details'!$B$6="US",#REF!,#REF!)&lt;&gt;"",IF('Project Details'!$B$6="US",#REF!,#REF!),"")</f>
        <v>#REF!</v>
      </c>
    </row>
    <row r="1000" spans="38:41" x14ac:dyDescent="0.95">
      <c r="AL1000" s="104" t="e">
        <f>IF(IF('Project Details'!$B$6="US",#REF!,#REF!)&lt;&gt;"",IF('Project Details'!$B$6="US",#REF!,#REF!),"")</f>
        <v>#REF!</v>
      </c>
      <c r="AM1000" s="104" t="e">
        <f t="shared" si="16"/>
        <v>#REF!</v>
      </c>
      <c r="AN1000" s="365" t="e">
        <f>IF(IF('Project Details'!$B$6="US",#REF!,#REF!)&lt;&gt;"",IF('Project Details'!$B$6="US",#REF!,#REF!),"")</f>
        <v>#REF!</v>
      </c>
      <c r="AO1000" s="104" t="e">
        <f>IF(IF('Project Details'!$B$6="US",#REF!,#REF!)&lt;&gt;"",IF('Project Details'!$B$6="US",#REF!,#REF!),"")</f>
        <v>#REF!</v>
      </c>
    </row>
  </sheetData>
  <sheetProtection insertRows="0" deleteRows="0"/>
  <mergeCells count="3">
    <mergeCell ref="AF1:AI1"/>
    <mergeCell ref="T79:U79"/>
    <mergeCell ref="A1:B1"/>
  </mergeCells>
  <hyperlinks>
    <hyperlink ref="A1" location="MENU!A1" display="MENU" xr:uid="{00000000-0004-0000-DF00-000000000000}"/>
  </hyperlinks>
  <pageMargins left="0.7" right="0.7" top="0.75" bottom="0.75" header="0.3" footer="0.3"/>
  <pageSetup paperSize="9"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7D355-0262-4727-BC4E-153352738B43}">
  <dimension ref="A1:E14"/>
  <sheetViews>
    <sheetView workbookViewId="0">
      <selection activeCell="D1" sqref="D1"/>
    </sheetView>
  </sheetViews>
  <sheetFormatPr defaultColWidth="8.796875" defaultRowHeight="21" x14ac:dyDescent="1.1499999999999999"/>
  <cols>
    <col min="1" max="1" width="22.19921875" style="41" customWidth="1"/>
    <col min="2" max="2" width="15.19921875" style="41" customWidth="1"/>
    <col min="3" max="3" width="39.19921875" style="41" bestFit="1" customWidth="1"/>
    <col min="4" max="4" width="14.796875" style="41" customWidth="1"/>
    <col min="5" max="5" width="22.796875" style="41" customWidth="1"/>
    <col min="6" max="16384" width="8.796875" style="41"/>
  </cols>
  <sheetData>
    <row r="1" spans="1:5" ht="30.75" customHeight="1" thickBot="1" x14ac:dyDescent="1.2">
      <c r="A1" s="669" t="s">
        <v>3109</v>
      </c>
      <c r="B1" s="1021"/>
      <c r="C1" s="670"/>
      <c r="D1" s="843" t="s">
        <v>35</v>
      </c>
      <c r="E1" s="671" t="s">
        <v>205</v>
      </c>
    </row>
    <row r="2" spans="1:5" ht="21.4" thickBot="1" x14ac:dyDescent="1.2">
      <c r="A2" s="1352" t="s">
        <v>3110</v>
      </c>
      <c r="B2" s="1353"/>
      <c r="C2" s="1353"/>
      <c r="D2" s="1353"/>
      <c r="E2" s="1354"/>
    </row>
    <row r="3" spans="1:5" ht="21.4" thickBot="1" x14ac:dyDescent="1.2">
      <c r="A3" s="1022" t="s">
        <v>1481</v>
      </c>
      <c r="B3" s="1022" t="s">
        <v>1482</v>
      </c>
      <c r="C3" s="1023" t="s">
        <v>1483</v>
      </c>
      <c r="D3" s="1023" t="s">
        <v>1697</v>
      </c>
      <c r="E3" s="1023" t="s">
        <v>3111</v>
      </c>
    </row>
    <row r="4" spans="1:5" x14ac:dyDescent="1.1499999999999999">
      <c r="A4" s="672"/>
      <c r="B4" s="672"/>
      <c r="C4" s="672"/>
      <c r="D4" s="672"/>
      <c r="E4" s="673"/>
    </row>
    <row r="5" spans="1:5" x14ac:dyDescent="1.1499999999999999">
      <c r="A5" s="674"/>
      <c r="B5" s="674"/>
      <c r="C5" s="674"/>
      <c r="D5" s="674"/>
      <c r="E5" s="675"/>
    </row>
    <row r="6" spans="1:5" x14ac:dyDescent="1.1499999999999999">
      <c r="A6" s="674"/>
      <c r="B6" s="674"/>
      <c r="C6" s="674"/>
      <c r="D6" s="674"/>
      <c r="E6" s="675"/>
    </row>
    <row r="7" spans="1:5" ht="21.4" thickBot="1" x14ac:dyDescent="1.2">
      <c r="A7" s="676"/>
      <c r="B7" s="676"/>
      <c r="C7" s="676"/>
      <c r="D7" s="676"/>
      <c r="E7" s="677"/>
    </row>
    <row r="9" spans="1:5" ht="21.4" thickBot="1" x14ac:dyDescent="1.2">
      <c r="A9" s="1352" t="s">
        <v>3112</v>
      </c>
      <c r="B9" s="1353"/>
      <c r="C9" s="1353"/>
    </row>
    <row r="10" spans="1:5" ht="21.4" thickBot="1" x14ac:dyDescent="1.2">
      <c r="A10" s="1022" t="s">
        <v>3113</v>
      </c>
      <c r="B10" s="1022" t="s">
        <v>3114</v>
      </c>
      <c r="C10" s="1023" t="s">
        <v>1697</v>
      </c>
    </row>
    <row r="11" spans="1:5" x14ac:dyDescent="1.1499999999999999">
      <c r="A11" s="672"/>
      <c r="B11" s="672"/>
      <c r="C11" s="673"/>
    </row>
    <row r="12" spans="1:5" x14ac:dyDescent="1.1499999999999999">
      <c r="A12" s="674"/>
      <c r="B12" s="674"/>
      <c r="C12" s="675"/>
    </row>
    <row r="13" spans="1:5" x14ac:dyDescent="1.1499999999999999">
      <c r="A13" s="674"/>
      <c r="B13" s="674"/>
      <c r="C13" s="675"/>
    </row>
    <row r="14" spans="1:5" ht="21.4" thickBot="1" x14ac:dyDescent="1.2">
      <c r="A14" s="676"/>
      <c r="B14" s="676"/>
      <c r="C14" s="677"/>
    </row>
  </sheetData>
  <mergeCells count="2">
    <mergeCell ref="A2:E2"/>
    <mergeCell ref="A9:C9"/>
  </mergeCells>
  <hyperlinks>
    <hyperlink ref="D1" location="Menu!A1" display="MENU" xr:uid="{F90D5C9B-F0A9-47B2-919F-199F305FC385}"/>
  </hyperlinks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56609" r:id="rId4" name="Drop Down 1">
              <controlPr locked="0" defaultSize="0" print="0" autoLine="0" autoPict="0">
                <anchor moveWithCells="1">
                  <from>
                    <xdr:col>4</xdr:col>
                    <xdr:colOff>0</xdr:colOff>
                    <xdr:row>0</xdr:row>
                    <xdr:rowOff>204788</xdr:rowOff>
                  </from>
                  <to>
                    <xdr:col>4</xdr:col>
                    <xdr:colOff>1409700</xdr:colOff>
                    <xdr:row>1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B25D609-77C3-4AC9-9B61-F1CDCE81C9FD}">
          <x14:formula1>
            <xm:f>Values!$J$83:$J$123</xm:f>
          </x14:formula1>
          <xm:sqref>C4:C7</xm:sqref>
        </x14:dataValidation>
        <x14:dataValidation type="list" allowBlank="1" showInputMessage="1" showErrorMessage="1" xr:uid="{56E0733E-7656-42E3-A2F7-0657407CA196}">
          <x14:formula1>
            <xm:f>Values!$J$131:$J$134</xm:f>
          </x14:formula1>
          <xm:sqref>D4:D7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B1FD5C749FB2449A78175FC26222F2" ma:contentTypeVersion="26" ma:contentTypeDescription="Create a new document." ma:contentTypeScope="" ma:versionID="029ee9fc095d4acf10729b6145390fd6">
  <xsd:schema xmlns:xsd="http://www.w3.org/2001/XMLSchema" xmlns:xs="http://www.w3.org/2001/XMLSchema" xmlns:p="http://schemas.microsoft.com/office/2006/metadata/properties" xmlns:ns2="9067b187-c78f-401d-82e3-22e6d20f5fcf" xmlns:ns3="60472731-99fe-4328-b70a-decc2d96b6c4" xmlns:ns4="59cc6ae5-a010-4c23-95f7-b99e41ff18af" targetNamespace="http://schemas.microsoft.com/office/2006/metadata/properties" ma:root="true" ma:fieldsID="0536eca3a1550346d1425a68d72d7101" ns2:_="" ns3:_="" ns4:_="">
    <xsd:import namespace="9067b187-c78f-401d-82e3-22e6d20f5fcf"/>
    <xsd:import namespace="60472731-99fe-4328-b70a-decc2d96b6c4"/>
    <xsd:import namespace="59cc6ae5-a010-4c23-95f7-b99e41ff18af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SearchProperties" minOccurs="0"/>
                <xsd:element ref="ns3:Location" minOccurs="0"/>
                <xsd:element ref="ns3:ac384c58-8e7d-4b05-838a-0c84b18b548fCountryOrRegion" minOccurs="0"/>
                <xsd:element ref="ns3:ac384c58-8e7d-4b05-838a-0c84b18b548fState" minOccurs="0"/>
                <xsd:element ref="ns3:ac384c58-8e7d-4b05-838a-0c84b18b548fCity" minOccurs="0"/>
                <xsd:element ref="ns3:ac384c58-8e7d-4b05-838a-0c84b18b548fPostalCode" minOccurs="0"/>
                <xsd:element ref="ns3:ac384c58-8e7d-4b05-838a-0c84b18b548fStreet" minOccurs="0"/>
                <xsd:element ref="ns3:ac384c58-8e7d-4b05-838a-0c84b18b548fGeoLoc" minOccurs="0"/>
                <xsd:element ref="ns3:ac384c58-8e7d-4b05-838a-0c84b18b548fDispNam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67b187-c78f-401d-82e3-22e6d20f5fc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472731-99fe-4328-b70a-decc2d96b6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b0ddd21b-762e-48f6-9c4a-52ac7d68ae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ocation" ma:index="25" nillable="true" ma:displayName="Location" ma:format="Dropdown" ma:internalName="Location">
      <xsd:simpleType>
        <xsd:restriction base="dms:Unknown"/>
      </xsd:simpleType>
    </xsd:element>
    <xsd:element name="ac384c58-8e7d-4b05-838a-0c84b18b548fCountryOrRegion" ma:index="26" nillable="true" ma:displayName="Location: Country/Region" ma:internalName="CountryOrRegion" ma:readOnly="true">
      <xsd:simpleType>
        <xsd:restriction base="dms:Text"/>
      </xsd:simpleType>
    </xsd:element>
    <xsd:element name="ac384c58-8e7d-4b05-838a-0c84b18b548fState" ma:index="27" nillable="true" ma:displayName="Location: State" ma:internalName="State" ma:readOnly="true">
      <xsd:simpleType>
        <xsd:restriction base="dms:Text"/>
      </xsd:simpleType>
    </xsd:element>
    <xsd:element name="ac384c58-8e7d-4b05-838a-0c84b18b548fCity" ma:index="28" nillable="true" ma:displayName="Location: City" ma:internalName="City" ma:readOnly="true">
      <xsd:simpleType>
        <xsd:restriction base="dms:Text"/>
      </xsd:simpleType>
    </xsd:element>
    <xsd:element name="ac384c58-8e7d-4b05-838a-0c84b18b548fPostalCode" ma:index="29" nillable="true" ma:displayName="Location: Postal Code" ma:internalName="PostalCode" ma:readOnly="true">
      <xsd:simpleType>
        <xsd:restriction base="dms:Text"/>
      </xsd:simpleType>
    </xsd:element>
    <xsd:element name="ac384c58-8e7d-4b05-838a-0c84b18b548fStreet" ma:index="30" nillable="true" ma:displayName="Location: Street" ma:internalName="Street" ma:readOnly="true">
      <xsd:simpleType>
        <xsd:restriction base="dms:Text"/>
      </xsd:simpleType>
    </xsd:element>
    <xsd:element name="ac384c58-8e7d-4b05-838a-0c84b18b548fGeoLoc" ma:index="31" nillable="true" ma:displayName="Location: Coordinates" ma:internalName="GeoLoc" ma:readOnly="true">
      <xsd:simpleType>
        <xsd:restriction base="dms:Unknown"/>
      </xsd:simpleType>
    </xsd:element>
    <xsd:element name="ac384c58-8e7d-4b05-838a-0c84b18b548fDispName" ma:index="32" nillable="true" ma:displayName="Location: Name" ma:internalName="DispName" ma:readOnly="true">
      <xsd:simpleType>
        <xsd:restriction base="dms:Text"/>
      </xsd:simpleType>
    </xsd:element>
    <xsd:element name="MediaServiceObjectDetectorVersions" ma:index="3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cc6ae5-a010-4c23-95f7-b99e41ff18af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2b055a3-c9b5-4aca-be5e-b3d4c6df099b}" ma:internalName="TaxCatchAll" ma:showField="CatchAllData" ma:web="9067b187-c78f-401d-82e3-22e6d20f5fc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9067b187-c78f-401d-82e3-22e6d20f5fcf">
      <UserInfo>
        <DisplayName>Anca Pascuta</DisplayName>
        <AccountId>59</AccountId>
        <AccountType/>
      </UserInfo>
    </SharedWithUsers>
    <lcf76f155ced4ddcb4097134ff3c332f xmlns="60472731-99fe-4328-b70a-decc2d96b6c4">
      <Terms xmlns="http://schemas.microsoft.com/office/infopath/2007/PartnerControls"/>
    </lcf76f155ced4ddcb4097134ff3c332f>
    <TaxCatchAll xmlns="59cc6ae5-a010-4c23-95f7-b99e41ff18af" xsi:nil="true"/>
    <Location xmlns="60472731-99fe-4328-b70a-decc2d96b6c4" xsi:nil="true"/>
  </documentManagement>
</p:properties>
</file>

<file path=customXml/itemProps1.xml><?xml version="1.0" encoding="utf-8"?>
<ds:datastoreItem xmlns:ds="http://schemas.openxmlformats.org/officeDocument/2006/customXml" ds:itemID="{605341A4-8912-4DA9-9FF1-86D94B5E85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67b187-c78f-401d-82e3-22e6d20f5fcf"/>
    <ds:schemaRef ds:uri="60472731-99fe-4328-b70a-decc2d96b6c4"/>
    <ds:schemaRef ds:uri="59cc6ae5-a010-4c23-95f7-b99e41ff18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B12BD0-55C4-4E7F-8D8B-37A08F265FB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C89000F-15B7-46E3-920F-2D0CF62CBC9B}">
  <ds:schemaRefs>
    <ds:schemaRef ds:uri="http://purl.org/dc/dcmitype/"/>
    <ds:schemaRef ds:uri="http://www.w3.org/XML/1998/namespace"/>
    <ds:schemaRef ds:uri="http://schemas.microsoft.com/office/2006/metadata/properties"/>
    <ds:schemaRef ds:uri="http://purl.org/dc/terms/"/>
    <ds:schemaRef ds:uri="60472731-99fe-4328-b70a-decc2d96b6c4"/>
    <ds:schemaRef ds:uri="http://schemas.microsoft.com/office/infopath/2007/PartnerControls"/>
    <ds:schemaRef ds:uri="59cc6ae5-a010-4c23-95f7-b99e41ff18af"/>
    <ds:schemaRef ds:uri="http://schemas.microsoft.com/office/2006/documentManagement/types"/>
    <ds:schemaRef ds:uri="http://schemas.openxmlformats.org/package/2006/metadata/core-properties"/>
    <ds:schemaRef ds:uri="9067b187-c78f-401d-82e3-22e6d20f5fcf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129</vt:i4>
      </vt:variant>
      <vt:variant>
        <vt:lpstr>Named Ranges</vt:lpstr>
      </vt:variant>
      <vt:variant>
        <vt:i4>21</vt:i4>
      </vt:variant>
    </vt:vector>
  </HeadingPairs>
  <TitlesOfParts>
    <vt:vector size="150" baseType="lpstr">
      <vt:lpstr>Project Details</vt:lpstr>
      <vt:lpstr>Menu</vt:lpstr>
      <vt:lpstr>Company Details</vt:lpstr>
      <vt:lpstr>Users</vt:lpstr>
      <vt:lpstr>System Settings</vt:lpstr>
      <vt:lpstr>Licensing</vt:lpstr>
      <vt:lpstr>Doc. Numbering</vt:lpstr>
      <vt:lpstr>Currencies</vt:lpstr>
      <vt:lpstr>Posting periods</vt:lpstr>
      <vt:lpstr>Password Policy</vt:lpstr>
      <vt:lpstr>BAS Codes</vt:lpstr>
      <vt:lpstr>Tax Codes</vt:lpstr>
      <vt:lpstr>VAT Determination</vt:lpstr>
      <vt:lpstr>Withholding Tax</vt:lpstr>
      <vt:lpstr>Chart Of Accounts</vt:lpstr>
      <vt:lpstr>GL Account Determ</vt:lpstr>
      <vt:lpstr>TAX Groups</vt:lpstr>
      <vt:lpstr>Reference Field Links</vt:lpstr>
      <vt:lpstr>Non-Stock Expenses</vt:lpstr>
      <vt:lpstr>Transaction Codes</vt:lpstr>
      <vt:lpstr>Dimensions</vt:lpstr>
      <vt:lpstr>Cost Centres</vt:lpstr>
      <vt:lpstr>Projects</vt:lpstr>
      <vt:lpstr>FA Dep. Types</vt:lpstr>
      <vt:lpstr>FA Classes</vt:lpstr>
      <vt:lpstr>FA Dep. Areas</vt:lpstr>
      <vt:lpstr>Intrastat Countries</vt:lpstr>
      <vt:lpstr>Intrastat Regions</vt:lpstr>
      <vt:lpstr>Commodity Codes</vt:lpstr>
      <vt:lpstr>Incoterms</vt:lpstr>
      <vt:lpstr>Customs Procedures</vt:lpstr>
      <vt:lpstr>Nature of Transactions</vt:lpstr>
      <vt:lpstr>Statistical Procedures</vt:lpstr>
      <vt:lpstr>Transportation Modes</vt:lpstr>
      <vt:lpstr>Ports</vt:lpstr>
      <vt:lpstr>Supplementary Units</vt:lpstr>
      <vt:lpstr>Customers Groups</vt:lpstr>
      <vt:lpstr>Suppliers Groups</vt:lpstr>
      <vt:lpstr>BP Properties</vt:lpstr>
      <vt:lpstr>Payment Terms</vt:lpstr>
      <vt:lpstr>Industries</vt:lpstr>
      <vt:lpstr>Territories</vt:lpstr>
      <vt:lpstr>Item Groups</vt:lpstr>
      <vt:lpstr>UoM</vt:lpstr>
      <vt:lpstr>UoM Groups</vt:lpstr>
      <vt:lpstr>Warehouses</vt:lpstr>
      <vt:lpstr>Weight Units</vt:lpstr>
      <vt:lpstr>Package Types</vt:lpstr>
      <vt:lpstr>Length &amp; Width Units</vt:lpstr>
      <vt:lpstr>Manufacturers</vt:lpstr>
      <vt:lpstr>Item Properties</vt:lpstr>
      <vt:lpstr>Warehouse Sublevels</vt:lpstr>
      <vt:lpstr>Warehouse Sublevels Codes</vt:lpstr>
      <vt:lpstr>Bin Attribute Codes</vt:lpstr>
      <vt:lpstr>Bin Attributes</vt:lpstr>
      <vt:lpstr>Pricelists</vt:lpstr>
      <vt:lpstr>Sales Employees</vt:lpstr>
      <vt:lpstr>Freight</vt:lpstr>
      <vt:lpstr>Shipping Types</vt:lpstr>
      <vt:lpstr>Landed Cost</vt:lpstr>
      <vt:lpstr>Activity Types</vt:lpstr>
      <vt:lpstr>Activity Subjects</vt:lpstr>
      <vt:lpstr>Opportunity Stages</vt:lpstr>
      <vt:lpstr>Opportunity Relationships</vt:lpstr>
      <vt:lpstr>Won_Lost Reasons</vt:lpstr>
      <vt:lpstr>Competitors</vt:lpstr>
      <vt:lpstr>Banks</vt:lpstr>
      <vt:lpstr>House Banks</vt:lpstr>
      <vt:lpstr>Payment Methods</vt:lpstr>
      <vt:lpstr>Credit Cards</vt:lpstr>
      <vt:lpstr>Call Status</vt:lpstr>
      <vt:lpstr>Call Origins</vt:lpstr>
      <vt:lpstr>Problem Types</vt:lpstr>
      <vt:lpstr>Problem Subtypes</vt:lpstr>
      <vt:lpstr>Knowledge Base Solution Status</vt:lpstr>
      <vt:lpstr>Queues</vt:lpstr>
      <vt:lpstr>Departments</vt:lpstr>
      <vt:lpstr>Positions</vt:lpstr>
      <vt:lpstr>Branches</vt:lpstr>
      <vt:lpstr>Employees</vt:lpstr>
      <vt:lpstr>Resource Properties</vt:lpstr>
      <vt:lpstr>Resource Groups</vt:lpstr>
      <vt:lpstr>Stages PM</vt:lpstr>
      <vt:lpstr>Activity Types PM</vt:lpstr>
      <vt:lpstr>Landscape</vt:lpstr>
      <vt:lpstr>Business Partner Group</vt:lpstr>
      <vt:lpstr>Currency</vt:lpstr>
      <vt:lpstr>Discount Groups</vt:lpstr>
      <vt:lpstr>Freight Charges</vt:lpstr>
      <vt:lpstr>Item Group</vt:lpstr>
      <vt:lpstr>Length Measures</vt:lpstr>
      <vt:lpstr>Manufacturer</vt:lpstr>
      <vt:lpstr>Package Type</vt:lpstr>
      <vt:lpstr>Payment Terms_IC</vt:lpstr>
      <vt:lpstr>Pricelists_IC</vt:lpstr>
      <vt:lpstr>UOMGroup</vt:lpstr>
      <vt:lpstr>UnitofMeasure</vt:lpstr>
      <vt:lpstr>WeightMeasure</vt:lpstr>
      <vt:lpstr>General Settings</vt:lpstr>
      <vt:lpstr>Alert Administration</vt:lpstr>
      <vt:lpstr>Consolidation Account Mapping</vt:lpstr>
      <vt:lpstr>Consolidation Acct Setup</vt:lpstr>
      <vt:lpstr>Branch Account Set Up</vt:lpstr>
      <vt:lpstr>Default Account Set Up</vt:lpstr>
      <vt:lpstr>Default Acct Classification_BS</vt:lpstr>
      <vt:lpstr>Default Acct Classification_PL</vt:lpstr>
      <vt:lpstr>User Defined Default Account</vt:lpstr>
      <vt:lpstr>Account Classification Mapping</vt:lpstr>
      <vt:lpstr>B1Server Details</vt:lpstr>
      <vt:lpstr>Messaging Setup</vt:lpstr>
      <vt:lpstr>Global Data Authorisation</vt:lpstr>
      <vt:lpstr>Global Data Distribution</vt:lpstr>
      <vt:lpstr>Order Types</vt:lpstr>
      <vt:lpstr>UDT1</vt:lpstr>
      <vt:lpstr>UDF</vt:lpstr>
      <vt:lpstr>UDFD</vt:lpstr>
      <vt:lpstr>UDT</vt:lpstr>
      <vt:lpstr>UDO</vt:lpstr>
      <vt:lpstr>Queries</vt:lpstr>
      <vt:lpstr>Approval Procedures</vt:lpstr>
      <vt:lpstr>B1UP Validations</vt:lpstr>
      <vt:lpstr>Transaction Notification</vt:lpstr>
      <vt:lpstr>Alerts</vt:lpstr>
      <vt:lpstr>Balloon One</vt:lpstr>
      <vt:lpstr>Development</vt:lpstr>
      <vt:lpstr>Produmex Scan</vt:lpstr>
      <vt:lpstr>BPA</vt:lpstr>
      <vt:lpstr>Values</vt:lpstr>
      <vt:lpstr>QA Handover</vt:lpstr>
      <vt:lpstr>Balance_Sheet</vt:lpstr>
      <vt:lpstr>CoAOfficial</vt:lpstr>
      <vt:lpstr>'GL Account Determ'!CoAUK</vt:lpstr>
      <vt:lpstr>IUDF</vt:lpstr>
      <vt:lpstr>Language</vt:lpstr>
      <vt:lpstr>Name</vt:lpstr>
      <vt:lpstr>Num</vt:lpstr>
      <vt:lpstr>Numm</vt:lpstr>
      <vt:lpstr>Other</vt:lpstr>
      <vt:lpstr>Price</vt:lpstr>
      <vt:lpstr>Profit_and_Loss</vt:lpstr>
      <vt:lpstr>Trial_Balance</vt:lpstr>
      <vt:lpstr>TUDF</vt:lpstr>
      <vt:lpstr>UDFAICO</vt:lpstr>
      <vt:lpstr>Unit</vt:lpstr>
      <vt:lpstr>VATCounty</vt:lpstr>
      <vt:lpstr>VATR</vt:lpstr>
      <vt:lpstr>VatSpe</vt:lpstr>
      <vt:lpstr>VATState</vt:lpstr>
      <vt:lpstr>VATStatee</vt:lpstr>
      <vt:lpstr>Warehouses</vt:lpstr>
    </vt:vector>
  </TitlesOfParts>
  <Manager/>
  <Company>CompanyX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Solution Checklist</dc:title>
  <dc:subject>Seidor</dc:subject>
  <dc:creator>Seidor</dc:creator>
  <cp:keywords>Design</cp:keywords>
  <dc:description/>
  <cp:lastModifiedBy>Dario Moutinho</cp:lastModifiedBy>
  <cp:revision/>
  <dcterms:created xsi:type="dcterms:W3CDTF">2011-11-07T18:31:44Z</dcterms:created>
  <dcterms:modified xsi:type="dcterms:W3CDTF">2023-10-20T13:33:22Z</dcterms:modified>
  <cp:category>Design</cp:category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0x01010053B1FD5C749FB2449A78175FC26222F2</vt:lpwstr>
  </property>
  <property fmtid="{D5CDD505-2E9C-101B-9397-08002B2CF9AE}" pid="3" name="Order">
    <vt:r8>3000</vt:r8>
  </property>
  <property fmtid="{D5CDD505-2E9C-101B-9397-08002B2CF9AE}" pid="4" name="FileDirRef">
    <vt:lpwstr>sites/pwa1/SAP Implementation - Edit Template/Shared Documents/SDD</vt:lpwstr>
  </property>
  <property fmtid="{D5CDD505-2E9C-101B-9397-08002B2CF9AE}" pid="5" name="FileLeafRef">
    <vt:lpwstr>Design WS_Information Required.xlsx</vt:lpwstr>
  </property>
  <property fmtid="{D5CDD505-2E9C-101B-9397-08002B2CF9AE}" pid="6" name="FSObjType">
    <vt:lpwstr>0</vt:lpwstr>
  </property>
  <property fmtid="{D5CDD505-2E9C-101B-9397-08002B2CF9AE}" pid="7" name="Document number">
    <vt:lpwstr>190800</vt:lpwstr>
  </property>
  <property fmtid="{D5CDD505-2E9C-101B-9397-08002B2CF9AE}" pid="8" name="xd_Signature">
    <vt:bool>false</vt:bool>
  </property>
  <property fmtid="{D5CDD505-2E9C-101B-9397-08002B2CF9AE}" pid="9" name="xd_ProgID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  <property fmtid="{D5CDD505-2E9C-101B-9397-08002B2CF9AE}" pid="13" name="GUID">
    <vt:lpwstr>b86e6679-cd40-43d1-9017-a98959e66831</vt:lpwstr>
  </property>
</Properties>
</file>