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ev/Documents/"/>
    </mc:Choice>
  </mc:AlternateContent>
  <bookViews>
    <workbookView xWindow="0" yWindow="460" windowWidth="25600" windowHeight="14600" tabRatio="500" activeTab="1"/>
  </bookViews>
  <sheets>
    <sheet name="Лист1" sheetId="1" r:id="rId1"/>
    <sheet name="Лист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2" l="1"/>
  <c r="N13" i="2"/>
  <c r="N14" i="2"/>
  <c r="N11" i="2"/>
  <c r="D14" i="2"/>
  <c r="K14" i="2"/>
  <c r="D13" i="2"/>
  <c r="K13" i="2"/>
  <c r="D12" i="2"/>
  <c r="K12" i="2"/>
  <c r="D11" i="2"/>
  <c r="K11" i="2"/>
  <c r="P11" i="2"/>
  <c r="Q11" i="2"/>
  <c r="L14" i="2"/>
  <c r="J14" i="2"/>
  <c r="I14" i="2"/>
  <c r="H14" i="2"/>
  <c r="G14" i="2"/>
  <c r="F14" i="2"/>
  <c r="E14" i="2"/>
  <c r="L13" i="2"/>
  <c r="J13" i="2"/>
  <c r="I13" i="2"/>
  <c r="H13" i="2"/>
  <c r="G13" i="2"/>
  <c r="F13" i="2"/>
  <c r="E13" i="2"/>
  <c r="L12" i="2"/>
  <c r="J12" i="2"/>
  <c r="I12" i="2"/>
  <c r="H12" i="2"/>
  <c r="G12" i="2"/>
  <c r="F12" i="2"/>
  <c r="E12" i="2"/>
  <c r="L11" i="2"/>
  <c r="J11" i="2"/>
  <c r="I11" i="2"/>
  <c r="H11" i="2"/>
  <c r="G11" i="2"/>
  <c r="F11" i="2"/>
  <c r="E11" i="2"/>
  <c r="E5" i="2"/>
  <c r="F5" i="2"/>
  <c r="G5" i="2"/>
  <c r="H5" i="2"/>
  <c r="I5" i="2"/>
  <c r="J5" i="2"/>
  <c r="K5" i="2"/>
  <c r="L5" i="2"/>
  <c r="D5" i="2"/>
  <c r="Q11" i="1"/>
  <c r="N12" i="1"/>
  <c r="N13" i="1"/>
  <c r="N14" i="1"/>
  <c r="N11" i="1"/>
  <c r="P11" i="1"/>
  <c r="E14" i="1"/>
  <c r="E11" i="1"/>
  <c r="F11" i="1"/>
  <c r="G11" i="1"/>
  <c r="H11" i="1"/>
  <c r="I11" i="1"/>
  <c r="J11" i="1"/>
  <c r="K11" i="1"/>
  <c r="L11" i="1"/>
  <c r="E12" i="1"/>
  <c r="F12" i="1"/>
  <c r="G12" i="1"/>
  <c r="H12" i="1"/>
  <c r="I12" i="1"/>
  <c r="J12" i="1"/>
  <c r="K12" i="1"/>
  <c r="L12" i="1"/>
  <c r="E13" i="1"/>
  <c r="F13" i="1"/>
  <c r="G13" i="1"/>
  <c r="H13" i="1"/>
  <c r="I13" i="1"/>
  <c r="J13" i="1"/>
  <c r="K13" i="1"/>
  <c r="L13" i="1"/>
  <c r="F14" i="1"/>
  <c r="G14" i="1"/>
  <c r="H14" i="1"/>
  <c r="I14" i="1"/>
  <c r="J14" i="1"/>
  <c r="K14" i="1"/>
  <c r="L14" i="1"/>
  <c r="D14" i="1"/>
  <c r="D13" i="1"/>
  <c r="D12" i="1"/>
  <c r="D11" i="1"/>
  <c r="E5" i="1"/>
  <c r="F5" i="1"/>
  <c r="G5" i="1"/>
  <c r="H5" i="1"/>
  <c r="I5" i="1"/>
  <c r="J5" i="1"/>
  <c r="K5" i="1"/>
  <c r="L5" i="1"/>
  <c r="D5" i="1"/>
</calcChain>
</file>

<file path=xl/sharedStrings.xml><?xml version="1.0" encoding="utf-8"?>
<sst xmlns="http://schemas.openxmlformats.org/spreadsheetml/2006/main" count="26" uniqueCount="12">
  <si>
    <t>d[мкм]</t>
  </si>
  <si>
    <t>1/d^2[м]^-2</t>
  </si>
  <si>
    <t>Ion[мм]</t>
  </si>
  <si>
    <t>I1[мм]</t>
  </si>
  <si>
    <t>I2[мм]</t>
  </si>
  <si>
    <t>I3[мм]</t>
  </si>
  <si>
    <t>I4[мм]</t>
  </si>
  <si>
    <t>s(R1)</t>
  </si>
  <si>
    <t>s(R2)</t>
  </si>
  <si>
    <t>s(R3)</t>
  </si>
  <si>
    <t>s(R4)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</si>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</sst>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Лист1!$D$5:$L$5</c:f>
              <c:numCache>
                <c:formatCode>General</c:formatCode>
                <c:ptCount val="9"/>
                <c:pt idx="0">
                  <c:v>0.0025</c:v>
                </c:pt>
                <c:pt idx="1">
                  <c:v>0.00226757369614512</c:v>
                </c:pt>
                <c:pt idx="2">
                  <c:v>0.00206611570247934</c:v>
                </c:pt>
                <c:pt idx="3">
                  <c:v>0.00189035916824197</c:v>
                </c:pt>
                <c:pt idx="4">
                  <c:v>0.00173611111111111</c:v>
                </c:pt>
                <c:pt idx="5">
                  <c:v>0.0016</c:v>
                </c:pt>
                <c:pt idx="6">
                  <c:v>0.0014792899408284</c:v>
                </c:pt>
                <c:pt idx="7">
                  <c:v>0.00127551020408163</c:v>
                </c:pt>
                <c:pt idx="8">
                  <c:v>0.00111111111111111</c:v>
                </c:pt>
              </c:numCache>
            </c:numRef>
          </c:xVal>
          <c:yVal>
            <c:numRef>
              <c:f>Лист1!$D$11:$L$11</c:f>
              <c:numCache>
                <c:formatCode>General</c:formatCode>
                <c:ptCount val="9"/>
                <c:pt idx="0">
                  <c:v>0.916465467412182</c:v>
                </c:pt>
                <c:pt idx="1">
                  <c:v>0.948603318005854</c:v>
                </c:pt>
                <c:pt idx="2">
                  <c:v>0.969175924528611</c:v>
                </c:pt>
                <c:pt idx="3">
                  <c:v>0.969175924528611</c:v>
                </c:pt>
                <c:pt idx="4">
                  <c:v>0.979687479201608</c:v>
                </c:pt>
                <c:pt idx="5">
                  <c:v>0.979687479201608</c:v>
                </c:pt>
                <c:pt idx="6">
                  <c:v>0.979687479201608</c:v>
                </c:pt>
                <c:pt idx="7">
                  <c:v>0.979687479201608</c:v>
                </c:pt>
                <c:pt idx="8">
                  <c:v>0.989704206205817</c:v>
                </c:pt>
              </c:numCache>
            </c:numRef>
          </c:yVal>
          <c:smooth val="1"/>
        </c:ser>
        <c:ser>
          <c:idx val="1"/>
          <c:order val="1"/>
          <c:tx>
            <c:v>R2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Лист1!$D$5:$L$5</c:f>
              <c:numCache>
                <c:formatCode>General</c:formatCode>
                <c:ptCount val="9"/>
                <c:pt idx="0">
                  <c:v>0.0025</c:v>
                </c:pt>
                <c:pt idx="1">
                  <c:v>0.00226757369614512</c:v>
                </c:pt>
                <c:pt idx="2">
                  <c:v>0.00206611570247934</c:v>
                </c:pt>
                <c:pt idx="3">
                  <c:v>0.00189035916824197</c:v>
                </c:pt>
                <c:pt idx="4">
                  <c:v>0.00173611111111111</c:v>
                </c:pt>
                <c:pt idx="5">
                  <c:v>0.0016</c:v>
                </c:pt>
                <c:pt idx="6">
                  <c:v>0.0014792899408284</c:v>
                </c:pt>
                <c:pt idx="7">
                  <c:v>0.00127551020408163</c:v>
                </c:pt>
                <c:pt idx="8">
                  <c:v>0.00111111111111111</c:v>
                </c:pt>
              </c:numCache>
            </c:numRef>
          </c:xVal>
          <c:yVal>
            <c:numRef>
              <c:f>Лист1!$D$12:$L$12</c:f>
              <c:numCache>
                <c:formatCode>General</c:formatCode>
                <c:ptCount val="9"/>
                <c:pt idx="0">
                  <c:v>0.648331581176043</c:v>
                </c:pt>
                <c:pt idx="1">
                  <c:v>0.720920840922973</c:v>
                </c:pt>
                <c:pt idx="2">
                  <c:v>0.73447513079353</c:v>
                </c:pt>
                <c:pt idx="3">
                  <c:v>0.748290920680377</c:v>
                </c:pt>
                <c:pt idx="4">
                  <c:v>0.787323697055647</c:v>
                </c:pt>
                <c:pt idx="5">
                  <c:v>0.80022758523053</c:v>
                </c:pt>
                <c:pt idx="6">
                  <c:v>0.80022758523053</c:v>
                </c:pt>
                <c:pt idx="7">
                  <c:v>0.824510706975997</c:v>
                </c:pt>
                <c:pt idx="8">
                  <c:v>0.848546020563208</c:v>
                </c:pt>
              </c:numCache>
            </c:numRef>
          </c:yVal>
          <c:smooth val="1"/>
        </c:ser>
        <c:ser>
          <c:idx val="2"/>
          <c:order val="2"/>
          <c:tx>
            <c:v>R3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Лист1!$D$5:$L$5</c:f>
              <c:numCache>
                <c:formatCode>General</c:formatCode>
                <c:ptCount val="9"/>
                <c:pt idx="0">
                  <c:v>0.0025</c:v>
                </c:pt>
                <c:pt idx="1">
                  <c:v>0.00226757369614512</c:v>
                </c:pt>
                <c:pt idx="2">
                  <c:v>0.00206611570247934</c:v>
                </c:pt>
                <c:pt idx="3">
                  <c:v>0.00189035916824197</c:v>
                </c:pt>
                <c:pt idx="4">
                  <c:v>0.00173611111111111</c:v>
                </c:pt>
                <c:pt idx="5">
                  <c:v>0.0016</c:v>
                </c:pt>
                <c:pt idx="6">
                  <c:v>0.0014792899408284</c:v>
                </c:pt>
                <c:pt idx="7">
                  <c:v>0.00127551020408163</c:v>
                </c:pt>
                <c:pt idx="8">
                  <c:v>0.00111111111111111</c:v>
                </c:pt>
              </c:numCache>
            </c:numRef>
          </c:xVal>
          <c:yVal>
            <c:numRef>
              <c:f>Лист1!$D$13:$L$13</c:f>
              <c:numCache>
                <c:formatCode>General</c:formatCode>
                <c:ptCount val="9"/>
                <c:pt idx="0">
                  <c:v>0.316467605085079</c:v>
                </c:pt>
                <c:pt idx="1">
                  <c:v>0.447552779163051</c:v>
                </c:pt>
                <c:pt idx="2">
                  <c:v>0.468264480472554</c:v>
                </c:pt>
                <c:pt idx="3">
                  <c:v>0.489650087195687</c:v>
                </c:pt>
                <c:pt idx="4">
                  <c:v>0.529121584313419</c:v>
                </c:pt>
                <c:pt idx="5">
                  <c:v>0.565846352009043</c:v>
                </c:pt>
                <c:pt idx="6">
                  <c:v>0.583017112063642</c:v>
                </c:pt>
                <c:pt idx="7">
                  <c:v>0.632335555644086</c:v>
                </c:pt>
                <c:pt idx="8">
                  <c:v>0.662798591342715</c:v>
                </c:pt>
              </c:numCache>
            </c:numRef>
          </c:yVal>
          <c:smooth val="1"/>
        </c:ser>
        <c:ser>
          <c:idx val="3"/>
          <c:order val="3"/>
          <c:tx>
            <c:v>R4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Лист1!$D$5:$L$5</c:f>
              <c:numCache>
                <c:formatCode>General</c:formatCode>
                <c:ptCount val="9"/>
                <c:pt idx="0">
                  <c:v>0.0025</c:v>
                </c:pt>
                <c:pt idx="1">
                  <c:v>0.00226757369614512</c:v>
                </c:pt>
                <c:pt idx="2">
                  <c:v>0.00206611570247934</c:v>
                </c:pt>
                <c:pt idx="3">
                  <c:v>0.00189035916824197</c:v>
                </c:pt>
                <c:pt idx="4">
                  <c:v>0.00173611111111111</c:v>
                </c:pt>
                <c:pt idx="5">
                  <c:v>0.0016</c:v>
                </c:pt>
                <c:pt idx="6">
                  <c:v>0.0014792899408284</c:v>
                </c:pt>
                <c:pt idx="7">
                  <c:v>0.00127551020408163</c:v>
                </c:pt>
                <c:pt idx="8">
                  <c:v>0.00111111111111111</c:v>
                </c:pt>
              </c:numCache>
            </c:numRef>
          </c:xVal>
          <c:yVal>
            <c:numRef>
              <c:f>Лист1!$D$14:$L$14</c:f>
              <c:numCache>
                <c:formatCode>General</c:formatCode>
                <c:ptCount val="9"/>
                <c:pt idx="0">
                  <c:v>0.200530404416885</c:v>
                </c:pt>
                <c:pt idx="1">
                  <c:v>0.206127676743999</c:v>
                </c:pt>
                <c:pt idx="2">
                  <c:v>0.200530404416885</c:v>
                </c:pt>
                <c:pt idx="3">
                  <c:v>0.174209683017495</c:v>
                </c:pt>
                <c:pt idx="4">
                  <c:v>0.244825043597843</c:v>
                </c:pt>
                <c:pt idx="5">
                  <c:v>0.346234897064654</c:v>
                </c:pt>
                <c:pt idx="6">
                  <c:v>0.374652089496221</c:v>
                </c:pt>
                <c:pt idx="7">
                  <c:v>0.399164529610967</c:v>
                </c:pt>
                <c:pt idx="8">
                  <c:v>0.446704337112529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787088"/>
        <c:axId val="2136768336"/>
      </c:scatterChart>
      <c:valAx>
        <c:axId val="2136787088"/>
        <c:scaling>
          <c:orientation val="minMax"/>
          <c:min val="0.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768336"/>
        <c:crosses val="autoZero"/>
        <c:crossBetween val="midCat"/>
      </c:valAx>
      <c:valAx>
        <c:axId val="21367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78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Лист2!$D$5:$L$5</c:f>
              <c:numCache>
                <c:formatCode>General</c:formatCode>
                <c:ptCount val="9"/>
                <c:pt idx="0">
                  <c:v>0.0025</c:v>
                </c:pt>
                <c:pt idx="1">
                  <c:v>0.00226757369614512</c:v>
                </c:pt>
                <c:pt idx="2">
                  <c:v>0.00206611570247934</c:v>
                </c:pt>
                <c:pt idx="3">
                  <c:v>0.00189035916824197</c:v>
                </c:pt>
                <c:pt idx="4">
                  <c:v>0.00173611111111111</c:v>
                </c:pt>
                <c:pt idx="5">
                  <c:v>0.0016</c:v>
                </c:pt>
                <c:pt idx="6">
                  <c:v>0.0014792899408284</c:v>
                </c:pt>
                <c:pt idx="7">
                  <c:v>0.00127551020408163</c:v>
                </c:pt>
                <c:pt idx="8">
                  <c:v>0.00111111111111111</c:v>
                </c:pt>
              </c:numCache>
            </c:numRef>
          </c:xVal>
          <c:yVal>
            <c:numRef>
              <c:f>Лист2!$D$11:$L$11</c:f>
              <c:numCache>
                <c:formatCode>General</c:formatCode>
                <c:ptCount val="9"/>
                <c:pt idx="0">
                  <c:v>0.916465467412182</c:v>
                </c:pt>
                <c:pt idx="1">
                  <c:v>0.916465467412182</c:v>
                </c:pt>
                <c:pt idx="2">
                  <c:v>0.937743392785682</c:v>
                </c:pt>
                <c:pt idx="3">
                  <c:v>0.937743392785682</c:v>
                </c:pt>
                <c:pt idx="4">
                  <c:v>0.948603318005854</c:v>
                </c:pt>
                <c:pt idx="5">
                  <c:v>0.959340314565289</c:v>
                </c:pt>
                <c:pt idx="6">
                  <c:v>0.959340314565289</c:v>
                </c:pt>
                <c:pt idx="7">
                  <c:v>0.96956727359545</c:v>
                </c:pt>
                <c:pt idx="8">
                  <c:v>0.990087441149979</c:v>
                </c:pt>
              </c:numCache>
            </c:numRef>
          </c:yVal>
          <c:smooth val="1"/>
        </c:ser>
        <c:ser>
          <c:idx val="1"/>
          <c:order val="1"/>
          <c:tx>
            <c:v>R2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Лист2!$D$5:$L$5</c:f>
              <c:numCache>
                <c:formatCode>General</c:formatCode>
                <c:ptCount val="9"/>
                <c:pt idx="0">
                  <c:v>0.0025</c:v>
                </c:pt>
                <c:pt idx="1">
                  <c:v>0.00226757369614512</c:v>
                </c:pt>
                <c:pt idx="2">
                  <c:v>0.00206611570247934</c:v>
                </c:pt>
                <c:pt idx="3">
                  <c:v>0.00189035916824197</c:v>
                </c:pt>
                <c:pt idx="4">
                  <c:v>0.00173611111111111</c:v>
                </c:pt>
                <c:pt idx="5">
                  <c:v>0.0016</c:v>
                </c:pt>
                <c:pt idx="6">
                  <c:v>0.0014792899408284</c:v>
                </c:pt>
                <c:pt idx="7">
                  <c:v>0.00127551020408163</c:v>
                </c:pt>
                <c:pt idx="8">
                  <c:v>0.00111111111111111</c:v>
                </c:pt>
              </c:numCache>
            </c:numRef>
          </c:xVal>
          <c:yVal>
            <c:numRef>
              <c:f>Лист2!$D$12:$L$12</c:f>
              <c:numCache>
                <c:formatCode>General</c:formatCode>
                <c:ptCount val="9"/>
                <c:pt idx="0">
                  <c:v>0.693017417618716</c:v>
                </c:pt>
                <c:pt idx="1">
                  <c:v>0.678076365097915</c:v>
                </c:pt>
                <c:pt idx="2">
                  <c:v>0.734991457838524</c:v>
                </c:pt>
                <c:pt idx="3">
                  <c:v>0.748290920680377</c:v>
                </c:pt>
                <c:pt idx="4">
                  <c:v>0.761358102898874</c:v>
                </c:pt>
                <c:pt idx="5">
                  <c:v>0.774694614069496</c:v>
                </c:pt>
                <c:pt idx="6">
                  <c:v>0.80022758523053</c:v>
                </c:pt>
                <c:pt idx="7">
                  <c:v>0.836387927217475</c:v>
                </c:pt>
                <c:pt idx="8">
                  <c:v>0.860091395080048</c:v>
                </c:pt>
              </c:numCache>
            </c:numRef>
          </c:yVal>
          <c:smooth val="1"/>
        </c:ser>
        <c:ser>
          <c:idx val="2"/>
          <c:order val="2"/>
          <c:tx>
            <c:v>R3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Лист2!$D$5:$L$5</c:f>
              <c:numCache>
                <c:formatCode>General</c:formatCode>
                <c:ptCount val="9"/>
                <c:pt idx="0">
                  <c:v>0.0025</c:v>
                </c:pt>
                <c:pt idx="1">
                  <c:v>0.00226757369614512</c:v>
                </c:pt>
                <c:pt idx="2">
                  <c:v>0.00206611570247934</c:v>
                </c:pt>
                <c:pt idx="3">
                  <c:v>0.00189035916824197</c:v>
                </c:pt>
                <c:pt idx="4">
                  <c:v>0.00173611111111111</c:v>
                </c:pt>
                <c:pt idx="5">
                  <c:v>0.0016</c:v>
                </c:pt>
                <c:pt idx="6">
                  <c:v>0.0014792899408284</c:v>
                </c:pt>
                <c:pt idx="7">
                  <c:v>0.00127551020408163</c:v>
                </c:pt>
                <c:pt idx="8">
                  <c:v>0.00111111111111111</c:v>
                </c:pt>
              </c:numCache>
            </c:numRef>
          </c:xVal>
          <c:yVal>
            <c:numRef>
              <c:f>Лист2!$D$13:$L$13</c:f>
              <c:numCache>
                <c:formatCode>General</c:formatCode>
                <c:ptCount val="9"/>
                <c:pt idx="0">
                  <c:v>0.400113792615265</c:v>
                </c:pt>
                <c:pt idx="1">
                  <c:v>0.400113792615265</c:v>
                </c:pt>
                <c:pt idx="2">
                  <c:v>0.42404941447673</c:v>
                </c:pt>
                <c:pt idx="3">
                  <c:v>0.448399615831679</c:v>
                </c:pt>
                <c:pt idx="4">
                  <c:v>0.489650087195687</c:v>
                </c:pt>
                <c:pt idx="5">
                  <c:v>0.529121584313419</c:v>
                </c:pt>
                <c:pt idx="6">
                  <c:v>0.565846352009043</c:v>
                </c:pt>
                <c:pt idx="7">
                  <c:v>0.632335555644086</c:v>
                </c:pt>
                <c:pt idx="8">
                  <c:v>0.707106781186548</c:v>
                </c:pt>
              </c:numCache>
            </c:numRef>
          </c:yVal>
          <c:smooth val="1"/>
        </c:ser>
        <c:ser>
          <c:idx val="3"/>
          <c:order val="3"/>
          <c:tx>
            <c:v>R4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Лист2!$D$5:$L$5</c:f>
              <c:numCache>
                <c:formatCode>General</c:formatCode>
                <c:ptCount val="9"/>
                <c:pt idx="0">
                  <c:v>0.0025</c:v>
                </c:pt>
                <c:pt idx="1">
                  <c:v>0.00226757369614512</c:v>
                </c:pt>
                <c:pt idx="2">
                  <c:v>0.00206611570247934</c:v>
                </c:pt>
                <c:pt idx="3">
                  <c:v>0.00189035916824197</c:v>
                </c:pt>
                <c:pt idx="4">
                  <c:v>0.00173611111111111</c:v>
                </c:pt>
                <c:pt idx="5">
                  <c:v>0.0016</c:v>
                </c:pt>
                <c:pt idx="6">
                  <c:v>0.0014792899408284</c:v>
                </c:pt>
                <c:pt idx="7">
                  <c:v>0.00127551020408163</c:v>
                </c:pt>
                <c:pt idx="8">
                  <c:v>0.00111111111111111</c:v>
                </c:pt>
              </c:numCache>
            </c:numRef>
          </c:xVal>
          <c:yVal>
            <c:numRef>
              <c:f>Лист2!$D$14:$L$14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0.17201827901601</c:v>
                </c:pt>
                <c:pt idx="6">
                  <c:v>0.282251945697053</c:v>
                </c:pt>
                <c:pt idx="7">
                  <c:v>0.374652089496221</c:v>
                </c:pt>
                <c:pt idx="8">
                  <c:v>0.446704337112529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868288"/>
        <c:axId val="-2123535712"/>
      </c:scatterChart>
      <c:valAx>
        <c:axId val="-2110868288"/>
        <c:scaling>
          <c:orientation val="minMax"/>
          <c:min val="0.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535712"/>
        <c:crosses val="autoZero"/>
        <c:crossBetween val="midCat"/>
      </c:valAx>
      <c:valAx>
        <c:axId val="-21235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1086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16</xdr:row>
      <xdr:rowOff>31750</xdr:rowOff>
    </xdr:from>
    <xdr:to>
      <xdr:col>9</xdr:col>
      <xdr:colOff>0</xdr:colOff>
      <xdr:row>29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16</xdr:row>
      <xdr:rowOff>50800</xdr:rowOff>
    </xdr:from>
    <xdr:to>
      <xdr:col>8</xdr:col>
      <xdr:colOff>800100</xdr:colOff>
      <xdr:row>29</xdr:row>
      <xdr:rowOff>152400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4"/>
  <sheetViews>
    <sheetView showRuler="0" workbookViewId="0">
      <selection activeCell="Q11" sqref="Q11"/>
    </sheetView>
  </sheetViews>
  <sheetFormatPr baseColWidth="10" defaultRowHeight="16" x14ac:dyDescent="0.2"/>
  <sheetData>
    <row r="3" spans="2:17" x14ac:dyDescent="0.2">
      <c r="C3">
        <v>410</v>
      </c>
      <c r="E3" t="s">
        <v>11</v>
      </c>
      <c r="K3" t="s">
        <v>11</v>
      </c>
    </row>
    <row r="4" spans="2:17" x14ac:dyDescent="0.2">
      <c r="C4" t="s">
        <v>0</v>
      </c>
      <c r="D4">
        <v>20</v>
      </c>
      <c r="E4">
        <v>21</v>
      </c>
      <c r="F4">
        <v>22</v>
      </c>
      <c r="G4">
        <v>23</v>
      </c>
      <c r="H4">
        <v>24</v>
      </c>
      <c r="I4">
        <v>25</v>
      </c>
      <c r="J4">
        <v>26</v>
      </c>
      <c r="K4">
        <v>28</v>
      </c>
      <c r="L4">
        <v>30</v>
      </c>
    </row>
    <row r="5" spans="2:17" x14ac:dyDescent="0.2">
      <c r="C5" t="s">
        <v>1</v>
      </c>
      <c r="D5">
        <f>1/(D4*D4)</f>
        <v>2.5000000000000001E-3</v>
      </c>
      <c r="E5">
        <f t="shared" ref="E5:L5" si="0">1/(E4*E4)</f>
        <v>2.2675736961451248E-3</v>
      </c>
      <c r="F5">
        <f t="shared" si="0"/>
        <v>2.0661157024793389E-3</v>
      </c>
      <c r="G5">
        <f t="shared" si="0"/>
        <v>1.890359168241966E-3</v>
      </c>
      <c r="H5">
        <f t="shared" si="0"/>
        <v>1.736111111111111E-3</v>
      </c>
      <c r="I5">
        <f t="shared" si="0"/>
        <v>1.6000000000000001E-3</v>
      </c>
      <c r="J5">
        <f t="shared" si="0"/>
        <v>1.4792899408284023E-3</v>
      </c>
      <c r="K5">
        <f t="shared" si="0"/>
        <v>1.2755102040816326E-3</v>
      </c>
      <c r="L5">
        <f t="shared" si="0"/>
        <v>1.1111111111111111E-3</v>
      </c>
    </row>
    <row r="6" spans="2:17" x14ac:dyDescent="0.2">
      <c r="C6" t="s">
        <v>2</v>
      </c>
      <c r="D6">
        <v>13.18</v>
      </c>
      <c r="E6">
        <v>13.18</v>
      </c>
      <c r="F6">
        <v>13.18</v>
      </c>
      <c r="G6">
        <v>13.18</v>
      </c>
      <c r="H6">
        <v>13.18</v>
      </c>
      <c r="I6">
        <v>13.18</v>
      </c>
      <c r="J6">
        <v>13.18</v>
      </c>
      <c r="K6">
        <v>13.18</v>
      </c>
      <c r="L6">
        <v>13.18</v>
      </c>
    </row>
    <row r="7" spans="2:17" x14ac:dyDescent="0.2">
      <c r="C7" t="s">
        <v>3</v>
      </c>
      <c r="D7">
        <v>11.07</v>
      </c>
      <c r="E7">
        <v>11.86</v>
      </c>
      <c r="F7">
        <v>12.38</v>
      </c>
      <c r="G7">
        <v>12.38</v>
      </c>
      <c r="H7">
        <v>12.65</v>
      </c>
      <c r="I7">
        <v>12.65</v>
      </c>
      <c r="J7">
        <v>12.65</v>
      </c>
      <c r="K7">
        <v>12.65</v>
      </c>
      <c r="L7">
        <v>12.91</v>
      </c>
    </row>
    <row r="8" spans="2:17" x14ac:dyDescent="0.2">
      <c r="C8" t="s">
        <v>4</v>
      </c>
      <c r="D8">
        <v>5.54</v>
      </c>
      <c r="E8">
        <v>6.85</v>
      </c>
      <c r="F8">
        <v>7.11</v>
      </c>
      <c r="G8">
        <v>7.38</v>
      </c>
      <c r="H8">
        <v>8.17</v>
      </c>
      <c r="I8">
        <v>8.44</v>
      </c>
      <c r="J8">
        <v>8.44</v>
      </c>
      <c r="K8">
        <v>8.9600000000000009</v>
      </c>
      <c r="L8">
        <v>9.49</v>
      </c>
    </row>
    <row r="9" spans="2:17" x14ac:dyDescent="0.2">
      <c r="C9" t="s">
        <v>5</v>
      </c>
      <c r="D9">
        <v>1.32</v>
      </c>
      <c r="E9">
        <v>2.64</v>
      </c>
      <c r="F9">
        <v>2.89</v>
      </c>
      <c r="G9">
        <v>3.16</v>
      </c>
      <c r="H9">
        <v>3.69</v>
      </c>
      <c r="I9">
        <v>4.22</v>
      </c>
      <c r="J9">
        <v>4.4800000000000004</v>
      </c>
      <c r="K9">
        <v>5.27</v>
      </c>
      <c r="L9">
        <v>5.79</v>
      </c>
    </row>
    <row r="10" spans="2:17" x14ac:dyDescent="0.2">
      <c r="C10" t="s">
        <v>6</v>
      </c>
      <c r="D10">
        <v>0.53</v>
      </c>
      <c r="E10">
        <v>0.56000000000000005</v>
      </c>
      <c r="F10">
        <v>0.53</v>
      </c>
      <c r="G10">
        <v>0.4</v>
      </c>
      <c r="H10">
        <v>0.79</v>
      </c>
      <c r="I10">
        <v>1.58</v>
      </c>
      <c r="J10">
        <v>1.85</v>
      </c>
      <c r="K10">
        <v>2.1</v>
      </c>
      <c r="L10">
        <v>2.63</v>
      </c>
    </row>
    <row r="11" spans="2:17" x14ac:dyDescent="0.2">
      <c r="B11">
        <v>1</v>
      </c>
      <c r="C11" t="s">
        <v>7</v>
      </c>
      <c r="D11">
        <f>SQRT(D7/D6)</f>
        <v>0.91646546741218182</v>
      </c>
      <c r="E11">
        <f t="shared" ref="E11:L11" si="1">SQRT(E7/E6)</f>
        <v>0.94860331800585362</v>
      </c>
      <c r="F11">
        <f t="shared" si="1"/>
        <v>0.9691759245286109</v>
      </c>
      <c r="G11">
        <f t="shared" si="1"/>
        <v>0.9691759245286109</v>
      </c>
      <c r="H11">
        <f t="shared" si="1"/>
        <v>0.97968747920160781</v>
      </c>
      <c r="I11">
        <f t="shared" si="1"/>
        <v>0.97968747920160781</v>
      </c>
      <c r="J11">
        <f t="shared" si="1"/>
        <v>0.97968747920160781</v>
      </c>
      <c r="K11">
        <f t="shared" si="1"/>
        <v>0.97968747920160781</v>
      </c>
      <c r="L11">
        <f t="shared" si="1"/>
        <v>0.98970420620581745</v>
      </c>
      <c r="N11">
        <f>SQRT(6)/(B11*3.14)*SQRT((K11-D11)/($D$5-$K$5))</f>
        <v>5.6053475783681916</v>
      </c>
      <c r="P11">
        <f>SUM(N11:N14)/4</f>
        <v>4.2360576372940937</v>
      </c>
      <c r="Q11">
        <f>ABS((P11-5)/5*100)</f>
        <v>15.278847254118128</v>
      </c>
    </row>
    <row r="12" spans="2:17" x14ac:dyDescent="0.2">
      <c r="B12">
        <v>2</v>
      </c>
      <c r="C12" t="s">
        <v>8</v>
      </c>
      <c r="D12">
        <f>SQRT(D8/D6)</f>
        <v>0.64833158117604273</v>
      </c>
      <c r="E12">
        <f t="shared" ref="E12:L12" si="2">SQRT(E8/E6)</f>
        <v>0.72092084092297293</v>
      </c>
      <c r="F12">
        <f t="shared" si="2"/>
        <v>0.73447513079353</v>
      </c>
      <c r="G12">
        <f t="shared" si="2"/>
        <v>0.74829092068037673</v>
      </c>
      <c r="H12">
        <f t="shared" si="2"/>
        <v>0.78732369705564675</v>
      </c>
      <c r="I12">
        <f t="shared" si="2"/>
        <v>0.80022758523052973</v>
      </c>
      <c r="J12">
        <f t="shared" si="2"/>
        <v>0.80022758523052973</v>
      </c>
      <c r="K12">
        <f t="shared" si="2"/>
        <v>0.8245107069759966</v>
      </c>
      <c r="L12">
        <f t="shared" si="2"/>
        <v>0.84854602056320849</v>
      </c>
      <c r="N12">
        <f t="shared" ref="N12:N14" si="3">SQRT(6)/(B12*3.14)*SQRT((K12-D12)/($D$5-$K$5))</f>
        <v>4.678596823464841</v>
      </c>
    </row>
    <row r="13" spans="2:17" x14ac:dyDescent="0.2">
      <c r="B13">
        <v>3</v>
      </c>
      <c r="C13" t="s">
        <v>9</v>
      </c>
      <c r="D13">
        <f>SQRT(D9/D6)</f>
        <v>0.31646760508507865</v>
      </c>
      <c r="E13">
        <f t="shared" ref="E13:L13" si="4">SQRT(E9/E6)</f>
        <v>0.44755277916305086</v>
      </c>
      <c r="F13">
        <f t="shared" si="4"/>
        <v>0.46826448047255376</v>
      </c>
      <c r="G13">
        <f t="shared" si="4"/>
        <v>0.4896500871956867</v>
      </c>
      <c r="H13">
        <f t="shared" si="4"/>
        <v>0.52912158431341938</v>
      </c>
      <c r="I13">
        <f t="shared" si="4"/>
        <v>0.56584635200904343</v>
      </c>
      <c r="J13">
        <f t="shared" si="4"/>
        <v>0.58301711206364171</v>
      </c>
      <c r="K13">
        <f t="shared" si="4"/>
        <v>0.63233555564408583</v>
      </c>
      <c r="L13">
        <f t="shared" si="4"/>
        <v>0.66279859134271535</v>
      </c>
      <c r="N13">
        <f t="shared" si="3"/>
        <v>4.1763791459215058</v>
      </c>
    </row>
    <row r="14" spans="2:17" x14ac:dyDescent="0.2">
      <c r="B14">
        <v>4</v>
      </c>
      <c r="C14" t="s">
        <v>10</v>
      </c>
      <c r="D14">
        <f>SQRT(D10/D6)</f>
        <v>0.20053040441688486</v>
      </c>
      <c r="E14">
        <f t="shared" ref="E14:L14" si="5">SQRT(E10/E6)</f>
        <v>0.20612767674399915</v>
      </c>
      <c r="F14">
        <f t="shared" si="5"/>
        <v>0.20053040441688486</v>
      </c>
      <c r="G14">
        <f t="shared" si="5"/>
        <v>0.17420968301749518</v>
      </c>
      <c r="H14">
        <f t="shared" si="5"/>
        <v>0.24482504359784335</v>
      </c>
      <c r="I14">
        <f t="shared" si="5"/>
        <v>0.34623489706465432</v>
      </c>
      <c r="J14">
        <f t="shared" si="5"/>
        <v>0.37465208949622142</v>
      </c>
      <c r="K14">
        <f t="shared" si="5"/>
        <v>0.39916452961096727</v>
      </c>
      <c r="L14">
        <f t="shared" si="5"/>
        <v>0.44670433711252922</v>
      </c>
      <c r="N14">
        <f t="shared" si="3"/>
        <v>2.4839070014218354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4"/>
  <sheetViews>
    <sheetView tabSelected="1" showRuler="0" workbookViewId="0">
      <selection activeCell="K21" sqref="K21"/>
    </sheetView>
  </sheetViews>
  <sheetFormatPr baseColWidth="10" defaultRowHeight="16" x14ac:dyDescent="0.2"/>
  <sheetData>
    <row r="3" spans="2:17" x14ac:dyDescent="0.2">
      <c r="C3">
        <v>610</v>
      </c>
      <c r="G3" t="s">
        <v>11</v>
      </c>
      <c r="K3" t="s">
        <v>11</v>
      </c>
    </row>
    <row r="4" spans="2:17" x14ac:dyDescent="0.2">
      <c r="C4" t="s">
        <v>0</v>
      </c>
      <c r="D4">
        <v>20</v>
      </c>
      <c r="E4">
        <v>21</v>
      </c>
      <c r="F4">
        <v>22</v>
      </c>
      <c r="G4">
        <v>23</v>
      </c>
      <c r="H4">
        <v>24</v>
      </c>
      <c r="I4">
        <v>25</v>
      </c>
      <c r="J4">
        <v>26</v>
      </c>
      <c r="K4">
        <v>28</v>
      </c>
      <c r="L4">
        <v>30</v>
      </c>
    </row>
    <row r="5" spans="2:17" x14ac:dyDescent="0.2">
      <c r="C5" t="s">
        <v>1</v>
      </c>
      <c r="D5">
        <f>1/(D4*D4)</f>
        <v>2.5000000000000001E-3</v>
      </c>
      <c r="E5">
        <f t="shared" ref="E5:L5" si="0">1/(E4*E4)</f>
        <v>2.2675736961451248E-3</v>
      </c>
      <c r="F5">
        <f t="shared" si="0"/>
        <v>2.0661157024793389E-3</v>
      </c>
      <c r="G5">
        <f t="shared" si="0"/>
        <v>1.890359168241966E-3</v>
      </c>
      <c r="H5">
        <f t="shared" si="0"/>
        <v>1.736111111111111E-3</v>
      </c>
      <c r="I5">
        <f t="shared" si="0"/>
        <v>1.6000000000000001E-3</v>
      </c>
      <c r="J5">
        <f t="shared" si="0"/>
        <v>1.4792899408284023E-3</v>
      </c>
      <c r="K5">
        <f t="shared" si="0"/>
        <v>1.2755102040816326E-3</v>
      </c>
      <c r="L5">
        <f t="shared" si="0"/>
        <v>1.1111111111111111E-3</v>
      </c>
    </row>
    <row r="6" spans="2:17" x14ac:dyDescent="0.2">
      <c r="C6" t="s">
        <v>2</v>
      </c>
      <c r="D6">
        <v>13.18</v>
      </c>
      <c r="E6">
        <v>13.18</v>
      </c>
      <c r="F6">
        <v>13.18</v>
      </c>
      <c r="G6">
        <v>13.18</v>
      </c>
      <c r="H6">
        <v>13.18</v>
      </c>
      <c r="I6">
        <v>13.18</v>
      </c>
      <c r="J6">
        <v>13.18</v>
      </c>
      <c r="K6">
        <v>13.18</v>
      </c>
      <c r="L6">
        <v>13.18</v>
      </c>
    </row>
    <row r="7" spans="2:17" x14ac:dyDescent="0.2">
      <c r="C7" t="s">
        <v>3</v>
      </c>
      <c r="D7">
        <v>11.07</v>
      </c>
      <c r="E7">
        <v>11.07</v>
      </c>
      <c r="F7">
        <v>11.59</v>
      </c>
      <c r="G7">
        <v>11.59</v>
      </c>
      <c r="H7">
        <v>11.86</v>
      </c>
      <c r="I7">
        <v>12.13</v>
      </c>
      <c r="J7">
        <v>12.13</v>
      </c>
      <c r="K7">
        <v>12.39</v>
      </c>
      <c r="L7">
        <v>12.92</v>
      </c>
    </row>
    <row r="8" spans="2:17" x14ac:dyDescent="0.2">
      <c r="C8" t="s">
        <v>4</v>
      </c>
      <c r="D8">
        <v>6.33</v>
      </c>
      <c r="E8">
        <v>6.06</v>
      </c>
      <c r="F8">
        <v>7.12</v>
      </c>
      <c r="G8">
        <v>7.38</v>
      </c>
      <c r="H8">
        <v>7.64</v>
      </c>
      <c r="I8">
        <v>7.91</v>
      </c>
      <c r="J8">
        <v>8.44</v>
      </c>
      <c r="K8">
        <v>9.2200000000000006</v>
      </c>
      <c r="L8">
        <v>9.75</v>
      </c>
    </row>
    <row r="9" spans="2:17" x14ac:dyDescent="0.2">
      <c r="C9" t="s">
        <v>5</v>
      </c>
      <c r="D9">
        <v>2.11</v>
      </c>
      <c r="E9">
        <v>2.11</v>
      </c>
      <c r="F9">
        <v>2.37</v>
      </c>
      <c r="G9">
        <v>2.65</v>
      </c>
      <c r="H9">
        <v>3.16</v>
      </c>
      <c r="I9">
        <v>3.69</v>
      </c>
      <c r="J9">
        <v>4.22</v>
      </c>
      <c r="K9">
        <v>5.27</v>
      </c>
      <c r="L9">
        <v>6.59</v>
      </c>
    </row>
    <row r="10" spans="2:17" x14ac:dyDescent="0.2">
      <c r="C10" t="s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0.39</v>
      </c>
      <c r="J10">
        <v>1.05</v>
      </c>
      <c r="K10">
        <v>1.85</v>
      </c>
      <c r="L10">
        <v>2.63</v>
      </c>
    </row>
    <row r="11" spans="2:17" x14ac:dyDescent="0.2">
      <c r="B11">
        <v>1</v>
      </c>
      <c r="C11" t="s">
        <v>7</v>
      </c>
      <c r="D11">
        <f>SQRT(D7/D6)</f>
        <v>0.91646546741218182</v>
      </c>
      <c r="E11">
        <f t="shared" ref="E11:L11" si="1">SQRT(E7/E6)</f>
        <v>0.91646546741218182</v>
      </c>
      <c r="F11">
        <f t="shared" si="1"/>
        <v>0.93774339278568197</v>
      </c>
      <c r="G11">
        <f t="shared" si="1"/>
        <v>0.93774339278568197</v>
      </c>
      <c r="H11">
        <f t="shared" si="1"/>
        <v>0.94860331800585362</v>
      </c>
      <c r="I11">
        <f t="shared" si="1"/>
        <v>0.95934031456528901</v>
      </c>
      <c r="J11">
        <f t="shared" si="1"/>
        <v>0.95934031456528901</v>
      </c>
      <c r="K11">
        <f t="shared" si="1"/>
        <v>0.96956727359545003</v>
      </c>
      <c r="L11">
        <f t="shared" si="1"/>
        <v>0.99008744114997915</v>
      </c>
      <c r="N11">
        <f>SQRT(6)/(B11*3.14)*SQRT((K11-G11)/($G$5-$K$5))</f>
        <v>5.6122669966511509</v>
      </c>
      <c r="P11">
        <f>SUM(N11:N14)/4</f>
        <v>4.8981945692096911</v>
      </c>
      <c r="Q11">
        <f>ABS((P11-5)/5*100)</f>
        <v>2.0361086158061781</v>
      </c>
    </row>
    <row r="12" spans="2:17" x14ac:dyDescent="0.2">
      <c r="B12">
        <v>2</v>
      </c>
      <c r="C12" t="s">
        <v>8</v>
      </c>
      <c r="D12">
        <f>SQRT(D8/D6)</f>
        <v>0.69301741761871583</v>
      </c>
      <c r="E12">
        <f t="shared" ref="E12:L12" si="2">SQRT(E8/E6)</f>
        <v>0.6780763650979148</v>
      </c>
      <c r="F12">
        <f t="shared" si="2"/>
        <v>0.73499145783852449</v>
      </c>
      <c r="G12">
        <f t="shared" si="2"/>
        <v>0.74829092068037673</v>
      </c>
      <c r="H12">
        <f t="shared" si="2"/>
        <v>0.76135810289887396</v>
      </c>
      <c r="I12">
        <f t="shared" si="2"/>
        <v>0.77469461406949591</v>
      </c>
      <c r="J12">
        <f t="shared" si="2"/>
        <v>0.80022758523052973</v>
      </c>
      <c r="K12">
        <f t="shared" si="2"/>
        <v>0.83638792721747501</v>
      </c>
      <c r="L12">
        <f t="shared" si="2"/>
        <v>0.86009139508004828</v>
      </c>
      <c r="N12">
        <f t="shared" ref="N12:N14" si="3">SQRT(6)/(B12*3.14)*SQRT((K12-G12)/($G$5-$K$5))</f>
        <v>4.6688759433083789</v>
      </c>
    </row>
    <row r="13" spans="2:17" x14ac:dyDescent="0.2">
      <c r="B13">
        <v>3</v>
      </c>
      <c r="C13" t="s">
        <v>9</v>
      </c>
      <c r="D13">
        <f>SQRT(D9/D6)</f>
        <v>0.40011379261526486</v>
      </c>
      <c r="E13">
        <f t="shared" ref="E13:L13" si="4">SQRT(E9/E6)</f>
        <v>0.40011379261526486</v>
      </c>
      <c r="F13">
        <f t="shared" si="4"/>
        <v>0.42404941447673017</v>
      </c>
      <c r="G13">
        <f t="shared" si="4"/>
        <v>0.44839961583167859</v>
      </c>
      <c r="H13">
        <f t="shared" si="4"/>
        <v>0.4896500871956867</v>
      </c>
      <c r="I13">
        <f t="shared" si="4"/>
        <v>0.52912158431341938</v>
      </c>
      <c r="J13">
        <f t="shared" si="4"/>
        <v>0.56584635200904343</v>
      </c>
      <c r="K13">
        <f t="shared" si="4"/>
        <v>0.63233555564408583</v>
      </c>
      <c r="L13">
        <f t="shared" si="4"/>
        <v>0.70710678118654757</v>
      </c>
      <c r="N13">
        <f t="shared" si="3"/>
        <v>4.4975271879884788</v>
      </c>
    </row>
    <row r="14" spans="2:17" x14ac:dyDescent="0.2">
      <c r="B14">
        <v>4</v>
      </c>
      <c r="C14" t="s">
        <v>10</v>
      </c>
      <c r="D14">
        <f>SQRT(D10/D6)</f>
        <v>0</v>
      </c>
      <c r="E14">
        <f t="shared" ref="E14:L14" si="5">SQRT(E10/E6)</f>
        <v>0</v>
      </c>
      <c r="F14">
        <f t="shared" si="5"/>
        <v>0</v>
      </c>
      <c r="G14">
        <f t="shared" si="5"/>
        <v>0</v>
      </c>
      <c r="H14">
        <f t="shared" si="5"/>
        <v>0</v>
      </c>
      <c r="I14">
        <f t="shared" si="5"/>
        <v>0.17201827901600963</v>
      </c>
      <c r="J14">
        <f t="shared" si="5"/>
        <v>0.28225194569705342</v>
      </c>
      <c r="K14">
        <f t="shared" si="5"/>
        <v>0.37465208949622142</v>
      </c>
      <c r="L14">
        <f t="shared" si="5"/>
        <v>0.44670433711252922</v>
      </c>
      <c r="N14">
        <f t="shared" si="3"/>
        <v>4.8141081488907567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2016-05-25T05:41:13Z</dcterms:created>
  <dcterms:modified xsi:type="dcterms:W3CDTF">2016-05-25T06:44:47Z</dcterms:modified>
</cp:coreProperties>
</file>