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pref/"/>
    </mc:Choice>
  </mc:AlternateContent>
  <xr:revisionPtr revIDLastSave="0" documentId="13_ncr:1_{C87E46EB-5CC4-AE46-B6E9-FA1F75A4915E}" xr6:coauthVersionLast="45" xr6:coauthVersionMax="45" xr10:uidLastSave="{00000000-0000-0000-0000-000000000000}"/>
  <bookViews>
    <workbookView xWindow="0" yWindow="460" windowWidth="28800" windowHeight="15840" firstSheet="2" activeTab="5" xr2:uid="{9F5133F7-2B49-4109-AA22-818485F20E7A}"/>
  </bookViews>
  <sheets>
    <sheet name="DOAÇÕES COMITÊ COLIG PV_PT" sheetId="1" r:id="rId1"/>
    <sheet name="Tabela Dinâmica" sheetId="4" r:id="rId2"/>
    <sheet name="DOAÇÕES CONSOLIDADAS" sheetId="5" r:id="rId3"/>
    <sheet name="DOAÇÕES SEM FUNDO E RECURSOS" sheetId="3" r:id="rId4"/>
    <sheet name="Tabela Dinâmica 2" sheetId="6" r:id="rId5"/>
    <sheet name="DOAÇÕES CONSOLIDADAS 2" sheetId="7" r:id="rId6"/>
    <sheet name="CPF_CNPJ" sheetId="8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W2" i="3" l="1"/>
  <c r="V6" i="3" l="1"/>
  <c r="V14" i="3"/>
  <c r="V7" i="3"/>
  <c r="V15" i="3"/>
  <c r="V9" i="3"/>
  <c r="V2" i="3"/>
  <c r="V10" i="3"/>
  <c r="V18" i="3"/>
  <c r="V4" i="3"/>
  <c r="V8" i="3"/>
  <c r="V16" i="3"/>
  <c r="V17" i="3"/>
  <c r="V3" i="3"/>
  <c r="V11" i="3"/>
  <c r="V19" i="3"/>
  <c r="V12" i="3"/>
  <c r="V20" i="3"/>
  <c r="V5" i="3"/>
  <c r="V13" i="3"/>
  <c r="V9" i="1"/>
  <c r="V10" i="1"/>
  <c r="V16" i="1"/>
  <c r="V17" i="1"/>
  <c r="V24" i="1"/>
  <c r="V26" i="1"/>
  <c r="W2" i="1"/>
  <c r="V3" i="1" s="1"/>
  <c r="V8" i="1" l="1"/>
  <c r="V14" i="1"/>
  <c r="V7" i="1"/>
  <c r="V13" i="1"/>
  <c r="V6" i="1"/>
  <c r="V23" i="1"/>
  <c r="V20" i="1"/>
  <c r="V25" i="1"/>
  <c r="V5" i="1"/>
  <c r="V19" i="1"/>
  <c r="V12" i="1"/>
  <c r="V4" i="1"/>
  <c r="V15" i="1"/>
  <c r="V22" i="1"/>
  <c r="V21" i="1"/>
  <c r="V2" i="1"/>
  <c r="V18" i="1"/>
  <c r="V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0DF5D1-DB77-4BEC-BC12-19C310818728}" keepAlive="1" name="Consulta - receitas_comites_2012_RJ" description="Conexão com a consulta 'receitas_comites_2012_RJ' na pasta de trabalho." type="5" refreshedVersion="6" background="1" saveData="1">
    <dbPr connection="Provider=Microsoft.Mashup.OleDb.1;Data Source=$Workbook$;Location=receitas_comites_2012_RJ;Extended Properties=&quot;&quot;" command="SELECT * FROM [receitas_comites_2012_RJ]"/>
  </connection>
</connections>
</file>

<file path=xl/sharedStrings.xml><?xml version="1.0" encoding="utf-8"?>
<sst xmlns="http://schemas.openxmlformats.org/spreadsheetml/2006/main" count="815" uniqueCount="131">
  <si>
    <t>Cód. Eleição</t>
  </si>
  <si>
    <t>Desc. Eleição</t>
  </si>
  <si>
    <t>Data e hora</t>
  </si>
  <si>
    <t>Sequencial Comite</t>
  </si>
  <si>
    <t>UF</t>
  </si>
  <si>
    <t>Número UE</t>
  </si>
  <si>
    <t>Município</t>
  </si>
  <si>
    <t>Tipo comite</t>
  </si>
  <si>
    <t>Sigla  Partido</t>
  </si>
  <si>
    <t>Tipo do documento</t>
  </si>
  <si>
    <t>Número do documento</t>
  </si>
  <si>
    <t>CPF/CNPJ do doador</t>
  </si>
  <si>
    <t>Nome do doador</t>
  </si>
  <si>
    <t>Nome do doador (Receita Federal)</t>
  </si>
  <si>
    <t>Setor econômico do doador</t>
  </si>
  <si>
    <t>Data da receita</t>
  </si>
  <si>
    <t>Valor receita</t>
  </si>
  <si>
    <t>Tipo receita</t>
  </si>
  <si>
    <t>Fonte recurso</t>
  </si>
  <si>
    <t>Espécie recurso</t>
  </si>
  <si>
    <t>Descrição da receita</t>
  </si>
  <si>
    <t>Eleição Municipal 2012</t>
  </si>
  <si>
    <t>28/09/201618:05:06</t>
  </si>
  <si>
    <t>RJ</t>
  </si>
  <si>
    <t>Comitê Financeiro Único</t>
  </si>
  <si>
    <t/>
  </si>
  <si>
    <t>Recursos de pessoas físicas</t>
  </si>
  <si>
    <t>Nao especificado</t>
  </si>
  <si>
    <t>Transferência eletrônica</t>
  </si>
  <si>
    <t>Depósito em espécie</t>
  </si>
  <si>
    <t>Cheque</t>
  </si>
  <si>
    <t>Estimado</t>
  </si>
  <si>
    <t>PT</t>
  </si>
  <si>
    <t>PV</t>
  </si>
  <si>
    <t>Outros Recursos nao descritos</t>
  </si>
  <si>
    <t>MACAÉ</t>
  </si>
  <si>
    <t>C430558475RJ000001</t>
  </si>
  <si>
    <t>0052</t>
  </si>
  <si>
    <t>ALUIZIO DOS SANTOS JUNIOR</t>
  </si>
  <si>
    <t>C430558475RJ000002</t>
  </si>
  <si>
    <t>0053</t>
  </si>
  <si>
    <t>C430558475RJ000003</t>
  </si>
  <si>
    <t>0054</t>
  </si>
  <si>
    <t>C430558475RJ000024</t>
  </si>
  <si>
    <t>VANDRE DE ARAUJO GUIMARÃES</t>
  </si>
  <si>
    <t>VANDRE DE ARAUJO GUIMARAES</t>
  </si>
  <si>
    <t>528 FISCAIS E DELEGADOS NO PLEITO DE 07/10/2012, CONF. RELAÇÃO ENTREGUE AO TRE, AO CUSTO ESTIMADO DE R$ 50,00 CADA UM</t>
  </si>
  <si>
    <t>Comércio a varejo de peças e acessórios novos para veículos automotores</t>
  </si>
  <si>
    <t>Recursos de pessoas jurídicas</t>
  </si>
  <si>
    <t>Atividades de organizações políticas</t>
  </si>
  <si>
    <t>Recursos de partido político</t>
  </si>
  <si>
    <t>C430558475RJ000009</t>
  </si>
  <si>
    <t>901710</t>
  </si>
  <si>
    <t xml:space="preserve">ILHOTE SUL DE MACAE RESTAURANTE LTDA. </t>
  </si>
  <si>
    <t>ILHOTE SUL DE MACAE RESTAURANTE LTDA ME</t>
  </si>
  <si>
    <t>Restaurantes e similares</t>
  </si>
  <si>
    <t>C430558475RJ000022</t>
  </si>
  <si>
    <t>02FE9699AC21DC38</t>
  </si>
  <si>
    <t>FABIANO SELEM PINTO</t>
  </si>
  <si>
    <t>C430558475RJ000005</t>
  </si>
  <si>
    <t>46911494/0342</t>
  </si>
  <si>
    <t>EVANDRO COSTA ATHAYDE</t>
  </si>
  <si>
    <t>C430558475RJ000004</t>
  </si>
  <si>
    <t>46911494/0343</t>
  </si>
  <si>
    <t>Direção Municipal</t>
  </si>
  <si>
    <t>Direção Nacional</t>
  </si>
  <si>
    <t>C430558475RJ000007</t>
  </si>
  <si>
    <t>682DD1C744AD5FFC</t>
  </si>
  <si>
    <t>GON PETRO COMERCIAL LTDA.</t>
  </si>
  <si>
    <t>Comércio atacadista especializado de materiais de construção não especificados anteriormente</t>
  </si>
  <si>
    <t>C430558475RJ000019</t>
  </si>
  <si>
    <t>3EEB260AA93A9584</t>
  </si>
  <si>
    <t>C430558475RJ000015</t>
  </si>
  <si>
    <t>302980</t>
  </si>
  <si>
    <t>BERNARDO CARNEIRO DA SILVA</t>
  </si>
  <si>
    <t>000060</t>
  </si>
  <si>
    <t>C430558475RJ000021</t>
  </si>
  <si>
    <t>662945000004343</t>
  </si>
  <si>
    <t>PARTIDO VERDE</t>
  </si>
  <si>
    <t>C430558475RJ000006</t>
  </si>
  <si>
    <t>853255</t>
  </si>
  <si>
    <t>GLOBOMAR COMERRCIAL LTDA.</t>
  </si>
  <si>
    <t>GLOBOMAR COMERCIAL LTDA</t>
  </si>
  <si>
    <t>Comércio atacadista de máquinas e equipamentos para uso industrial; partes e peças</t>
  </si>
  <si>
    <t>C430558475RJ000020</t>
  </si>
  <si>
    <t>E1965FC750R33CDC</t>
  </si>
  <si>
    <t>C130558475RJ000001</t>
  </si>
  <si>
    <t>850141</t>
  </si>
  <si>
    <t>PARTIDO DOS TRABALHADORES DIRETORIO MUNICIPAL DE MACAE</t>
  </si>
  <si>
    <t>C430558475RJ000010</t>
  </si>
  <si>
    <t>401546</t>
  </si>
  <si>
    <t>PIERRE RODRIGO NETO GENTIL</t>
  </si>
  <si>
    <t>C430558475RJ000013</t>
  </si>
  <si>
    <t>D25371F1F65211BA</t>
  </si>
  <si>
    <t>LENI DA SILVA</t>
  </si>
  <si>
    <t>C430558475RJ000008</t>
  </si>
  <si>
    <t>000180</t>
  </si>
  <si>
    <t>AUTOLAGOS COMERCIO DE PEÇAS LTDA.</t>
  </si>
  <si>
    <t>AUTOLAGOS COMERCIO DE PECAS LTDA - ME</t>
  </si>
  <si>
    <t>C430558475RJ000018</t>
  </si>
  <si>
    <t>000880</t>
  </si>
  <si>
    <t>C430558475RJ000011</t>
  </si>
  <si>
    <t>850346</t>
  </si>
  <si>
    <t xml:space="preserve">IMMENSE COMERCIO DE ROUPAS LTDA. </t>
  </si>
  <si>
    <t>IMMENSE COMERCIO DE ROUPAS LTDA - EPP</t>
  </si>
  <si>
    <t>Comércio varejista de artigos do vestuário e acessórios</t>
  </si>
  <si>
    <t>C430558475RJ000012</t>
  </si>
  <si>
    <t>850143</t>
  </si>
  <si>
    <t>DIVINA INSPIRAÇÃO COMERCIO DE ROUPAS LTDA.</t>
  </si>
  <si>
    <t>DIVINA INSPIRACAO COMERCIO DE ROUPAS LIMITADA - EPP</t>
  </si>
  <si>
    <t>C430558475RJ000014</t>
  </si>
  <si>
    <t>CLINICA DE APARELHO RESPIRATÓRIO LTDA.</t>
  </si>
  <si>
    <t>CLINICA DO APARELHO RESPIRATORIO LTDA - ME</t>
  </si>
  <si>
    <t>Atividade médica ambulatorial restrita a consultas</t>
  </si>
  <si>
    <t>C430558475RJ000023</t>
  </si>
  <si>
    <t>0.7A6.3A6.C2B.OCA.075</t>
  </si>
  <si>
    <t>ANDRESSA DE ARAUJO GUIMARÃES</t>
  </si>
  <si>
    <t>ANDRESSA DE ARAUJO GUIMARAES</t>
  </si>
  <si>
    <t>C430558475RJ000017</t>
  </si>
  <si>
    <t>960A580C75D41F5E</t>
  </si>
  <si>
    <t xml:space="preserve">JOSE EDMUNDO FIGUEIRO GUIMARÃES </t>
  </si>
  <si>
    <t>JOSE EDMUNDO FIGUEIRO SANTOS</t>
  </si>
  <si>
    <t>C430558475RJ000016</t>
  </si>
  <si>
    <t>BBOB8EB012FC73C9</t>
  </si>
  <si>
    <t>LÍVIA MARTINS SELEM</t>
  </si>
  <si>
    <t>LIVIA MARTINS SELEM</t>
  </si>
  <si>
    <t>Pecentual de doação</t>
  </si>
  <si>
    <t>Total de doações</t>
  </si>
  <si>
    <t>Total Geral</t>
  </si>
  <si>
    <t>Soma de Pecentual de doação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</si>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</sst>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1" xfId="0" applyNumberFormat="1" applyFont="1" applyBorder="1"/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3" borderId="1" xfId="0" applyNumberFormat="1" applyFont="1" applyFill="1" applyBorder="1"/>
    <xf numFmtId="1" fontId="0" fillId="3" borderId="2" xfId="0" applyNumberFormat="1" applyFont="1" applyFill="1" applyBorder="1"/>
    <xf numFmtId="1" fontId="0" fillId="3" borderId="3" xfId="0" applyNumberFormat="1" applyFont="1" applyFill="1" applyBorder="1"/>
    <xf numFmtId="1" fontId="0" fillId="0" borderId="0" xfId="0" applyNumberFormat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0" fillId="4" borderId="0" xfId="0" applyFill="1"/>
    <xf numFmtId="1" fontId="0" fillId="4" borderId="0" xfId="0" applyNumberFormat="1" applyFill="1"/>
    <xf numFmtId="0" fontId="0" fillId="0" borderId="0" xfId="0" pivotButton="1"/>
    <xf numFmtId="0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01465509256" createdVersion="6" refreshedVersion="6" minRefreshableVersion="3" recordCount="25" xr:uid="{5B99E9A7-E010-401F-80B8-71CB0C1A1960}">
  <cacheSource type="worksheet">
    <worksheetSource ref="A1:W26" sheet="DOAÇÕES COMITÊ COLIG PV_PT"/>
  </cacheSource>
  <cacheFields count="23">
    <cacheField name="Cód. Eleição" numFmtId="1">
      <sharedItems containsSemiMixedTypes="0" containsString="0" containsNumber="1" containsInteger="1" minValue="47" maxValue="47"/>
    </cacheField>
    <cacheField name="Desc. Eleição" numFmtId="1">
      <sharedItems/>
    </cacheField>
    <cacheField name="Data e hora" numFmtId="1">
      <sharedItems/>
    </cacheField>
    <cacheField name="Sequencial Comite" numFmtId="1">
      <sharedItems containsSemiMixedTypes="0" containsString="0" containsNumber="1" containsInteger="1" minValue="194645" maxValue="203795"/>
    </cacheField>
    <cacheField name="UF" numFmtId="1">
      <sharedItems/>
    </cacheField>
    <cacheField name="Número UE" numFmtId="1">
      <sharedItems containsSemiMixedTypes="0" containsString="0" containsNumber="1" containsInteger="1" minValue="58475" maxValue="58475"/>
    </cacheField>
    <cacheField name="Município" numFmtId="1">
      <sharedItems/>
    </cacheField>
    <cacheField name="Tipo comite" numFmtId="1">
      <sharedItems/>
    </cacheField>
    <cacheField name="Sigla  Partido" numFmtId="1">
      <sharedItems count="2">
        <s v="PV"/>
        <s v="PT"/>
      </sharedItems>
    </cacheField>
    <cacheField name="Tipo do documento" numFmtId="1">
      <sharedItems/>
    </cacheField>
    <cacheField name="Número do documento" numFmtId="1">
      <sharedItems/>
    </cacheField>
    <cacheField name="CPF/CNPJ do doador" numFmtId="1">
      <sharedItems containsSemiMixedTypes="0" containsString="0" containsNumber="1" containsInteger="1" minValue="104229780" maxValue="36293264000128" count="19">
        <n v="104229780"/>
        <n v="1079510702"/>
        <n v="36291870000104"/>
        <n v="2361933764"/>
        <n v="7285078115"/>
        <n v="32150187000104"/>
        <n v="17689198791"/>
        <n v="36293264000128"/>
        <n v="1748888722"/>
        <n v="32280785749"/>
        <n v="10612199000162"/>
        <n v="31198427000170"/>
        <n v="10977159000114"/>
        <n v="7925189000172"/>
        <n v="3079841760"/>
        <n v="1238981615"/>
        <n v="8210151762"/>
        <n v="31886963000168"/>
        <n v="30419212000179"/>
      </sharedItems>
    </cacheField>
    <cacheField name="Nome do doador" numFmtId="1">
      <sharedItems/>
    </cacheField>
    <cacheField name="Nome do doador (Receita Federal)" numFmtId="1">
      <sharedItems count="19">
        <s v="ALUIZIO DOS SANTOS JUNIOR"/>
        <s v="VANDRE DE ARAUJO GUIMARAES"/>
        <s v="ILHOTE SUL DE MACAE RESTAURANTE LTDA ME"/>
        <s v="FABIANO SELEM PINTO"/>
        <s v="EVANDRO COSTA ATHAYDE"/>
        <s v="GON PETRO COMERCIAL LTDA."/>
        <s v="BERNARDO CARNEIRO DA SILVA"/>
        <s v="GLOBOMAR COMERCIAL LTDA"/>
        <s v="PIERRE RODRIGO NETO GENTIL"/>
        <s v="LENI DA SILVA"/>
        <s v="AUTOLAGOS COMERCIO DE PECAS LTDA - ME"/>
        <s v="IMMENSE COMERCIO DE ROUPAS LTDA - EPP"/>
        <s v="DIVINA INSPIRACAO COMERCIO DE ROUPAS LIMITADA - EPP"/>
        <s v="CLINICA DO APARELHO RESPIRATORIO LTDA - ME"/>
        <s v="ANDRESSA DE ARAUJO GUIMARAES"/>
        <s v="JOSE EDMUNDO FIGUEIRO SANTOS"/>
        <s v="LIVIA MARTINS SELEM"/>
        <s v="PARTIDO VERDE"/>
        <s v="PARTIDO DOS TRABALHADORES DIRETORIO MUNICIPAL DE MACAE"/>
      </sharedItems>
    </cacheField>
    <cacheField name="Setor econômico do doador" numFmtId="1">
      <sharedItems/>
    </cacheField>
    <cacheField name="Data da receita" numFmtId="1">
      <sharedItems containsSemiMixedTypes="0" containsString="0" containsNumber="1" containsInteger="1" minValue="41109" maxValue="41189"/>
    </cacheField>
    <cacheField name="Valor receita" numFmtId="1">
      <sharedItems containsSemiMixedTypes="0" containsString="0" containsNumber="1" containsInteger="1" minValue="2000" maxValue="33500"/>
    </cacheField>
    <cacheField name="Tipo receita" numFmtId="1">
      <sharedItems/>
    </cacheField>
    <cacheField name="Fonte recurso" numFmtId="1">
      <sharedItems/>
    </cacheField>
    <cacheField name="Espécie recurso" numFmtId="1">
      <sharedItems/>
    </cacheField>
    <cacheField name="Descrição da receita" numFmtId="1">
      <sharedItems/>
    </cacheField>
    <cacheField name="Pecentual de doação" numFmtId="10">
      <sharedItems containsSemiMixedTypes="0" containsString="0" containsNumber="1" minValue="6.9954529555788739E-3" maxValue="0.11717383700594614"/>
    </cacheField>
    <cacheField name="Total de doações" numFmtId="0">
      <sharedItems containsString="0" containsBlank="1" containsNumber="1" containsInteger="1" minValue="285900" maxValue="285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04279166667" createdVersion="6" refreshedVersion="6" minRefreshableVersion="3" recordCount="19" xr:uid="{20C8F788-627E-48E6-A0E0-A94C83733845}">
  <cacheSource type="worksheet">
    <worksheetSource ref="A1:W20" sheet="DOAÇÕES SEM FUNDO E RECURSOS"/>
  </cacheSource>
  <cacheFields count="23">
    <cacheField name="Cód. Eleição" numFmtId="1">
      <sharedItems containsSemiMixedTypes="0" containsString="0" containsNumber="1" containsInteger="1" minValue="47" maxValue="47"/>
    </cacheField>
    <cacheField name="Desc. Eleição" numFmtId="1">
      <sharedItems/>
    </cacheField>
    <cacheField name="Data e hora" numFmtId="1">
      <sharedItems/>
    </cacheField>
    <cacheField name="Sequencial Comite" numFmtId="1">
      <sharedItems containsSemiMixedTypes="0" containsString="0" containsNumber="1" containsInteger="1" minValue="203795" maxValue="203795"/>
    </cacheField>
    <cacheField name="UF" numFmtId="1">
      <sharedItems/>
    </cacheField>
    <cacheField name="Número UE" numFmtId="1">
      <sharedItems containsSemiMixedTypes="0" containsString="0" containsNumber="1" containsInteger="1" minValue="58475" maxValue="58475"/>
    </cacheField>
    <cacheField name="Município" numFmtId="1">
      <sharedItems/>
    </cacheField>
    <cacheField name="Tipo comite" numFmtId="1">
      <sharedItems/>
    </cacheField>
    <cacheField name="Sigla  Partido" numFmtId="1">
      <sharedItems count="1">
        <s v="PV"/>
      </sharedItems>
    </cacheField>
    <cacheField name="Tipo do documento" numFmtId="1">
      <sharedItems/>
    </cacheField>
    <cacheField name="Número do documento" numFmtId="1">
      <sharedItems/>
    </cacheField>
    <cacheField name="CPF/CNPJ do doador" numFmtId="1">
      <sharedItems containsSemiMixedTypes="0" containsString="0" containsNumber="1" containsInteger="1" minValue="1238981615" maxValue="36293264000128" count="15">
        <n v="36291870000104"/>
        <n v="2361933764"/>
        <n v="7285078115"/>
        <n v="32150187000104"/>
        <n v="17689198791"/>
        <n v="36293264000128"/>
        <n v="1748888722"/>
        <n v="32280785749"/>
        <n v="10612199000162"/>
        <n v="31198427000170"/>
        <n v="10977159000114"/>
        <n v="7925189000172"/>
        <n v="3079841760"/>
        <n v="1238981615"/>
        <n v="8210151762"/>
      </sharedItems>
    </cacheField>
    <cacheField name="Nome do doador" numFmtId="1">
      <sharedItems/>
    </cacheField>
    <cacheField name="Nome do doador (Receita Federal)" numFmtId="1">
      <sharedItems count="15">
        <s v="ILHOTE SUL DE MACAE RESTAURANTE LTDA ME"/>
        <s v="FABIANO SELEM PINTO"/>
        <s v="EVANDRO COSTA ATHAYDE"/>
        <s v="GON PETRO COMERCIAL LTDA."/>
        <s v="BERNARDO CARNEIRO DA SILVA"/>
        <s v="GLOBOMAR COMERCIAL LTDA"/>
        <s v="PIERRE RODRIGO NETO GENTIL"/>
        <s v="LENI DA SILVA"/>
        <s v="AUTOLAGOS COMERCIO DE PECAS LTDA - ME"/>
        <s v="IMMENSE COMERCIO DE ROUPAS LTDA - EPP"/>
        <s v="DIVINA INSPIRACAO COMERCIO DE ROUPAS LIMITADA - EPP"/>
        <s v="CLINICA DO APARELHO RESPIRATORIO LTDA - ME"/>
        <s v="ANDRESSA DE ARAUJO GUIMARAES"/>
        <s v="JOSE EDMUNDO FIGUEIRO SANTOS"/>
        <s v="LIVIA MARTINS SELEM"/>
      </sharedItems>
    </cacheField>
    <cacheField name="Setor econômico do doador" numFmtId="1">
      <sharedItems/>
    </cacheField>
    <cacheField name="Data da receita" numFmtId="1">
      <sharedItems containsSemiMixedTypes="0" containsString="0" containsNumber="1" containsInteger="1" minValue="41117" maxValue="41179"/>
    </cacheField>
    <cacheField name="Valor receita" numFmtId="1">
      <sharedItems containsSemiMixedTypes="0" containsString="0" containsNumber="1" containsInteger="1" minValue="2000" maxValue="20000"/>
    </cacheField>
    <cacheField name="Tipo receita" numFmtId="1">
      <sharedItems/>
    </cacheField>
    <cacheField name="Fonte recurso" numFmtId="1">
      <sharedItems/>
    </cacheField>
    <cacheField name="Espécie recurso" numFmtId="1">
      <sharedItems/>
    </cacheField>
    <cacheField name="Descrição da receita" numFmtId="1">
      <sharedItems/>
    </cacheField>
    <cacheField name="Pecentual de doação" numFmtId="10">
      <sharedItems containsSemiMixedTypes="0" containsString="0" containsNumber="1" minValue="1.0752688172043012E-2" maxValue="0.10752688172043011"/>
    </cacheField>
    <cacheField name="Total de doações" numFmtId="0">
      <sharedItems containsString="0" containsBlank="1" containsNumber="1" containsInteger="1" minValue="186000" maxValue="18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47"/>
    <s v="Eleição Municipal 2012"/>
    <s v="28/09/201618:05:06"/>
    <n v="203795"/>
    <s v="RJ"/>
    <n v="58475"/>
    <s v="MACAÉ"/>
    <s v="Comitê Financeiro Único"/>
    <x v="0"/>
    <s v="C430558475RJ000001"/>
    <s v="0052"/>
    <x v="0"/>
    <s v="ALUIZIO DOS SANTOS JUNIOR"/>
    <x v="0"/>
    <s v=""/>
    <n v="41109"/>
    <n v="9000"/>
    <s v="Recursos de pessoas físicas"/>
    <s v="Nao especificado"/>
    <s v="Depósito em espécie"/>
    <s v=""/>
    <n v="3.1479538300104928E-2"/>
    <n v="285900"/>
  </r>
  <r>
    <n v="47"/>
    <s v="Eleição Municipal 2012"/>
    <s v="28/09/201618:05:06"/>
    <n v="203795"/>
    <s v="RJ"/>
    <n v="58475"/>
    <s v="MACAÉ"/>
    <s v="Comitê Financeiro Único"/>
    <x v="0"/>
    <s v="C430558475RJ000002"/>
    <s v="0053"/>
    <x v="0"/>
    <s v="ALUIZIO DOS SANTOS JUNIOR"/>
    <x v="0"/>
    <s v=""/>
    <n v="41109"/>
    <n v="9000"/>
    <s v="Recursos de pessoas físicas"/>
    <s v="Nao especificado"/>
    <s v="Depósito em espécie"/>
    <s v=""/>
    <n v="3.1479538300104928E-2"/>
    <m/>
  </r>
  <r>
    <n v="47"/>
    <s v="Eleição Municipal 2012"/>
    <s v="28/09/201618:05:06"/>
    <n v="203795"/>
    <s v="RJ"/>
    <n v="58475"/>
    <s v="MACAÉ"/>
    <s v="Comitê Financeiro Único"/>
    <x v="0"/>
    <s v="C430558475RJ000003"/>
    <s v="0054"/>
    <x v="0"/>
    <s v="ALUIZIO DOS SANTOS JUNIOR"/>
    <x v="0"/>
    <s v=""/>
    <n v="41109"/>
    <n v="2000"/>
    <s v="Recursos de pessoas físicas"/>
    <s v="Nao especificado"/>
    <s v="Depósito em espécie"/>
    <s v=""/>
    <n v="6.9954529555788739E-3"/>
    <m/>
  </r>
  <r>
    <n v="47"/>
    <s v="Eleição Municipal 2012"/>
    <s v="28/09/201618:05:06"/>
    <n v="203795"/>
    <s v="RJ"/>
    <n v="58475"/>
    <s v="MACAÉ"/>
    <s v="Comitê Financeiro Único"/>
    <x v="0"/>
    <s v="C430558475RJ000024"/>
    <s v=""/>
    <x v="1"/>
    <s v="VANDRE DE ARAUJO GUIMARÃES"/>
    <x v="1"/>
    <s v=""/>
    <n v="41189"/>
    <n v="26400"/>
    <s v="Recursos de pessoas físicas"/>
    <s v="Nao especificado"/>
    <s v="Estimado"/>
    <s v="528 FISCAIS E DELEGADOS NO PLEITO DE 07/10/2012, CONF. RELAÇÃO ENTREGUE AO TRE, AO CUSTO ESTIMADO DE R$ 50,00 CADA UM"/>
    <n v="9.2339979013641132E-2"/>
    <m/>
  </r>
  <r>
    <n v="47"/>
    <s v="Eleição Municipal 2012"/>
    <s v="28/09/201618:05:06"/>
    <n v="203795"/>
    <s v="RJ"/>
    <n v="58475"/>
    <s v="MACAÉ"/>
    <s v="Comitê Financeiro Único"/>
    <x v="0"/>
    <s v="C430558475RJ000009"/>
    <s v="901710"/>
    <x v="2"/>
    <s v="ILHOTE SUL DE MACAE RESTAURANTE LTDA. "/>
    <x v="2"/>
    <s v="Restaurantes e similares"/>
    <n v="41134"/>
    <n v="15000"/>
    <s v="Recursos de pessoas jurídicas"/>
    <s v="Nao especificado"/>
    <s v="Cheque"/>
    <s v=""/>
    <n v="5.2465897166841552E-2"/>
    <m/>
  </r>
  <r>
    <n v="47"/>
    <s v="Eleição Municipal 2012"/>
    <s v="28/09/201618:05:06"/>
    <n v="203795"/>
    <s v="RJ"/>
    <n v="58475"/>
    <s v="MACAÉ"/>
    <s v="Comitê Financeiro Único"/>
    <x v="0"/>
    <s v="C430558475RJ000022"/>
    <s v="02FE9699AC21DC38"/>
    <x v="3"/>
    <s v="FABIANO SELEM PINTO"/>
    <x v="3"/>
    <s v=""/>
    <n v="41179"/>
    <n v="15000"/>
    <s v="Recursos de pessoas físicas"/>
    <s v="Nao especificado"/>
    <s v="Depósito em espécie"/>
    <s v=""/>
    <n v="5.2465897166841552E-2"/>
    <m/>
  </r>
  <r>
    <n v="47"/>
    <s v="Eleição Municipal 2012"/>
    <s v="28/09/201618:05:06"/>
    <n v="203795"/>
    <s v="RJ"/>
    <n v="58475"/>
    <s v="MACAÉ"/>
    <s v="Comitê Financeiro Único"/>
    <x v="0"/>
    <s v="C430558475RJ000005"/>
    <s v="46911494/0342"/>
    <x v="4"/>
    <s v="EVANDRO COSTA ATHAYDE"/>
    <x v="4"/>
    <s v=""/>
    <n v="41117"/>
    <n v="9000"/>
    <s v="Recursos de pessoas físicas"/>
    <s v="Nao especificado"/>
    <s v="Depósito em espécie"/>
    <s v=""/>
    <n v="3.1479538300104928E-2"/>
    <m/>
  </r>
  <r>
    <n v="47"/>
    <s v="Eleição Municipal 2012"/>
    <s v="28/09/201618:05:06"/>
    <n v="203795"/>
    <s v="RJ"/>
    <n v="58475"/>
    <s v="MACAÉ"/>
    <s v="Comitê Financeiro Único"/>
    <x v="0"/>
    <s v="C430558475RJ000004"/>
    <s v="46911494/0343"/>
    <x v="4"/>
    <s v="EVANDRO COSTA ATHAYDE"/>
    <x v="4"/>
    <s v=""/>
    <n v="41117"/>
    <n v="2000"/>
    <s v="Recursos de pessoas físicas"/>
    <s v="Nao especificado"/>
    <s v="Depósito em espécie"/>
    <s v=""/>
    <n v="6.9954529555788739E-3"/>
    <m/>
  </r>
  <r>
    <n v="47"/>
    <s v="Eleição Municipal 2012"/>
    <s v="28/09/201618:05:06"/>
    <n v="203795"/>
    <s v="RJ"/>
    <n v="58475"/>
    <s v="MACAÉ"/>
    <s v="Comitê Financeiro Único"/>
    <x v="0"/>
    <s v="C430558475RJ000007"/>
    <s v="682DD1C744AD5FFC"/>
    <x v="5"/>
    <s v="GON PETRO COMERCIAL LTDA."/>
    <x v="5"/>
    <s v="Comércio atacadista especializado de materiais de construção não especificados anteriormente"/>
    <n v="41128"/>
    <n v="10000"/>
    <s v="Recursos de pessoas jurídicas"/>
    <s v="Nao especificado"/>
    <s v="Depósito em espéci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19"/>
    <s v="3EEB260AA93A9584"/>
    <x v="5"/>
    <s v="GON PETRO COMERCIAL LTDA."/>
    <x v="5"/>
    <s v="Comércio atacadista especializado de materiais de construção não especificados anteriormente"/>
    <n v="41145"/>
    <n v="10000"/>
    <s v="Recursos de pessoas jurídicas"/>
    <s v="Nao especificado"/>
    <s v="Depósito em espéci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15"/>
    <s v="302980"/>
    <x v="6"/>
    <s v="BERNARDO CARNEIRO DA SILVA"/>
    <x v="6"/>
    <s v=""/>
    <n v="41141"/>
    <n v="10000"/>
    <s v="Recursos de pessoas físicas"/>
    <s v="Nao especificado"/>
    <s v="Chequ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06"/>
    <s v="853255"/>
    <x v="7"/>
    <s v="GLOBOMAR COMERRCIAL LTDA."/>
    <x v="7"/>
    <s v="Comércio atacadista de máquinas e equipamentos para uso industrial; partes e peças"/>
    <n v="41128"/>
    <n v="5000"/>
    <s v="Recursos de pessoas jurídicas"/>
    <s v="Nao especificado"/>
    <s v="Cheque"/>
    <s v=""/>
    <n v="1.7488632388947184E-2"/>
    <m/>
  </r>
  <r>
    <n v="47"/>
    <s v="Eleição Municipal 2012"/>
    <s v="28/09/201618:05:06"/>
    <n v="203795"/>
    <s v="RJ"/>
    <n v="58475"/>
    <s v="MACAÉ"/>
    <s v="Comitê Financeiro Único"/>
    <x v="0"/>
    <s v="C430558475RJ000020"/>
    <s v="E1965FC750R33CDC"/>
    <x v="7"/>
    <s v="GLOBOMAR COMERRCIAL LTDA."/>
    <x v="7"/>
    <s v="Comércio atacadista de máquinas e equipamentos para uso industrial; partes e peças"/>
    <n v="41141"/>
    <n v="5000"/>
    <s v="Recursos de pessoas jurídicas"/>
    <s v="Nao especificado"/>
    <s v="Depósito em espécie"/>
    <s v=""/>
    <n v="1.7488632388947184E-2"/>
    <m/>
  </r>
  <r>
    <n v="47"/>
    <s v="Eleição Municipal 2012"/>
    <s v="28/09/201618:05:06"/>
    <n v="203795"/>
    <s v="RJ"/>
    <n v="58475"/>
    <s v="MACAÉ"/>
    <s v="Comitê Financeiro Único"/>
    <x v="0"/>
    <s v="C430558475RJ000010"/>
    <s v="401546"/>
    <x v="8"/>
    <s v="PIERRE RODRIGO NETO GENTIL"/>
    <x v="8"/>
    <s v=""/>
    <n v="41138"/>
    <n v="6000"/>
    <s v="Recursos de pessoas físicas"/>
    <s v="Nao especificado"/>
    <s v="Cheque"/>
    <s v=""/>
    <n v="2.098635886673662E-2"/>
    <m/>
  </r>
  <r>
    <n v="47"/>
    <s v="Eleição Municipal 2012"/>
    <s v="28/09/201618:05:06"/>
    <n v="203795"/>
    <s v="RJ"/>
    <n v="58475"/>
    <s v="MACAÉ"/>
    <s v="Comitê Financeiro Único"/>
    <x v="0"/>
    <s v="C430558475RJ000013"/>
    <s v="D25371F1F65211BA"/>
    <x v="9"/>
    <s v="LENI DA SILVA"/>
    <x v="9"/>
    <s v=""/>
    <n v="41138"/>
    <n v="3000"/>
    <s v="Recursos de pessoas físicas"/>
    <s v="Nao especificado"/>
    <s v="Depósito em espécie"/>
    <s v=""/>
    <n v="1.049317943336831E-2"/>
    <m/>
  </r>
  <r>
    <n v="47"/>
    <s v="Eleição Municipal 2012"/>
    <s v="28/09/201618:05:06"/>
    <n v="203795"/>
    <s v="RJ"/>
    <n v="58475"/>
    <s v="MACAÉ"/>
    <s v="Comitê Financeiro Único"/>
    <x v="0"/>
    <s v="C430558475RJ000008"/>
    <s v="000180"/>
    <x v="10"/>
    <s v="AUTOLAGOS COMERCIO DE PEÇAS LTDA."/>
    <x v="10"/>
    <s v="Comércio a varejo de peças e acessórios novos para veículos automotores"/>
    <n v="41129"/>
    <n v="20000"/>
    <s v="Recursos de pessoas jurídicas"/>
    <s v="Nao especificado"/>
    <s v="Cheque"/>
    <s v=""/>
    <n v="6.9954529555788736E-2"/>
    <m/>
  </r>
  <r>
    <n v="47"/>
    <s v="Eleição Municipal 2012"/>
    <s v="28/09/201618:05:06"/>
    <n v="203795"/>
    <s v="RJ"/>
    <n v="58475"/>
    <s v="MACAÉ"/>
    <s v="Comitê Financeiro Único"/>
    <x v="0"/>
    <s v="C430558475RJ000018"/>
    <s v="000880"/>
    <x v="10"/>
    <s v="AUTOLAGOS COMERCIO DE PEÇAS LTDA."/>
    <x v="10"/>
    <s v="Comércio a varejo de peças e acessórios novos para veículos automotores"/>
    <n v="41138"/>
    <n v="20000"/>
    <s v="Recursos de pessoas jurídicas"/>
    <s v="Nao especificado"/>
    <s v="Cheque"/>
    <s v=""/>
    <n v="6.9954529555788736E-2"/>
    <m/>
  </r>
  <r>
    <n v="47"/>
    <s v="Eleição Municipal 2012"/>
    <s v="28/09/201618:05:06"/>
    <n v="203795"/>
    <s v="RJ"/>
    <n v="58475"/>
    <s v="MACAÉ"/>
    <s v="Comitê Financeiro Único"/>
    <x v="0"/>
    <s v="C430558475RJ000011"/>
    <s v="850346"/>
    <x v="11"/>
    <s v="IMMENSE COMERCIO DE ROUPAS LTDA. "/>
    <x v="11"/>
    <s v="Comércio varejista de artigos do vestuário e acessórios"/>
    <n v="41137"/>
    <n v="6000"/>
    <s v="Recursos de pessoas jurídicas"/>
    <s v="Nao especificado"/>
    <s v="Cheque"/>
    <s v=""/>
    <n v="2.098635886673662E-2"/>
    <m/>
  </r>
  <r>
    <n v="47"/>
    <s v="Eleição Municipal 2012"/>
    <s v="28/09/201618:05:06"/>
    <n v="203795"/>
    <s v="RJ"/>
    <n v="58475"/>
    <s v="MACAÉ"/>
    <s v="Comitê Financeiro Único"/>
    <x v="0"/>
    <s v="C430558475RJ000012"/>
    <s v="850143"/>
    <x v="12"/>
    <s v="DIVINA INSPIRAÇÃO COMERCIO DE ROUPAS LTDA."/>
    <x v="12"/>
    <s v="Comércio varejista de artigos do vestuário e acessórios"/>
    <n v="41137"/>
    <n v="3000"/>
    <s v="Recursos de pessoas jurídicas"/>
    <s v="Nao especificado"/>
    <s v="Cheque"/>
    <s v=""/>
    <n v="1.049317943336831E-2"/>
    <m/>
  </r>
  <r>
    <n v="47"/>
    <s v="Eleição Municipal 2012"/>
    <s v="28/09/201618:05:06"/>
    <n v="203795"/>
    <s v="RJ"/>
    <n v="58475"/>
    <s v="MACAÉ"/>
    <s v="Comitê Financeiro Único"/>
    <x v="0"/>
    <s v="C430558475RJ000014"/>
    <s v="000060"/>
    <x v="13"/>
    <s v="CLINICA DE APARELHO RESPIRATÓRIO LTDA."/>
    <x v="13"/>
    <s v="Atividade médica ambulatorial restrita a consultas"/>
    <n v="41141"/>
    <n v="12000"/>
    <s v="Recursos de pessoas jurídicas"/>
    <s v="Nao especificado"/>
    <s v="Cheque"/>
    <s v=""/>
    <n v="4.197271773347324E-2"/>
    <m/>
  </r>
  <r>
    <n v="47"/>
    <s v="Eleição Municipal 2012"/>
    <s v="28/09/201618:05:06"/>
    <n v="203795"/>
    <s v="RJ"/>
    <n v="58475"/>
    <s v="MACAÉ"/>
    <s v="Comitê Financeiro Único"/>
    <x v="0"/>
    <s v="C430558475RJ000023"/>
    <s v="0.7A6.3A6.C2B.OCA.075"/>
    <x v="14"/>
    <s v="ANDRESSA DE ARAUJO GUIMARÃES"/>
    <x v="14"/>
    <s v=""/>
    <n v="41179"/>
    <n v="10000"/>
    <s v="Recursos de pessoas físicas"/>
    <s v="Nao especificado"/>
    <s v="Depósito em espéci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17"/>
    <s v="960A580C75D41F5E"/>
    <x v="15"/>
    <s v="JOSE EDMUNDO FIGUEIRO GUIMARÃES "/>
    <x v="15"/>
    <s v=""/>
    <n v="41179"/>
    <n v="10000"/>
    <s v="Recursos de pessoas físicas"/>
    <s v="Nao especificado"/>
    <s v="Depósito em espécie"/>
    <s v=""/>
    <n v="3.4977264777894368E-2"/>
    <m/>
  </r>
  <r>
    <n v="47"/>
    <s v="Eleição Municipal 2012"/>
    <s v="28/09/201618:05:06"/>
    <n v="203795"/>
    <s v="RJ"/>
    <n v="58475"/>
    <s v="MACAÉ"/>
    <s v="Comitê Financeiro Único"/>
    <x v="0"/>
    <s v="C430558475RJ000016"/>
    <s v="BBOB8EB012FC73C9"/>
    <x v="16"/>
    <s v="LÍVIA MARTINS SELEM"/>
    <x v="16"/>
    <s v=""/>
    <n v="41179"/>
    <n v="15000"/>
    <s v="Recursos de pessoas físicas"/>
    <s v="Nao especificado"/>
    <s v="Depósito em espécie"/>
    <s v=""/>
    <n v="5.2465897166841552E-2"/>
    <m/>
  </r>
  <r>
    <n v="47"/>
    <s v="Eleição Municipal 2012"/>
    <s v="28/09/201618:05:06"/>
    <n v="203795"/>
    <s v="RJ"/>
    <n v="58475"/>
    <s v="MACAÉ"/>
    <s v="Comitê Financeiro Único"/>
    <x v="0"/>
    <s v="C430558475RJ000021"/>
    <s v="662945000004343"/>
    <x v="17"/>
    <s v="Direção Nacional"/>
    <x v="17"/>
    <s v="Atividades de organizações políticas"/>
    <n v="41141"/>
    <n v="20000"/>
    <s v="Recursos de partido político"/>
    <s v="Outros Recursos nao descritos"/>
    <s v="Transferência eletrônica"/>
    <s v=""/>
    <n v="6.9954529555788736E-2"/>
    <m/>
  </r>
  <r>
    <n v="47"/>
    <s v="Eleição Municipal 2012"/>
    <s v="28/09/201618:05:06"/>
    <n v="194645"/>
    <s v="RJ"/>
    <n v="58475"/>
    <s v="MACAÉ"/>
    <s v="Comitê Financeiro Único"/>
    <x v="1"/>
    <s v="C130558475RJ000001"/>
    <s v="850141"/>
    <x v="18"/>
    <s v="Direção Municipal"/>
    <x v="18"/>
    <s v="Atividades de organizações políticas"/>
    <n v="41128"/>
    <n v="33500"/>
    <s v="Recursos de partido político"/>
    <s v="Outros Recursos nao descritos"/>
    <s v="Cheque"/>
    <s v=""/>
    <n v="0.117173837005946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47"/>
    <s v="Eleição Municipal 2012"/>
    <s v="28/09/201618:05:06"/>
    <n v="203795"/>
    <s v="RJ"/>
    <n v="58475"/>
    <s v="MACAÉ"/>
    <s v="Comitê Financeiro Único"/>
    <x v="0"/>
    <s v="C430558475RJ000009"/>
    <s v="901710"/>
    <x v="0"/>
    <s v="ILHOTE SUL DE MACAE RESTAURANTE LTDA. "/>
    <x v="0"/>
    <s v="Restaurantes e similares"/>
    <n v="41134"/>
    <n v="15000"/>
    <s v="Recursos de pessoas jurídicas"/>
    <s v="Nao especificado"/>
    <s v="Cheque"/>
    <s v=""/>
    <n v="8.0645161290322578E-2"/>
    <n v="186000"/>
  </r>
  <r>
    <n v="47"/>
    <s v="Eleição Municipal 2012"/>
    <s v="28/09/201618:05:06"/>
    <n v="203795"/>
    <s v="RJ"/>
    <n v="58475"/>
    <s v="MACAÉ"/>
    <s v="Comitê Financeiro Único"/>
    <x v="0"/>
    <s v="C430558475RJ000022"/>
    <s v="02FE9699AC21DC38"/>
    <x v="1"/>
    <s v="FABIANO SELEM PINTO"/>
    <x v="1"/>
    <s v=""/>
    <n v="41179"/>
    <n v="15000"/>
    <s v="Recursos de pessoas físicas"/>
    <s v="Nao especificado"/>
    <s v="Depósito em espécie"/>
    <s v=""/>
    <n v="8.0645161290322578E-2"/>
    <m/>
  </r>
  <r>
    <n v="47"/>
    <s v="Eleição Municipal 2012"/>
    <s v="28/09/201618:05:06"/>
    <n v="203795"/>
    <s v="RJ"/>
    <n v="58475"/>
    <s v="MACAÉ"/>
    <s v="Comitê Financeiro Único"/>
    <x v="0"/>
    <s v="C430558475RJ000005"/>
    <s v="46911494/0342"/>
    <x v="2"/>
    <s v="EVANDRO COSTA ATHAYDE"/>
    <x v="2"/>
    <s v=""/>
    <n v="41117"/>
    <n v="9000"/>
    <s v="Recursos de pessoas físicas"/>
    <s v="Nao especificado"/>
    <s v="Depósito em espécie"/>
    <s v=""/>
    <n v="4.8387096774193547E-2"/>
    <m/>
  </r>
  <r>
    <n v="47"/>
    <s v="Eleição Municipal 2012"/>
    <s v="28/09/201618:05:06"/>
    <n v="203795"/>
    <s v="RJ"/>
    <n v="58475"/>
    <s v="MACAÉ"/>
    <s v="Comitê Financeiro Único"/>
    <x v="0"/>
    <s v="C430558475RJ000004"/>
    <s v="46911494/0343"/>
    <x v="2"/>
    <s v="EVANDRO COSTA ATHAYDE"/>
    <x v="2"/>
    <s v=""/>
    <n v="41117"/>
    <n v="2000"/>
    <s v="Recursos de pessoas físicas"/>
    <s v="Nao especificado"/>
    <s v="Depósito em espécie"/>
    <s v=""/>
    <n v="1.0752688172043012E-2"/>
    <m/>
  </r>
  <r>
    <n v="47"/>
    <s v="Eleição Municipal 2012"/>
    <s v="28/09/201618:05:06"/>
    <n v="203795"/>
    <s v="RJ"/>
    <n v="58475"/>
    <s v="MACAÉ"/>
    <s v="Comitê Financeiro Único"/>
    <x v="0"/>
    <s v="C430558475RJ000007"/>
    <s v="682DD1C744AD5FFC"/>
    <x v="3"/>
    <s v="GON PETRO COMERCIAL LTDA."/>
    <x v="3"/>
    <s v="Comércio atacadista especializado de materiais de construção não especificados anteriormente"/>
    <n v="41128"/>
    <n v="10000"/>
    <s v="Recursos de pessoas jurídicas"/>
    <s v="Nao especificado"/>
    <s v="Depósito em espéci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19"/>
    <s v="3EEB260AA93A9584"/>
    <x v="3"/>
    <s v="GON PETRO COMERCIAL LTDA."/>
    <x v="3"/>
    <s v="Comércio atacadista especializado de materiais de construção não especificados anteriormente"/>
    <n v="41145"/>
    <n v="10000"/>
    <s v="Recursos de pessoas jurídicas"/>
    <s v="Nao especificado"/>
    <s v="Depósito em espéci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15"/>
    <s v="302980"/>
    <x v="4"/>
    <s v="BERNARDO CARNEIRO DA SILVA"/>
    <x v="4"/>
    <s v=""/>
    <n v="41141"/>
    <n v="10000"/>
    <s v="Recursos de pessoas físicas"/>
    <s v="Nao especificado"/>
    <s v="Chequ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06"/>
    <s v="853255"/>
    <x v="5"/>
    <s v="GLOBOMAR COMERRCIAL LTDA."/>
    <x v="5"/>
    <s v="Comércio atacadista de máquinas e equipamentos para uso industrial; partes e peças"/>
    <n v="41128"/>
    <n v="5000"/>
    <s v="Recursos de pessoas jurídicas"/>
    <s v="Nao especificado"/>
    <s v="Cheque"/>
    <s v=""/>
    <n v="2.6881720430107527E-2"/>
    <m/>
  </r>
  <r>
    <n v="47"/>
    <s v="Eleição Municipal 2012"/>
    <s v="28/09/201618:05:06"/>
    <n v="203795"/>
    <s v="RJ"/>
    <n v="58475"/>
    <s v="MACAÉ"/>
    <s v="Comitê Financeiro Único"/>
    <x v="0"/>
    <s v="C430558475RJ000020"/>
    <s v="E1965FC750R33CDC"/>
    <x v="5"/>
    <s v="GLOBOMAR COMERRCIAL LTDA."/>
    <x v="5"/>
    <s v="Comércio atacadista de máquinas e equipamentos para uso industrial; partes e peças"/>
    <n v="41141"/>
    <n v="5000"/>
    <s v="Recursos de pessoas jurídicas"/>
    <s v="Nao especificado"/>
    <s v="Depósito em espécie"/>
    <s v=""/>
    <n v="2.6881720430107527E-2"/>
    <m/>
  </r>
  <r>
    <n v="47"/>
    <s v="Eleição Municipal 2012"/>
    <s v="28/09/201618:05:06"/>
    <n v="203795"/>
    <s v="RJ"/>
    <n v="58475"/>
    <s v="MACAÉ"/>
    <s v="Comitê Financeiro Único"/>
    <x v="0"/>
    <s v="C430558475RJ000010"/>
    <s v="401546"/>
    <x v="6"/>
    <s v="PIERRE RODRIGO NETO GENTIL"/>
    <x v="6"/>
    <s v=""/>
    <n v="41138"/>
    <n v="6000"/>
    <s v="Recursos de pessoas físicas"/>
    <s v="Nao especificado"/>
    <s v="Cheque"/>
    <s v=""/>
    <n v="3.2258064516129031E-2"/>
    <m/>
  </r>
  <r>
    <n v="47"/>
    <s v="Eleição Municipal 2012"/>
    <s v="28/09/201618:05:06"/>
    <n v="203795"/>
    <s v="RJ"/>
    <n v="58475"/>
    <s v="MACAÉ"/>
    <s v="Comitê Financeiro Único"/>
    <x v="0"/>
    <s v="C430558475RJ000013"/>
    <s v="D25371F1F65211BA"/>
    <x v="7"/>
    <s v="LENI DA SILVA"/>
    <x v="7"/>
    <s v=""/>
    <n v="41138"/>
    <n v="3000"/>
    <s v="Recursos de pessoas físicas"/>
    <s v="Nao especificado"/>
    <s v="Depósito em espécie"/>
    <s v=""/>
    <n v="1.6129032258064516E-2"/>
    <m/>
  </r>
  <r>
    <n v="47"/>
    <s v="Eleição Municipal 2012"/>
    <s v="28/09/201618:05:06"/>
    <n v="203795"/>
    <s v="RJ"/>
    <n v="58475"/>
    <s v="MACAÉ"/>
    <s v="Comitê Financeiro Único"/>
    <x v="0"/>
    <s v="C430558475RJ000008"/>
    <s v="000180"/>
    <x v="8"/>
    <s v="AUTOLAGOS COMERCIO DE PEÇAS LTDA."/>
    <x v="8"/>
    <s v="Comércio a varejo de peças e acessórios novos para veículos automotores"/>
    <n v="41129"/>
    <n v="20000"/>
    <s v="Recursos de pessoas jurídicas"/>
    <s v="Nao especificado"/>
    <s v="Cheque"/>
    <s v=""/>
    <n v="0.10752688172043011"/>
    <m/>
  </r>
  <r>
    <n v="47"/>
    <s v="Eleição Municipal 2012"/>
    <s v="28/09/201618:05:06"/>
    <n v="203795"/>
    <s v="RJ"/>
    <n v="58475"/>
    <s v="MACAÉ"/>
    <s v="Comitê Financeiro Único"/>
    <x v="0"/>
    <s v="C430558475RJ000018"/>
    <s v="000880"/>
    <x v="8"/>
    <s v="AUTOLAGOS COMERCIO DE PEÇAS LTDA."/>
    <x v="8"/>
    <s v="Comércio a varejo de peças e acessórios novos para veículos automotores"/>
    <n v="41138"/>
    <n v="20000"/>
    <s v="Recursos de pessoas jurídicas"/>
    <s v="Nao especificado"/>
    <s v="Cheque"/>
    <s v=""/>
    <n v="0.10752688172043011"/>
    <m/>
  </r>
  <r>
    <n v="47"/>
    <s v="Eleição Municipal 2012"/>
    <s v="28/09/201618:05:06"/>
    <n v="203795"/>
    <s v="RJ"/>
    <n v="58475"/>
    <s v="MACAÉ"/>
    <s v="Comitê Financeiro Único"/>
    <x v="0"/>
    <s v="C430558475RJ000011"/>
    <s v="850346"/>
    <x v="9"/>
    <s v="IMMENSE COMERCIO DE ROUPAS LTDA. "/>
    <x v="9"/>
    <s v="Comércio varejista de artigos do vestuário e acessórios"/>
    <n v="41137"/>
    <n v="6000"/>
    <s v="Recursos de pessoas jurídicas"/>
    <s v="Nao especificado"/>
    <s v="Cheque"/>
    <s v=""/>
    <n v="3.2258064516129031E-2"/>
    <m/>
  </r>
  <r>
    <n v="47"/>
    <s v="Eleição Municipal 2012"/>
    <s v="28/09/201618:05:06"/>
    <n v="203795"/>
    <s v="RJ"/>
    <n v="58475"/>
    <s v="MACAÉ"/>
    <s v="Comitê Financeiro Único"/>
    <x v="0"/>
    <s v="C430558475RJ000012"/>
    <s v="850143"/>
    <x v="10"/>
    <s v="DIVINA INSPIRAÇÃO COMERCIO DE ROUPAS LTDA."/>
    <x v="10"/>
    <s v="Comércio varejista de artigos do vestuário e acessórios"/>
    <n v="41137"/>
    <n v="3000"/>
    <s v="Recursos de pessoas jurídicas"/>
    <s v="Nao especificado"/>
    <s v="Cheque"/>
    <s v=""/>
    <n v="1.6129032258064516E-2"/>
    <m/>
  </r>
  <r>
    <n v="47"/>
    <s v="Eleição Municipal 2012"/>
    <s v="28/09/201618:05:06"/>
    <n v="203795"/>
    <s v="RJ"/>
    <n v="58475"/>
    <s v="MACAÉ"/>
    <s v="Comitê Financeiro Único"/>
    <x v="0"/>
    <s v="C430558475RJ000014"/>
    <s v="000060"/>
    <x v="11"/>
    <s v="CLINICA DE APARELHO RESPIRATÓRIO LTDA."/>
    <x v="11"/>
    <s v="Atividade médica ambulatorial restrita a consultas"/>
    <n v="41141"/>
    <n v="12000"/>
    <s v="Recursos de pessoas jurídicas"/>
    <s v="Nao especificado"/>
    <s v="Cheque"/>
    <s v=""/>
    <n v="6.4516129032258063E-2"/>
    <m/>
  </r>
  <r>
    <n v="47"/>
    <s v="Eleição Municipal 2012"/>
    <s v="28/09/201618:05:06"/>
    <n v="203795"/>
    <s v="RJ"/>
    <n v="58475"/>
    <s v="MACAÉ"/>
    <s v="Comitê Financeiro Único"/>
    <x v="0"/>
    <s v="C430558475RJ000023"/>
    <s v="0.7A6.3A6.C2B.OCA.075"/>
    <x v="12"/>
    <s v="ANDRESSA DE ARAUJO GUIMARÃES"/>
    <x v="12"/>
    <s v=""/>
    <n v="41179"/>
    <n v="10000"/>
    <s v="Recursos de pessoas físicas"/>
    <s v="Nao especificado"/>
    <s v="Depósito em espéci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17"/>
    <s v="960A580C75D41F5E"/>
    <x v="13"/>
    <s v="JOSE EDMUNDO FIGUEIRO GUIMARÃES "/>
    <x v="13"/>
    <s v=""/>
    <n v="41179"/>
    <n v="10000"/>
    <s v="Recursos de pessoas físicas"/>
    <s v="Nao especificado"/>
    <s v="Depósito em espécie"/>
    <s v=""/>
    <n v="5.3763440860215055E-2"/>
    <m/>
  </r>
  <r>
    <n v="47"/>
    <s v="Eleição Municipal 2012"/>
    <s v="28/09/201618:05:06"/>
    <n v="203795"/>
    <s v="RJ"/>
    <n v="58475"/>
    <s v="MACAÉ"/>
    <s v="Comitê Financeiro Único"/>
    <x v="0"/>
    <s v="C430558475RJ000016"/>
    <s v="BBOB8EB012FC73C9"/>
    <x v="14"/>
    <s v="LÍVIA MARTINS SELEM"/>
    <x v="14"/>
    <s v=""/>
    <n v="41179"/>
    <n v="15000"/>
    <s v="Recursos de pessoas físicas"/>
    <s v="Nao especificado"/>
    <s v="Depósito em espécie"/>
    <s v=""/>
    <n v="8.0645161290322578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F69E7-8A1A-45A1-8102-9AFB7B3589EF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21" firstHeaderRow="1" firstDataRow="1" firstDataCol="3"/>
  <pivotFields count="23"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Row" compact="0" numFmtId="1" outline="0" showAll="0" defaultSubtotal="0">
      <items count="19">
        <item x="0"/>
        <item x="1"/>
        <item x="15"/>
        <item x="8"/>
        <item x="3"/>
        <item x="14"/>
        <item x="4"/>
        <item x="16"/>
        <item x="6"/>
        <item x="9"/>
        <item x="13"/>
        <item x="10"/>
        <item x="12"/>
        <item x="18"/>
        <item x="11"/>
        <item x="17"/>
        <item x="5"/>
        <item x="2"/>
        <item x="7"/>
      </items>
    </pivotField>
    <pivotField compact="0" outline="0" showAll="0"/>
    <pivotField axis="axisRow" compact="0" outline="0" showAll="0" defaultSubtotal="0">
      <items count="19">
        <item x="0"/>
        <item x="14"/>
        <item x="10"/>
        <item x="6"/>
        <item x="13"/>
        <item x="12"/>
        <item x="4"/>
        <item x="3"/>
        <item x="7"/>
        <item x="5"/>
        <item x="2"/>
        <item x="11"/>
        <item x="15"/>
        <item x="9"/>
        <item x="16"/>
        <item x="18"/>
        <item x="17"/>
        <item x="8"/>
        <item x="1"/>
      </items>
    </pivotField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8"/>
    <field x="11"/>
    <field x="13"/>
  </rowFields>
  <rowItems count="20">
    <i>
      <x/>
      <x v="13"/>
      <x v="15"/>
    </i>
    <i>
      <x v="1"/>
      <x/>
      <x/>
    </i>
    <i r="1">
      <x v="1"/>
      <x v="18"/>
    </i>
    <i r="1">
      <x v="2"/>
      <x v="12"/>
    </i>
    <i r="1">
      <x v="3"/>
      <x v="17"/>
    </i>
    <i r="1">
      <x v="4"/>
      <x v="7"/>
    </i>
    <i r="1">
      <x v="5"/>
      <x v="1"/>
    </i>
    <i r="1">
      <x v="6"/>
      <x v="6"/>
    </i>
    <i r="1">
      <x v="7"/>
      <x v="14"/>
    </i>
    <i r="1">
      <x v="8"/>
      <x v="3"/>
    </i>
    <i r="1">
      <x v="9"/>
      <x v="13"/>
    </i>
    <i r="1">
      <x v="10"/>
      <x v="4"/>
    </i>
    <i r="1">
      <x v="11"/>
      <x v="2"/>
    </i>
    <i r="1">
      <x v="12"/>
      <x v="5"/>
    </i>
    <i r="1">
      <x v="14"/>
      <x v="11"/>
    </i>
    <i r="1">
      <x v="15"/>
      <x v="16"/>
    </i>
    <i r="1">
      <x v="16"/>
      <x v="9"/>
    </i>
    <i r="1">
      <x v="17"/>
      <x v="10"/>
    </i>
    <i r="1">
      <x v="18"/>
      <x v="8"/>
    </i>
    <i t="grand">
      <x/>
    </i>
  </rowItems>
  <colItems count="1">
    <i/>
  </colItems>
  <dataFields count="1">
    <dataField name="Soma de Pecentual de doação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C042F-0BB7-4CB9-8898-64D83D300C75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17" firstHeaderRow="1" firstDataRow="1" firstDataCol="3"/>
  <pivotFields count="23"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numFmtId="1" outline="0" showAll="0" defaultSubtotal="0">
      <items count="15">
        <item x="13"/>
        <item x="6"/>
        <item x="1"/>
        <item x="12"/>
        <item x="2"/>
        <item x="14"/>
        <item x="4"/>
        <item x="7"/>
        <item x="11"/>
        <item x="8"/>
        <item x="10"/>
        <item x="9"/>
        <item x="3"/>
        <item x="0"/>
        <item x="5"/>
      </items>
    </pivotField>
    <pivotField compact="0" outline="0" showAll="0"/>
    <pivotField axis="axisRow" compact="0" outline="0" showAll="0" defaultSubtotal="0">
      <items count="15">
        <item x="12"/>
        <item x="8"/>
        <item x="4"/>
        <item x="11"/>
        <item x="10"/>
        <item x="2"/>
        <item x="1"/>
        <item x="5"/>
        <item x="3"/>
        <item x="0"/>
        <item x="9"/>
        <item x="13"/>
        <item x="7"/>
        <item x="14"/>
        <item x="6"/>
      </items>
    </pivotField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8"/>
    <field x="11"/>
    <field x="13"/>
  </rowFields>
  <rowItems count="16">
    <i>
      <x/>
      <x/>
      <x v="11"/>
    </i>
    <i r="1">
      <x v="1"/>
      <x v="14"/>
    </i>
    <i r="1">
      <x v="2"/>
      <x v="6"/>
    </i>
    <i r="1">
      <x v="3"/>
      <x/>
    </i>
    <i r="1">
      <x v="4"/>
      <x v="5"/>
    </i>
    <i r="1">
      <x v="5"/>
      <x v="13"/>
    </i>
    <i r="1">
      <x v="6"/>
      <x v="2"/>
    </i>
    <i r="1">
      <x v="7"/>
      <x v="12"/>
    </i>
    <i r="1">
      <x v="8"/>
      <x v="3"/>
    </i>
    <i r="1">
      <x v="9"/>
      <x v="1"/>
    </i>
    <i r="1">
      <x v="10"/>
      <x v="4"/>
    </i>
    <i r="1">
      <x v="11"/>
      <x v="10"/>
    </i>
    <i r="1">
      <x v="12"/>
      <x v="8"/>
    </i>
    <i r="1">
      <x v="13"/>
      <x v="9"/>
    </i>
    <i r="1">
      <x v="14"/>
      <x v="7"/>
    </i>
    <i t="grand">
      <x/>
    </i>
  </rowItems>
  <colItems count="1">
    <i/>
  </colItems>
  <dataFields count="1">
    <dataField name="Soma de Pecentual de doação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8830-3F1F-48E1-81D6-BBE474CB787D}">
  <dimension ref="A1:W26"/>
  <sheetViews>
    <sheetView workbookViewId="0">
      <selection sqref="A1:W26"/>
    </sheetView>
  </sheetViews>
  <sheetFormatPr baseColWidth="10" defaultColWidth="8.83203125" defaultRowHeight="15"/>
  <cols>
    <col min="1" max="21" width="20.6640625" style="7" customWidth="1"/>
    <col min="22" max="22" width="19.5" bestFit="1" customWidth="1"/>
    <col min="23" max="23" width="17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2" t="s">
        <v>8</v>
      </c>
      <c r="J1" t="s">
        <v>9</v>
      </c>
      <c r="K1" t="s">
        <v>10</v>
      </c>
      <c r="L1" s="13" t="s">
        <v>11</v>
      </c>
      <c r="M1" t="s">
        <v>12</v>
      </c>
      <c r="N1" s="12" t="s">
        <v>13</v>
      </c>
      <c r="O1" t="s">
        <v>14</v>
      </c>
      <c r="P1" t="s">
        <v>15</v>
      </c>
      <c r="Q1" s="12" t="s">
        <v>16</v>
      </c>
      <c r="R1" t="s">
        <v>17</v>
      </c>
      <c r="S1" t="s">
        <v>18</v>
      </c>
      <c r="T1" t="s">
        <v>19</v>
      </c>
      <c r="U1" t="s">
        <v>20</v>
      </c>
      <c r="V1" s="8" t="s">
        <v>126</v>
      </c>
      <c r="W1" s="9" t="s">
        <v>127</v>
      </c>
    </row>
    <row r="2" spans="1:23">
      <c r="A2" s="1">
        <v>47</v>
      </c>
      <c r="B2" s="2" t="s">
        <v>21</v>
      </c>
      <c r="C2" s="2" t="s">
        <v>22</v>
      </c>
      <c r="D2" s="2">
        <v>203795</v>
      </c>
      <c r="E2" s="2" t="s">
        <v>23</v>
      </c>
      <c r="F2" s="2">
        <v>58475</v>
      </c>
      <c r="G2" s="2" t="s">
        <v>35</v>
      </c>
      <c r="H2" s="2" t="s">
        <v>24</v>
      </c>
      <c r="I2" s="2" t="s">
        <v>33</v>
      </c>
      <c r="J2" s="2" t="s">
        <v>36</v>
      </c>
      <c r="K2" s="2" t="s">
        <v>37</v>
      </c>
      <c r="L2" s="2">
        <v>104229780</v>
      </c>
      <c r="M2" s="2" t="s">
        <v>38</v>
      </c>
      <c r="N2" s="2" t="s">
        <v>38</v>
      </c>
      <c r="O2" s="2" t="s">
        <v>25</v>
      </c>
      <c r="P2" s="2">
        <v>41109</v>
      </c>
      <c r="Q2" s="2">
        <v>9000</v>
      </c>
      <c r="R2" s="2" t="s">
        <v>26</v>
      </c>
      <c r="S2" s="2" t="s">
        <v>27</v>
      </c>
      <c r="T2" s="2" t="s">
        <v>29</v>
      </c>
      <c r="U2" s="3" t="s">
        <v>25</v>
      </c>
      <c r="V2" s="11">
        <f>Q2/W$2</f>
        <v>3.1479538300104928E-2</v>
      </c>
      <c r="W2" s="10">
        <f>SUM(Q2:Q26)</f>
        <v>285900</v>
      </c>
    </row>
    <row r="3" spans="1:23">
      <c r="A3" s="4">
        <v>47</v>
      </c>
      <c r="B3" s="5" t="s">
        <v>21</v>
      </c>
      <c r="C3" s="5" t="s">
        <v>22</v>
      </c>
      <c r="D3" s="5">
        <v>203795</v>
      </c>
      <c r="E3" s="5" t="s">
        <v>23</v>
      </c>
      <c r="F3" s="5">
        <v>58475</v>
      </c>
      <c r="G3" s="5" t="s">
        <v>35</v>
      </c>
      <c r="H3" s="5" t="s">
        <v>24</v>
      </c>
      <c r="I3" s="5" t="s">
        <v>33</v>
      </c>
      <c r="J3" s="5" t="s">
        <v>39</v>
      </c>
      <c r="K3" s="5" t="s">
        <v>40</v>
      </c>
      <c r="L3" s="5">
        <v>104229780</v>
      </c>
      <c r="M3" s="5" t="s">
        <v>38</v>
      </c>
      <c r="N3" s="5" t="s">
        <v>38</v>
      </c>
      <c r="O3" s="5" t="s">
        <v>25</v>
      </c>
      <c r="P3" s="5">
        <v>41109</v>
      </c>
      <c r="Q3" s="5">
        <v>9000</v>
      </c>
      <c r="R3" s="5" t="s">
        <v>26</v>
      </c>
      <c r="S3" s="5" t="s">
        <v>27</v>
      </c>
      <c r="T3" s="5" t="s">
        <v>29</v>
      </c>
      <c r="U3" s="6" t="s">
        <v>25</v>
      </c>
      <c r="V3" s="11">
        <f t="shared" ref="V3:V26" si="0">Q3/W$2</f>
        <v>3.1479538300104928E-2</v>
      </c>
    </row>
    <row r="4" spans="1:23">
      <c r="A4" s="1">
        <v>47</v>
      </c>
      <c r="B4" s="2" t="s">
        <v>21</v>
      </c>
      <c r="C4" s="2" t="s">
        <v>22</v>
      </c>
      <c r="D4" s="2">
        <v>203795</v>
      </c>
      <c r="E4" s="2" t="s">
        <v>23</v>
      </c>
      <c r="F4" s="2">
        <v>58475</v>
      </c>
      <c r="G4" s="2" t="s">
        <v>35</v>
      </c>
      <c r="H4" s="2" t="s">
        <v>24</v>
      </c>
      <c r="I4" s="2" t="s">
        <v>33</v>
      </c>
      <c r="J4" s="2" t="s">
        <v>41</v>
      </c>
      <c r="K4" s="2" t="s">
        <v>42</v>
      </c>
      <c r="L4" s="2">
        <v>104229780</v>
      </c>
      <c r="M4" s="2" t="s">
        <v>38</v>
      </c>
      <c r="N4" s="2" t="s">
        <v>38</v>
      </c>
      <c r="O4" s="2" t="s">
        <v>25</v>
      </c>
      <c r="P4" s="2">
        <v>41109</v>
      </c>
      <c r="Q4" s="2">
        <v>2000</v>
      </c>
      <c r="R4" s="2" t="s">
        <v>26</v>
      </c>
      <c r="S4" s="2" t="s">
        <v>27</v>
      </c>
      <c r="T4" s="2" t="s">
        <v>29</v>
      </c>
      <c r="U4" s="3" t="s">
        <v>25</v>
      </c>
      <c r="V4" s="11">
        <f t="shared" si="0"/>
        <v>6.9954529555788739E-3</v>
      </c>
    </row>
    <row r="5" spans="1:23">
      <c r="A5" s="4">
        <v>47</v>
      </c>
      <c r="B5" s="5" t="s">
        <v>21</v>
      </c>
      <c r="C5" s="5" t="s">
        <v>22</v>
      </c>
      <c r="D5" s="5">
        <v>203795</v>
      </c>
      <c r="E5" s="5" t="s">
        <v>23</v>
      </c>
      <c r="F5" s="5">
        <v>58475</v>
      </c>
      <c r="G5" s="5" t="s">
        <v>35</v>
      </c>
      <c r="H5" s="5" t="s">
        <v>24</v>
      </c>
      <c r="I5" s="5" t="s">
        <v>33</v>
      </c>
      <c r="J5" s="5" t="s">
        <v>43</v>
      </c>
      <c r="K5" s="5" t="s">
        <v>25</v>
      </c>
      <c r="L5" s="5">
        <v>1079510702</v>
      </c>
      <c r="M5" s="5" t="s">
        <v>44</v>
      </c>
      <c r="N5" s="5" t="s">
        <v>45</v>
      </c>
      <c r="O5" s="5" t="s">
        <v>25</v>
      </c>
      <c r="P5" s="5">
        <v>41189</v>
      </c>
      <c r="Q5" s="5">
        <v>26400</v>
      </c>
      <c r="R5" s="5" t="s">
        <v>26</v>
      </c>
      <c r="S5" s="5" t="s">
        <v>27</v>
      </c>
      <c r="T5" s="5" t="s">
        <v>31</v>
      </c>
      <c r="U5" s="6" t="s">
        <v>46</v>
      </c>
      <c r="V5" s="11">
        <f t="shared" si="0"/>
        <v>9.2339979013641132E-2</v>
      </c>
    </row>
    <row r="6" spans="1:23">
      <c r="A6" s="1">
        <v>47</v>
      </c>
      <c r="B6" s="2" t="s">
        <v>21</v>
      </c>
      <c r="C6" s="2" t="s">
        <v>22</v>
      </c>
      <c r="D6" s="2">
        <v>203795</v>
      </c>
      <c r="E6" s="2" t="s">
        <v>23</v>
      </c>
      <c r="F6" s="2">
        <v>58475</v>
      </c>
      <c r="G6" s="2" t="s">
        <v>35</v>
      </c>
      <c r="H6" s="2" t="s">
        <v>24</v>
      </c>
      <c r="I6" s="2" t="s">
        <v>33</v>
      </c>
      <c r="J6" s="2" t="s">
        <v>51</v>
      </c>
      <c r="K6" s="2" t="s">
        <v>52</v>
      </c>
      <c r="L6" s="2">
        <v>36291870000104</v>
      </c>
      <c r="M6" s="2" t="s">
        <v>53</v>
      </c>
      <c r="N6" s="2" t="s">
        <v>54</v>
      </c>
      <c r="O6" s="2" t="s">
        <v>55</v>
      </c>
      <c r="P6" s="2">
        <v>41134</v>
      </c>
      <c r="Q6" s="2">
        <v>15000</v>
      </c>
      <c r="R6" s="2" t="s">
        <v>48</v>
      </c>
      <c r="S6" s="2" t="s">
        <v>27</v>
      </c>
      <c r="T6" s="2" t="s">
        <v>30</v>
      </c>
      <c r="U6" s="3" t="s">
        <v>25</v>
      </c>
      <c r="V6" s="11">
        <f t="shared" si="0"/>
        <v>5.2465897166841552E-2</v>
      </c>
    </row>
    <row r="7" spans="1:23">
      <c r="A7" s="4">
        <v>47</v>
      </c>
      <c r="B7" s="5" t="s">
        <v>21</v>
      </c>
      <c r="C7" s="5" t="s">
        <v>22</v>
      </c>
      <c r="D7" s="5">
        <v>203795</v>
      </c>
      <c r="E7" s="5" t="s">
        <v>23</v>
      </c>
      <c r="F7" s="5">
        <v>58475</v>
      </c>
      <c r="G7" s="5" t="s">
        <v>35</v>
      </c>
      <c r="H7" s="5" t="s">
        <v>24</v>
      </c>
      <c r="I7" s="5" t="s">
        <v>33</v>
      </c>
      <c r="J7" s="5" t="s">
        <v>56</v>
      </c>
      <c r="K7" s="5" t="s">
        <v>57</v>
      </c>
      <c r="L7" s="5">
        <v>2361933764</v>
      </c>
      <c r="M7" s="5" t="s">
        <v>58</v>
      </c>
      <c r="N7" s="5" t="s">
        <v>58</v>
      </c>
      <c r="O7" s="5" t="s">
        <v>25</v>
      </c>
      <c r="P7" s="5">
        <v>41179</v>
      </c>
      <c r="Q7" s="5">
        <v>15000</v>
      </c>
      <c r="R7" s="5" t="s">
        <v>26</v>
      </c>
      <c r="S7" s="5" t="s">
        <v>27</v>
      </c>
      <c r="T7" s="5" t="s">
        <v>29</v>
      </c>
      <c r="U7" s="6" t="s">
        <v>25</v>
      </c>
      <c r="V7" s="11">
        <f t="shared" si="0"/>
        <v>5.2465897166841552E-2</v>
      </c>
    </row>
    <row r="8" spans="1:23">
      <c r="A8" s="1">
        <v>47</v>
      </c>
      <c r="B8" s="2" t="s">
        <v>21</v>
      </c>
      <c r="C8" s="2" t="s">
        <v>22</v>
      </c>
      <c r="D8" s="2">
        <v>203795</v>
      </c>
      <c r="E8" s="2" t="s">
        <v>23</v>
      </c>
      <c r="F8" s="2">
        <v>58475</v>
      </c>
      <c r="G8" s="2" t="s">
        <v>35</v>
      </c>
      <c r="H8" s="2" t="s">
        <v>24</v>
      </c>
      <c r="I8" s="2" t="s">
        <v>33</v>
      </c>
      <c r="J8" s="2" t="s">
        <v>59</v>
      </c>
      <c r="K8" s="2" t="s">
        <v>60</v>
      </c>
      <c r="L8" s="2">
        <v>7285078115</v>
      </c>
      <c r="M8" s="2" t="s">
        <v>61</v>
      </c>
      <c r="N8" s="2" t="s">
        <v>61</v>
      </c>
      <c r="O8" s="2" t="s">
        <v>25</v>
      </c>
      <c r="P8" s="2">
        <v>41117</v>
      </c>
      <c r="Q8" s="2">
        <v>9000</v>
      </c>
      <c r="R8" s="2" t="s">
        <v>26</v>
      </c>
      <c r="S8" s="2" t="s">
        <v>27</v>
      </c>
      <c r="T8" s="2" t="s">
        <v>29</v>
      </c>
      <c r="U8" s="3" t="s">
        <v>25</v>
      </c>
      <c r="V8" s="11">
        <f t="shared" si="0"/>
        <v>3.1479538300104928E-2</v>
      </c>
    </row>
    <row r="9" spans="1:23">
      <c r="A9" s="4">
        <v>47</v>
      </c>
      <c r="B9" s="5" t="s">
        <v>21</v>
      </c>
      <c r="C9" s="5" t="s">
        <v>22</v>
      </c>
      <c r="D9" s="5">
        <v>203795</v>
      </c>
      <c r="E9" s="5" t="s">
        <v>23</v>
      </c>
      <c r="F9" s="5">
        <v>58475</v>
      </c>
      <c r="G9" s="5" t="s">
        <v>35</v>
      </c>
      <c r="H9" s="5" t="s">
        <v>24</v>
      </c>
      <c r="I9" s="5" t="s">
        <v>33</v>
      </c>
      <c r="J9" s="5" t="s">
        <v>62</v>
      </c>
      <c r="K9" s="5" t="s">
        <v>63</v>
      </c>
      <c r="L9" s="5">
        <v>7285078115</v>
      </c>
      <c r="M9" s="5" t="s">
        <v>61</v>
      </c>
      <c r="N9" s="5" t="s">
        <v>61</v>
      </c>
      <c r="O9" s="5" t="s">
        <v>25</v>
      </c>
      <c r="P9" s="5">
        <v>41117</v>
      </c>
      <c r="Q9" s="5">
        <v>2000</v>
      </c>
      <c r="R9" s="5" t="s">
        <v>26</v>
      </c>
      <c r="S9" s="5" t="s">
        <v>27</v>
      </c>
      <c r="T9" s="5" t="s">
        <v>29</v>
      </c>
      <c r="U9" s="6" t="s">
        <v>25</v>
      </c>
      <c r="V9" s="11">
        <f t="shared" si="0"/>
        <v>6.9954529555788739E-3</v>
      </c>
    </row>
    <row r="10" spans="1:23">
      <c r="A10" s="1">
        <v>47</v>
      </c>
      <c r="B10" s="2" t="s">
        <v>21</v>
      </c>
      <c r="C10" s="2" t="s">
        <v>22</v>
      </c>
      <c r="D10" s="2">
        <v>203795</v>
      </c>
      <c r="E10" s="2" t="s">
        <v>23</v>
      </c>
      <c r="F10" s="2">
        <v>58475</v>
      </c>
      <c r="G10" s="2" t="s">
        <v>35</v>
      </c>
      <c r="H10" s="2" t="s">
        <v>24</v>
      </c>
      <c r="I10" s="2" t="s">
        <v>33</v>
      </c>
      <c r="J10" s="2" t="s">
        <v>66</v>
      </c>
      <c r="K10" s="2" t="s">
        <v>67</v>
      </c>
      <c r="L10" s="2">
        <v>32150187000104</v>
      </c>
      <c r="M10" s="2" t="s">
        <v>68</v>
      </c>
      <c r="N10" s="2" t="s">
        <v>68</v>
      </c>
      <c r="O10" s="2" t="s">
        <v>69</v>
      </c>
      <c r="P10" s="2">
        <v>41128</v>
      </c>
      <c r="Q10" s="2">
        <v>10000</v>
      </c>
      <c r="R10" s="2" t="s">
        <v>48</v>
      </c>
      <c r="S10" s="2" t="s">
        <v>27</v>
      </c>
      <c r="T10" s="2" t="s">
        <v>29</v>
      </c>
      <c r="U10" s="3" t="s">
        <v>25</v>
      </c>
      <c r="V10" s="11">
        <f t="shared" si="0"/>
        <v>3.4977264777894368E-2</v>
      </c>
    </row>
    <row r="11" spans="1:23">
      <c r="A11" s="4">
        <v>47</v>
      </c>
      <c r="B11" s="5" t="s">
        <v>21</v>
      </c>
      <c r="C11" s="5" t="s">
        <v>22</v>
      </c>
      <c r="D11" s="5">
        <v>203795</v>
      </c>
      <c r="E11" s="5" t="s">
        <v>23</v>
      </c>
      <c r="F11" s="5">
        <v>58475</v>
      </c>
      <c r="G11" s="5" t="s">
        <v>35</v>
      </c>
      <c r="H11" s="5" t="s">
        <v>24</v>
      </c>
      <c r="I11" s="5" t="s">
        <v>33</v>
      </c>
      <c r="J11" s="5" t="s">
        <v>70</v>
      </c>
      <c r="K11" s="5" t="s">
        <v>71</v>
      </c>
      <c r="L11" s="5">
        <v>32150187000104</v>
      </c>
      <c r="M11" s="5" t="s">
        <v>68</v>
      </c>
      <c r="N11" s="5" t="s">
        <v>68</v>
      </c>
      <c r="O11" s="5" t="s">
        <v>69</v>
      </c>
      <c r="P11" s="5">
        <v>41145</v>
      </c>
      <c r="Q11" s="5">
        <v>10000</v>
      </c>
      <c r="R11" s="5" t="s">
        <v>48</v>
      </c>
      <c r="S11" s="5" t="s">
        <v>27</v>
      </c>
      <c r="T11" s="5" t="s">
        <v>29</v>
      </c>
      <c r="U11" s="6" t="s">
        <v>25</v>
      </c>
      <c r="V11" s="11">
        <f t="shared" si="0"/>
        <v>3.4977264777894368E-2</v>
      </c>
    </row>
    <row r="12" spans="1:23">
      <c r="A12" s="1">
        <v>47</v>
      </c>
      <c r="B12" s="2" t="s">
        <v>21</v>
      </c>
      <c r="C12" s="2" t="s">
        <v>22</v>
      </c>
      <c r="D12" s="2">
        <v>203795</v>
      </c>
      <c r="E12" s="2" t="s">
        <v>23</v>
      </c>
      <c r="F12" s="2">
        <v>58475</v>
      </c>
      <c r="G12" s="2" t="s">
        <v>35</v>
      </c>
      <c r="H12" s="2" t="s">
        <v>24</v>
      </c>
      <c r="I12" s="2" t="s">
        <v>33</v>
      </c>
      <c r="J12" s="2" t="s">
        <v>72</v>
      </c>
      <c r="K12" s="2" t="s">
        <v>73</v>
      </c>
      <c r="L12" s="2">
        <v>17689198791</v>
      </c>
      <c r="M12" s="2" t="s">
        <v>74</v>
      </c>
      <c r="N12" s="2" t="s">
        <v>74</v>
      </c>
      <c r="O12" s="2" t="s">
        <v>25</v>
      </c>
      <c r="P12" s="2">
        <v>41141</v>
      </c>
      <c r="Q12" s="2">
        <v>10000</v>
      </c>
      <c r="R12" s="2" t="s">
        <v>26</v>
      </c>
      <c r="S12" s="2" t="s">
        <v>27</v>
      </c>
      <c r="T12" s="2" t="s">
        <v>30</v>
      </c>
      <c r="U12" s="3" t="s">
        <v>25</v>
      </c>
      <c r="V12" s="11">
        <f t="shared" si="0"/>
        <v>3.4977264777894368E-2</v>
      </c>
    </row>
    <row r="13" spans="1:23">
      <c r="A13" s="1">
        <v>47</v>
      </c>
      <c r="B13" s="2" t="s">
        <v>21</v>
      </c>
      <c r="C13" s="2" t="s">
        <v>22</v>
      </c>
      <c r="D13" s="2">
        <v>203795</v>
      </c>
      <c r="E13" s="2" t="s">
        <v>23</v>
      </c>
      <c r="F13" s="2">
        <v>58475</v>
      </c>
      <c r="G13" s="2" t="s">
        <v>35</v>
      </c>
      <c r="H13" s="2" t="s">
        <v>24</v>
      </c>
      <c r="I13" s="2" t="s">
        <v>33</v>
      </c>
      <c r="J13" s="2" t="s">
        <v>79</v>
      </c>
      <c r="K13" s="2" t="s">
        <v>80</v>
      </c>
      <c r="L13" s="2">
        <v>36293264000128</v>
      </c>
      <c r="M13" s="2" t="s">
        <v>81</v>
      </c>
      <c r="N13" s="2" t="s">
        <v>82</v>
      </c>
      <c r="O13" s="2" t="s">
        <v>83</v>
      </c>
      <c r="P13" s="2">
        <v>41128</v>
      </c>
      <c r="Q13" s="2">
        <v>5000</v>
      </c>
      <c r="R13" s="2" t="s">
        <v>48</v>
      </c>
      <c r="S13" s="2" t="s">
        <v>27</v>
      </c>
      <c r="T13" s="2" t="s">
        <v>30</v>
      </c>
      <c r="U13" s="3" t="s">
        <v>25</v>
      </c>
      <c r="V13" s="11">
        <f t="shared" si="0"/>
        <v>1.7488632388947184E-2</v>
      </c>
    </row>
    <row r="14" spans="1:23">
      <c r="A14" s="4">
        <v>47</v>
      </c>
      <c r="B14" s="5" t="s">
        <v>21</v>
      </c>
      <c r="C14" s="5" t="s">
        <v>22</v>
      </c>
      <c r="D14" s="5">
        <v>203795</v>
      </c>
      <c r="E14" s="5" t="s">
        <v>23</v>
      </c>
      <c r="F14" s="5">
        <v>58475</v>
      </c>
      <c r="G14" s="5" t="s">
        <v>35</v>
      </c>
      <c r="H14" s="5" t="s">
        <v>24</v>
      </c>
      <c r="I14" s="5" t="s">
        <v>33</v>
      </c>
      <c r="J14" s="5" t="s">
        <v>84</v>
      </c>
      <c r="K14" s="5" t="s">
        <v>85</v>
      </c>
      <c r="L14" s="5">
        <v>36293264000128</v>
      </c>
      <c r="M14" s="5" t="s">
        <v>81</v>
      </c>
      <c r="N14" s="5" t="s">
        <v>82</v>
      </c>
      <c r="O14" s="5" t="s">
        <v>83</v>
      </c>
      <c r="P14" s="5">
        <v>41141</v>
      </c>
      <c r="Q14" s="5">
        <v>5000</v>
      </c>
      <c r="R14" s="5" t="s">
        <v>48</v>
      </c>
      <c r="S14" s="5" t="s">
        <v>27</v>
      </c>
      <c r="T14" s="5" t="s">
        <v>29</v>
      </c>
      <c r="U14" s="6" t="s">
        <v>25</v>
      </c>
      <c r="V14" s="11">
        <f t="shared" si="0"/>
        <v>1.7488632388947184E-2</v>
      </c>
    </row>
    <row r="15" spans="1:23">
      <c r="A15" s="4">
        <v>47</v>
      </c>
      <c r="B15" s="5" t="s">
        <v>21</v>
      </c>
      <c r="C15" s="5" t="s">
        <v>22</v>
      </c>
      <c r="D15" s="5">
        <v>203795</v>
      </c>
      <c r="E15" s="5" t="s">
        <v>23</v>
      </c>
      <c r="F15" s="5">
        <v>58475</v>
      </c>
      <c r="G15" s="5" t="s">
        <v>35</v>
      </c>
      <c r="H15" s="5" t="s">
        <v>24</v>
      </c>
      <c r="I15" s="5" t="s">
        <v>33</v>
      </c>
      <c r="J15" s="5" t="s">
        <v>89</v>
      </c>
      <c r="K15" s="5" t="s">
        <v>90</v>
      </c>
      <c r="L15" s="5">
        <v>1748888722</v>
      </c>
      <c r="M15" s="5" t="s">
        <v>91</v>
      </c>
      <c r="N15" s="5" t="s">
        <v>91</v>
      </c>
      <c r="O15" s="5" t="s">
        <v>25</v>
      </c>
      <c r="P15" s="5">
        <v>41138</v>
      </c>
      <c r="Q15" s="5">
        <v>6000</v>
      </c>
      <c r="R15" s="5" t="s">
        <v>26</v>
      </c>
      <c r="S15" s="5" t="s">
        <v>27</v>
      </c>
      <c r="T15" s="5" t="s">
        <v>30</v>
      </c>
      <c r="U15" s="6" t="s">
        <v>25</v>
      </c>
      <c r="V15" s="11">
        <f t="shared" si="0"/>
        <v>2.098635886673662E-2</v>
      </c>
    </row>
    <row r="16" spans="1:23">
      <c r="A16" s="1">
        <v>47</v>
      </c>
      <c r="B16" s="2" t="s">
        <v>21</v>
      </c>
      <c r="C16" s="2" t="s">
        <v>22</v>
      </c>
      <c r="D16" s="2">
        <v>203795</v>
      </c>
      <c r="E16" s="2" t="s">
        <v>23</v>
      </c>
      <c r="F16" s="2">
        <v>58475</v>
      </c>
      <c r="G16" s="2" t="s">
        <v>35</v>
      </c>
      <c r="H16" s="2" t="s">
        <v>24</v>
      </c>
      <c r="I16" s="2" t="s">
        <v>33</v>
      </c>
      <c r="J16" s="2" t="s">
        <v>92</v>
      </c>
      <c r="K16" s="2" t="s">
        <v>93</v>
      </c>
      <c r="L16" s="2">
        <v>32280785749</v>
      </c>
      <c r="M16" s="2" t="s">
        <v>94</v>
      </c>
      <c r="N16" s="2" t="s">
        <v>94</v>
      </c>
      <c r="O16" s="2" t="s">
        <v>25</v>
      </c>
      <c r="P16" s="2">
        <v>41138</v>
      </c>
      <c r="Q16" s="2">
        <v>3000</v>
      </c>
      <c r="R16" s="2" t="s">
        <v>26</v>
      </c>
      <c r="S16" s="2" t="s">
        <v>27</v>
      </c>
      <c r="T16" s="2" t="s">
        <v>29</v>
      </c>
      <c r="U16" s="3" t="s">
        <v>25</v>
      </c>
      <c r="V16" s="11">
        <f t="shared" si="0"/>
        <v>1.049317943336831E-2</v>
      </c>
    </row>
    <row r="17" spans="1:22">
      <c r="A17" s="4">
        <v>47</v>
      </c>
      <c r="B17" s="5" t="s">
        <v>21</v>
      </c>
      <c r="C17" s="5" t="s">
        <v>22</v>
      </c>
      <c r="D17" s="5">
        <v>203795</v>
      </c>
      <c r="E17" s="5" t="s">
        <v>23</v>
      </c>
      <c r="F17" s="5">
        <v>58475</v>
      </c>
      <c r="G17" s="5" t="s">
        <v>35</v>
      </c>
      <c r="H17" s="5" t="s">
        <v>24</v>
      </c>
      <c r="I17" s="5" t="s">
        <v>33</v>
      </c>
      <c r="J17" s="5" t="s">
        <v>95</v>
      </c>
      <c r="K17" s="5" t="s">
        <v>96</v>
      </c>
      <c r="L17" s="5">
        <v>10612199000162</v>
      </c>
      <c r="M17" s="5" t="s">
        <v>97</v>
      </c>
      <c r="N17" s="5" t="s">
        <v>98</v>
      </c>
      <c r="O17" s="5" t="s">
        <v>47</v>
      </c>
      <c r="P17" s="5">
        <v>41129</v>
      </c>
      <c r="Q17" s="5">
        <v>20000</v>
      </c>
      <c r="R17" s="5" t="s">
        <v>48</v>
      </c>
      <c r="S17" s="5" t="s">
        <v>27</v>
      </c>
      <c r="T17" s="5" t="s">
        <v>30</v>
      </c>
      <c r="U17" s="6" t="s">
        <v>25</v>
      </c>
      <c r="V17" s="11">
        <f t="shared" si="0"/>
        <v>6.9954529555788736E-2</v>
      </c>
    </row>
    <row r="18" spans="1:22">
      <c r="A18" s="1">
        <v>47</v>
      </c>
      <c r="B18" s="2" t="s">
        <v>21</v>
      </c>
      <c r="C18" s="2" t="s">
        <v>22</v>
      </c>
      <c r="D18" s="2">
        <v>203795</v>
      </c>
      <c r="E18" s="2" t="s">
        <v>23</v>
      </c>
      <c r="F18" s="2">
        <v>58475</v>
      </c>
      <c r="G18" s="2" t="s">
        <v>35</v>
      </c>
      <c r="H18" s="2" t="s">
        <v>24</v>
      </c>
      <c r="I18" s="2" t="s">
        <v>33</v>
      </c>
      <c r="J18" s="2" t="s">
        <v>99</v>
      </c>
      <c r="K18" s="2" t="s">
        <v>100</v>
      </c>
      <c r="L18" s="2">
        <v>10612199000162</v>
      </c>
      <c r="M18" s="2" t="s">
        <v>97</v>
      </c>
      <c r="N18" s="2" t="s">
        <v>98</v>
      </c>
      <c r="O18" s="2" t="s">
        <v>47</v>
      </c>
      <c r="P18" s="2">
        <v>41138</v>
      </c>
      <c r="Q18" s="2">
        <v>20000</v>
      </c>
      <c r="R18" s="2" t="s">
        <v>48</v>
      </c>
      <c r="S18" s="2" t="s">
        <v>27</v>
      </c>
      <c r="T18" s="2" t="s">
        <v>30</v>
      </c>
      <c r="U18" s="3" t="s">
        <v>25</v>
      </c>
      <c r="V18" s="11">
        <f t="shared" si="0"/>
        <v>6.9954529555788736E-2</v>
      </c>
    </row>
    <row r="19" spans="1:22">
      <c r="A19" s="4">
        <v>47</v>
      </c>
      <c r="B19" s="5" t="s">
        <v>21</v>
      </c>
      <c r="C19" s="5" t="s">
        <v>22</v>
      </c>
      <c r="D19" s="5">
        <v>203795</v>
      </c>
      <c r="E19" s="5" t="s">
        <v>23</v>
      </c>
      <c r="F19" s="5">
        <v>58475</v>
      </c>
      <c r="G19" s="5" t="s">
        <v>35</v>
      </c>
      <c r="H19" s="5" t="s">
        <v>24</v>
      </c>
      <c r="I19" s="5" t="s">
        <v>33</v>
      </c>
      <c r="J19" s="5" t="s">
        <v>101</v>
      </c>
      <c r="K19" s="5" t="s">
        <v>102</v>
      </c>
      <c r="L19" s="5">
        <v>31198427000170</v>
      </c>
      <c r="M19" s="5" t="s">
        <v>103</v>
      </c>
      <c r="N19" s="5" t="s">
        <v>104</v>
      </c>
      <c r="O19" s="5" t="s">
        <v>105</v>
      </c>
      <c r="P19" s="5">
        <v>41137</v>
      </c>
      <c r="Q19" s="5">
        <v>6000</v>
      </c>
      <c r="R19" s="5" t="s">
        <v>48</v>
      </c>
      <c r="S19" s="5" t="s">
        <v>27</v>
      </c>
      <c r="T19" s="5" t="s">
        <v>30</v>
      </c>
      <c r="U19" s="6" t="s">
        <v>25</v>
      </c>
      <c r="V19" s="11">
        <f t="shared" si="0"/>
        <v>2.098635886673662E-2</v>
      </c>
    </row>
    <row r="20" spans="1:22">
      <c r="A20" s="1">
        <v>47</v>
      </c>
      <c r="B20" s="2" t="s">
        <v>21</v>
      </c>
      <c r="C20" s="2" t="s">
        <v>22</v>
      </c>
      <c r="D20" s="2">
        <v>203795</v>
      </c>
      <c r="E20" s="2" t="s">
        <v>23</v>
      </c>
      <c r="F20" s="2">
        <v>58475</v>
      </c>
      <c r="G20" s="2" t="s">
        <v>35</v>
      </c>
      <c r="H20" s="2" t="s">
        <v>24</v>
      </c>
      <c r="I20" s="2" t="s">
        <v>33</v>
      </c>
      <c r="J20" s="2" t="s">
        <v>106</v>
      </c>
      <c r="K20" s="2" t="s">
        <v>107</v>
      </c>
      <c r="L20" s="2">
        <v>10977159000114</v>
      </c>
      <c r="M20" s="2" t="s">
        <v>108</v>
      </c>
      <c r="N20" s="2" t="s">
        <v>109</v>
      </c>
      <c r="O20" s="2" t="s">
        <v>105</v>
      </c>
      <c r="P20" s="2">
        <v>41137</v>
      </c>
      <c r="Q20" s="2">
        <v>3000</v>
      </c>
      <c r="R20" s="2" t="s">
        <v>48</v>
      </c>
      <c r="S20" s="2" t="s">
        <v>27</v>
      </c>
      <c r="T20" s="2" t="s">
        <v>30</v>
      </c>
      <c r="U20" s="3" t="s">
        <v>25</v>
      </c>
      <c r="V20" s="11">
        <f t="shared" si="0"/>
        <v>1.049317943336831E-2</v>
      </c>
    </row>
    <row r="21" spans="1:22">
      <c r="A21" s="4">
        <v>47</v>
      </c>
      <c r="B21" s="5" t="s">
        <v>21</v>
      </c>
      <c r="C21" s="5" t="s">
        <v>22</v>
      </c>
      <c r="D21" s="5">
        <v>203795</v>
      </c>
      <c r="E21" s="5" t="s">
        <v>23</v>
      </c>
      <c r="F21" s="5">
        <v>58475</v>
      </c>
      <c r="G21" s="5" t="s">
        <v>35</v>
      </c>
      <c r="H21" s="5" t="s">
        <v>24</v>
      </c>
      <c r="I21" s="5" t="s">
        <v>33</v>
      </c>
      <c r="J21" s="5" t="s">
        <v>110</v>
      </c>
      <c r="K21" s="5" t="s">
        <v>75</v>
      </c>
      <c r="L21" s="5">
        <v>7925189000172</v>
      </c>
      <c r="M21" s="5" t="s">
        <v>111</v>
      </c>
      <c r="N21" s="5" t="s">
        <v>112</v>
      </c>
      <c r="O21" s="5" t="s">
        <v>113</v>
      </c>
      <c r="P21" s="5">
        <v>41141</v>
      </c>
      <c r="Q21" s="5">
        <v>12000</v>
      </c>
      <c r="R21" s="5" t="s">
        <v>48</v>
      </c>
      <c r="S21" s="5" t="s">
        <v>27</v>
      </c>
      <c r="T21" s="5" t="s">
        <v>30</v>
      </c>
      <c r="U21" s="6" t="s">
        <v>25</v>
      </c>
      <c r="V21" s="11">
        <f t="shared" si="0"/>
        <v>4.197271773347324E-2</v>
      </c>
    </row>
    <row r="22" spans="1:22">
      <c r="A22" s="1">
        <v>47</v>
      </c>
      <c r="B22" s="2" t="s">
        <v>21</v>
      </c>
      <c r="C22" s="2" t="s">
        <v>22</v>
      </c>
      <c r="D22" s="2">
        <v>203795</v>
      </c>
      <c r="E22" s="2" t="s">
        <v>23</v>
      </c>
      <c r="F22" s="2">
        <v>58475</v>
      </c>
      <c r="G22" s="2" t="s">
        <v>35</v>
      </c>
      <c r="H22" s="2" t="s">
        <v>24</v>
      </c>
      <c r="I22" s="2" t="s">
        <v>33</v>
      </c>
      <c r="J22" s="2" t="s">
        <v>114</v>
      </c>
      <c r="K22" s="2" t="s">
        <v>115</v>
      </c>
      <c r="L22" s="2">
        <v>3079841760</v>
      </c>
      <c r="M22" s="2" t="s">
        <v>116</v>
      </c>
      <c r="N22" s="2" t="s">
        <v>117</v>
      </c>
      <c r="O22" s="2" t="s">
        <v>25</v>
      </c>
      <c r="P22" s="2">
        <v>41179</v>
      </c>
      <c r="Q22" s="2">
        <v>10000</v>
      </c>
      <c r="R22" s="2" t="s">
        <v>26</v>
      </c>
      <c r="S22" s="2" t="s">
        <v>27</v>
      </c>
      <c r="T22" s="2" t="s">
        <v>29</v>
      </c>
      <c r="U22" s="3" t="s">
        <v>25</v>
      </c>
      <c r="V22" s="11">
        <f t="shared" si="0"/>
        <v>3.4977264777894368E-2</v>
      </c>
    </row>
    <row r="23" spans="1:22">
      <c r="A23" s="4">
        <v>47</v>
      </c>
      <c r="B23" s="5" t="s">
        <v>21</v>
      </c>
      <c r="C23" s="5" t="s">
        <v>22</v>
      </c>
      <c r="D23" s="5">
        <v>203795</v>
      </c>
      <c r="E23" s="5" t="s">
        <v>23</v>
      </c>
      <c r="F23" s="5">
        <v>58475</v>
      </c>
      <c r="G23" s="5" t="s">
        <v>35</v>
      </c>
      <c r="H23" s="5" t="s">
        <v>24</v>
      </c>
      <c r="I23" s="5" t="s">
        <v>33</v>
      </c>
      <c r="J23" s="5" t="s">
        <v>118</v>
      </c>
      <c r="K23" s="5" t="s">
        <v>119</v>
      </c>
      <c r="L23" s="5">
        <v>1238981615</v>
      </c>
      <c r="M23" s="5" t="s">
        <v>120</v>
      </c>
      <c r="N23" s="5" t="s">
        <v>121</v>
      </c>
      <c r="O23" s="5" t="s">
        <v>25</v>
      </c>
      <c r="P23" s="5">
        <v>41179</v>
      </c>
      <c r="Q23" s="5">
        <v>10000</v>
      </c>
      <c r="R23" s="5" t="s">
        <v>26</v>
      </c>
      <c r="S23" s="5" t="s">
        <v>27</v>
      </c>
      <c r="T23" s="5" t="s">
        <v>29</v>
      </c>
      <c r="U23" s="6" t="s">
        <v>25</v>
      </c>
      <c r="V23" s="11">
        <f t="shared" si="0"/>
        <v>3.4977264777894368E-2</v>
      </c>
    </row>
    <row r="24" spans="1:22">
      <c r="A24" s="1">
        <v>47</v>
      </c>
      <c r="B24" s="2" t="s">
        <v>21</v>
      </c>
      <c r="C24" s="2" t="s">
        <v>22</v>
      </c>
      <c r="D24" s="2">
        <v>203795</v>
      </c>
      <c r="E24" s="2" t="s">
        <v>23</v>
      </c>
      <c r="F24" s="2">
        <v>58475</v>
      </c>
      <c r="G24" s="2" t="s">
        <v>35</v>
      </c>
      <c r="H24" s="2" t="s">
        <v>24</v>
      </c>
      <c r="I24" s="2" t="s">
        <v>33</v>
      </c>
      <c r="J24" s="2" t="s">
        <v>122</v>
      </c>
      <c r="K24" s="2" t="s">
        <v>123</v>
      </c>
      <c r="L24" s="2">
        <v>8210151762</v>
      </c>
      <c r="M24" s="2" t="s">
        <v>124</v>
      </c>
      <c r="N24" s="2" t="s">
        <v>125</v>
      </c>
      <c r="O24" s="2" t="s">
        <v>25</v>
      </c>
      <c r="P24" s="2">
        <v>41179</v>
      </c>
      <c r="Q24" s="2">
        <v>15000</v>
      </c>
      <c r="R24" s="2" t="s">
        <v>26</v>
      </c>
      <c r="S24" s="2" t="s">
        <v>27</v>
      </c>
      <c r="T24" s="2" t="s">
        <v>29</v>
      </c>
      <c r="U24" s="3" t="s">
        <v>25</v>
      </c>
      <c r="V24" s="11">
        <f t="shared" si="0"/>
        <v>5.2465897166841552E-2</v>
      </c>
    </row>
    <row r="25" spans="1:22">
      <c r="A25" s="4">
        <v>47</v>
      </c>
      <c r="B25" s="5" t="s">
        <v>21</v>
      </c>
      <c r="C25" s="5" t="s">
        <v>22</v>
      </c>
      <c r="D25" s="5">
        <v>203795</v>
      </c>
      <c r="E25" s="5" t="s">
        <v>23</v>
      </c>
      <c r="F25" s="5">
        <v>58475</v>
      </c>
      <c r="G25" s="5" t="s">
        <v>35</v>
      </c>
      <c r="H25" s="5" t="s">
        <v>24</v>
      </c>
      <c r="I25" s="5" t="s">
        <v>33</v>
      </c>
      <c r="J25" s="5" t="s">
        <v>76</v>
      </c>
      <c r="K25" s="5" t="s">
        <v>77</v>
      </c>
      <c r="L25" s="5">
        <v>31886963000168</v>
      </c>
      <c r="M25" s="5" t="s">
        <v>65</v>
      </c>
      <c r="N25" s="5" t="s">
        <v>78</v>
      </c>
      <c r="O25" s="5" t="s">
        <v>49</v>
      </c>
      <c r="P25" s="5">
        <v>41141</v>
      </c>
      <c r="Q25" s="5">
        <v>20000</v>
      </c>
      <c r="R25" s="5" t="s">
        <v>50</v>
      </c>
      <c r="S25" s="5" t="s">
        <v>34</v>
      </c>
      <c r="T25" s="5" t="s">
        <v>28</v>
      </c>
      <c r="U25" s="6" t="s">
        <v>25</v>
      </c>
      <c r="V25" s="11">
        <f>Q25/W$2</f>
        <v>6.9954529555788736E-2</v>
      </c>
    </row>
    <row r="26" spans="1:22">
      <c r="A26" s="1">
        <v>47</v>
      </c>
      <c r="B26" s="2" t="s">
        <v>21</v>
      </c>
      <c r="C26" s="2" t="s">
        <v>22</v>
      </c>
      <c r="D26" s="2">
        <v>194645</v>
      </c>
      <c r="E26" s="2" t="s">
        <v>23</v>
      </c>
      <c r="F26" s="2">
        <v>58475</v>
      </c>
      <c r="G26" s="2" t="s">
        <v>35</v>
      </c>
      <c r="H26" s="2" t="s">
        <v>24</v>
      </c>
      <c r="I26" s="2" t="s">
        <v>32</v>
      </c>
      <c r="J26" s="2" t="s">
        <v>86</v>
      </c>
      <c r="K26" s="2" t="s">
        <v>87</v>
      </c>
      <c r="L26" s="2">
        <v>30419212000179</v>
      </c>
      <c r="M26" s="2" t="s">
        <v>64</v>
      </c>
      <c r="N26" s="2" t="s">
        <v>88</v>
      </c>
      <c r="O26" s="2" t="s">
        <v>49</v>
      </c>
      <c r="P26" s="2">
        <v>41128</v>
      </c>
      <c r="Q26" s="2">
        <v>33500</v>
      </c>
      <c r="R26" s="2" t="s">
        <v>50</v>
      </c>
      <c r="S26" s="2" t="s">
        <v>34</v>
      </c>
      <c r="T26" s="2" t="s">
        <v>30</v>
      </c>
      <c r="U26" s="3" t="s">
        <v>25</v>
      </c>
      <c r="V26" s="11">
        <f t="shared" si="0"/>
        <v>0.11717383700594614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98D0-0C2E-4AAC-A11C-203F40743D26}">
  <dimension ref="A1:D21"/>
  <sheetViews>
    <sheetView workbookViewId="0">
      <selection sqref="A1:D21"/>
    </sheetView>
  </sheetViews>
  <sheetFormatPr baseColWidth="10" defaultColWidth="8.83203125" defaultRowHeight="15"/>
  <cols>
    <col min="1" max="1" width="66" bestFit="1" customWidth="1"/>
    <col min="2" max="2" width="27.83203125" bestFit="1" customWidth="1"/>
    <col min="3" max="3" width="60.33203125" bestFit="1" customWidth="1"/>
    <col min="4" max="4" width="27.83203125" bestFit="1" customWidth="1"/>
  </cols>
  <sheetData>
    <row r="1" spans="1:4">
      <c r="A1" s="14" t="s">
        <v>8</v>
      </c>
      <c r="B1" s="14" t="s">
        <v>11</v>
      </c>
      <c r="C1" s="14" t="s">
        <v>13</v>
      </c>
      <c r="D1" t="s">
        <v>129</v>
      </c>
    </row>
    <row r="2" spans="1:4">
      <c r="A2" t="s">
        <v>32</v>
      </c>
      <c r="B2" s="7">
        <v>30419212000179</v>
      </c>
      <c r="C2" t="s">
        <v>88</v>
      </c>
      <c r="D2" s="15">
        <v>0.11717383700594614</v>
      </c>
    </row>
    <row r="3" spans="1:4">
      <c r="A3" t="s">
        <v>33</v>
      </c>
      <c r="B3" s="7">
        <v>104229780</v>
      </c>
      <c r="C3" t="s">
        <v>38</v>
      </c>
      <c r="D3" s="15">
        <v>6.9954529555788736E-2</v>
      </c>
    </row>
    <row r="4" spans="1:4">
      <c r="B4" s="7">
        <v>1079510702</v>
      </c>
      <c r="C4" t="s">
        <v>45</v>
      </c>
      <c r="D4" s="15">
        <v>9.2339979013641132E-2</v>
      </c>
    </row>
    <row r="5" spans="1:4">
      <c r="B5" s="7">
        <v>1238981615</v>
      </c>
      <c r="C5" t="s">
        <v>121</v>
      </c>
      <c r="D5" s="15">
        <v>3.4977264777894368E-2</v>
      </c>
    </row>
    <row r="6" spans="1:4">
      <c r="B6" s="7">
        <v>1748888722</v>
      </c>
      <c r="C6" t="s">
        <v>91</v>
      </c>
      <c r="D6" s="15">
        <v>2.098635886673662E-2</v>
      </c>
    </row>
    <row r="7" spans="1:4">
      <c r="B7" s="7">
        <v>2361933764</v>
      </c>
      <c r="C7" t="s">
        <v>58</v>
      </c>
      <c r="D7" s="15">
        <v>5.2465897166841552E-2</v>
      </c>
    </row>
    <row r="8" spans="1:4">
      <c r="B8" s="7">
        <v>3079841760</v>
      </c>
      <c r="C8" t="s">
        <v>117</v>
      </c>
      <c r="D8" s="15">
        <v>3.4977264777894368E-2</v>
      </c>
    </row>
    <row r="9" spans="1:4">
      <c r="B9" s="7">
        <v>7285078115</v>
      </c>
      <c r="C9" t="s">
        <v>61</v>
      </c>
      <c r="D9" s="15">
        <v>3.8474991255683801E-2</v>
      </c>
    </row>
    <row r="10" spans="1:4">
      <c r="B10" s="7">
        <v>8210151762</v>
      </c>
      <c r="C10" t="s">
        <v>125</v>
      </c>
      <c r="D10" s="15">
        <v>5.2465897166841552E-2</v>
      </c>
    </row>
    <row r="11" spans="1:4">
      <c r="B11" s="7">
        <v>17689198791</v>
      </c>
      <c r="C11" t="s">
        <v>74</v>
      </c>
      <c r="D11" s="15">
        <v>3.4977264777894368E-2</v>
      </c>
    </row>
    <row r="12" spans="1:4">
      <c r="B12" s="7">
        <v>32280785749</v>
      </c>
      <c r="C12" t="s">
        <v>94</v>
      </c>
      <c r="D12" s="15">
        <v>1.049317943336831E-2</v>
      </c>
    </row>
    <row r="13" spans="1:4">
      <c r="B13" s="7">
        <v>7925189000172</v>
      </c>
      <c r="C13" t="s">
        <v>112</v>
      </c>
      <c r="D13" s="15">
        <v>4.197271773347324E-2</v>
      </c>
    </row>
    <row r="14" spans="1:4">
      <c r="B14" s="7">
        <v>10612199000162</v>
      </c>
      <c r="C14" t="s">
        <v>98</v>
      </c>
      <c r="D14" s="15">
        <v>0.13990905911157747</v>
      </c>
    </row>
    <row r="15" spans="1:4">
      <c r="B15" s="7">
        <v>10977159000114</v>
      </c>
      <c r="C15" t="s">
        <v>109</v>
      </c>
      <c r="D15" s="15">
        <v>1.049317943336831E-2</v>
      </c>
    </row>
    <row r="16" spans="1:4">
      <c r="B16" s="7">
        <v>31198427000170</v>
      </c>
      <c r="C16" t="s">
        <v>104</v>
      </c>
      <c r="D16" s="15">
        <v>2.098635886673662E-2</v>
      </c>
    </row>
    <row r="17" spans="1:4">
      <c r="B17" s="7">
        <v>31886963000168</v>
      </c>
      <c r="C17" t="s">
        <v>78</v>
      </c>
      <c r="D17" s="15">
        <v>6.9954529555788736E-2</v>
      </c>
    </row>
    <row r="18" spans="1:4">
      <c r="B18" s="7">
        <v>32150187000104</v>
      </c>
      <c r="C18" t="s">
        <v>68</v>
      </c>
      <c r="D18" s="15">
        <v>6.9954529555788736E-2</v>
      </c>
    </row>
    <row r="19" spans="1:4">
      <c r="B19" s="7">
        <v>36291870000104</v>
      </c>
      <c r="C19" t="s">
        <v>54</v>
      </c>
      <c r="D19" s="15">
        <v>5.2465897166841552E-2</v>
      </c>
    </row>
    <row r="20" spans="1:4">
      <c r="B20" s="7">
        <v>36293264000128</v>
      </c>
      <c r="C20" t="s">
        <v>82</v>
      </c>
      <c r="D20" s="15">
        <v>3.4977264777894368E-2</v>
      </c>
    </row>
    <row r="21" spans="1:4">
      <c r="A21" t="s">
        <v>128</v>
      </c>
      <c r="D21" s="15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C700-C05A-4D58-92F8-F0000B198BB7}">
  <dimension ref="A1:D21"/>
  <sheetViews>
    <sheetView topLeftCell="A7" workbookViewId="0">
      <selection activeCell="D36" sqref="D36:D40"/>
    </sheetView>
  </sheetViews>
  <sheetFormatPr baseColWidth="10" defaultColWidth="8.83203125" defaultRowHeight="15"/>
  <cols>
    <col min="1" max="1" width="12.5" bestFit="1" customWidth="1"/>
    <col min="2" max="2" width="19.33203125" style="7" bestFit="1" customWidth="1"/>
    <col min="3" max="3" width="60.33203125" bestFit="1" customWidth="1"/>
    <col min="4" max="4" width="27.83203125" bestFit="1" customWidth="1"/>
  </cols>
  <sheetData>
    <row r="1" spans="1:4">
      <c r="A1" t="s">
        <v>8</v>
      </c>
      <c r="B1" s="7" t="s">
        <v>11</v>
      </c>
      <c r="C1" t="s">
        <v>13</v>
      </c>
      <c r="D1" t="s">
        <v>129</v>
      </c>
    </row>
    <row r="2" spans="1:4">
      <c r="A2" t="s">
        <v>32</v>
      </c>
      <c r="B2" s="7">
        <v>30419212000179</v>
      </c>
      <c r="C2" t="s">
        <v>88</v>
      </c>
      <c r="D2">
        <v>0.11717383700594614</v>
      </c>
    </row>
    <row r="3" spans="1:4">
      <c r="A3" t="s">
        <v>33</v>
      </c>
      <c r="B3" s="7">
        <v>104229780</v>
      </c>
      <c r="C3" t="s">
        <v>38</v>
      </c>
      <c r="D3">
        <v>6.9954529555788736E-2</v>
      </c>
    </row>
    <row r="4" spans="1:4">
      <c r="B4" s="7">
        <v>1079510702</v>
      </c>
      <c r="C4" t="s">
        <v>45</v>
      </c>
      <c r="D4">
        <v>9.2339979013641132E-2</v>
      </c>
    </row>
    <row r="5" spans="1:4">
      <c r="B5" s="7">
        <v>1238981615</v>
      </c>
      <c r="C5" t="s">
        <v>121</v>
      </c>
      <c r="D5">
        <v>3.4977264777894368E-2</v>
      </c>
    </row>
    <row r="6" spans="1:4">
      <c r="B6" s="7">
        <v>1748888722</v>
      </c>
      <c r="C6" t="s">
        <v>91</v>
      </c>
      <c r="D6">
        <v>2.098635886673662E-2</v>
      </c>
    </row>
    <row r="7" spans="1:4">
      <c r="B7" s="7">
        <v>2361933764</v>
      </c>
      <c r="C7" t="s">
        <v>58</v>
      </c>
      <c r="D7">
        <v>5.2465897166841552E-2</v>
      </c>
    </row>
    <row r="8" spans="1:4">
      <c r="B8" s="7">
        <v>3079841760</v>
      </c>
      <c r="C8" t="s">
        <v>117</v>
      </c>
      <c r="D8">
        <v>3.4977264777894368E-2</v>
      </c>
    </row>
    <row r="9" spans="1:4">
      <c r="B9" s="7">
        <v>7285078115</v>
      </c>
      <c r="C9" t="s">
        <v>61</v>
      </c>
      <c r="D9">
        <v>3.8474991255683801E-2</v>
      </c>
    </row>
    <row r="10" spans="1:4">
      <c r="B10" s="7">
        <v>8210151762</v>
      </c>
      <c r="C10" t="s">
        <v>125</v>
      </c>
      <c r="D10">
        <v>5.2465897166841552E-2</v>
      </c>
    </row>
    <row r="11" spans="1:4">
      <c r="B11" s="7">
        <v>17689198791</v>
      </c>
      <c r="C11" t="s">
        <v>74</v>
      </c>
      <c r="D11">
        <v>3.4977264777894368E-2</v>
      </c>
    </row>
    <row r="12" spans="1:4">
      <c r="B12" s="7">
        <v>32280785749</v>
      </c>
      <c r="C12" t="s">
        <v>94</v>
      </c>
      <c r="D12">
        <v>1.049317943336831E-2</v>
      </c>
    </row>
    <row r="13" spans="1:4">
      <c r="B13" s="7">
        <v>7925189000172</v>
      </c>
      <c r="C13" t="s">
        <v>112</v>
      </c>
      <c r="D13">
        <v>4.197271773347324E-2</v>
      </c>
    </row>
    <row r="14" spans="1:4">
      <c r="B14" s="7">
        <v>10612199000162</v>
      </c>
      <c r="C14" t="s">
        <v>98</v>
      </c>
      <c r="D14">
        <v>0.13990905911157747</v>
      </c>
    </row>
    <row r="15" spans="1:4">
      <c r="B15" s="7">
        <v>10977159000114</v>
      </c>
      <c r="C15" t="s">
        <v>109</v>
      </c>
      <c r="D15">
        <v>1.049317943336831E-2</v>
      </c>
    </row>
    <row r="16" spans="1:4">
      <c r="B16" s="7">
        <v>31198427000170</v>
      </c>
      <c r="C16" t="s">
        <v>104</v>
      </c>
      <c r="D16">
        <v>2.098635886673662E-2</v>
      </c>
    </row>
    <row r="17" spans="1:4">
      <c r="B17" s="7">
        <v>31886963000168</v>
      </c>
      <c r="C17" t="s">
        <v>78</v>
      </c>
      <c r="D17">
        <v>6.9954529555788736E-2</v>
      </c>
    </row>
    <row r="18" spans="1:4">
      <c r="B18" s="7">
        <v>32150187000104</v>
      </c>
      <c r="C18" t="s">
        <v>68</v>
      </c>
      <c r="D18">
        <v>6.9954529555788736E-2</v>
      </c>
    </row>
    <row r="19" spans="1:4">
      <c r="B19" s="7">
        <v>36291870000104</v>
      </c>
      <c r="C19" t="s">
        <v>54</v>
      </c>
      <c r="D19">
        <v>5.2465897166841552E-2</v>
      </c>
    </row>
    <row r="20" spans="1:4">
      <c r="B20" s="7">
        <v>36293264000128</v>
      </c>
      <c r="C20" t="s">
        <v>82</v>
      </c>
      <c r="D20">
        <v>3.4977264777894368E-2</v>
      </c>
    </row>
    <row r="21" spans="1:4">
      <c r="A21" t="s">
        <v>128</v>
      </c>
      <c r="D21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867A-682B-4799-A142-B55853AAFD3D}">
  <dimension ref="A1:W20"/>
  <sheetViews>
    <sheetView workbookViewId="0">
      <selection sqref="A1:W20"/>
    </sheetView>
  </sheetViews>
  <sheetFormatPr baseColWidth="10" defaultColWidth="8.83203125" defaultRowHeight="15"/>
  <cols>
    <col min="1" max="21" width="20.6640625" style="7" customWidth="1"/>
    <col min="22" max="22" width="19.5" bestFit="1" customWidth="1"/>
    <col min="23" max="23" width="17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2" t="s">
        <v>8</v>
      </c>
      <c r="J1" t="s">
        <v>9</v>
      </c>
      <c r="K1" t="s">
        <v>10</v>
      </c>
      <c r="L1" s="13" t="s">
        <v>11</v>
      </c>
      <c r="M1" t="s">
        <v>12</v>
      </c>
      <c r="N1" s="12" t="s">
        <v>13</v>
      </c>
      <c r="O1" t="s">
        <v>14</v>
      </c>
      <c r="P1" t="s">
        <v>15</v>
      </c>
      <c r="Q1" s="12" t="s">
        <v>16</v>
      </c>
      <c r="R1" t="s">
        <v>17</v>
      </c>
      <c r="S1" t="s">
        <v>18</v>
      </c>
      <c r="T1" t="s">
        <v>19</v>
      </c>
      <c r="U1" t="s">
        <v>20</v>
      </c>
      <c r="V1" s="8" t="s">
        <v>126</v>
      </c>
      <c r="W1" s="9" t="s">
        <v>127</v>
      </c>
    </row>
    <row r="2" spans="1:23">
      <c r="A2" s="1">
        <v>47</v>
      </c>
      <c r="B2" s="2" t="s">
        <v>21</v>
      </c>
      <c r="C2" s="2" t="s">
        <v>22</v>
      </c>
      <c r="D2" s="2">
        <v>203795</v>
      </c>
      <c r="E2" s="2" t="s">
        <v>23</v>
      </c>
      <c r="F2" s="2">
        <v>58475</v>
      </c>
      <c r="G2" s="2" t="s">
        <v>35</v>
      </c>
      <c r="H2" s="2" t="s">
        <v>24</v>
      </c>
      <c r="I2" s="2" t="s">
        <v>33</v>
      </c>
      <c r="J2" s="2" t="s">
        <v>51</v>
      </c>
      <c r="K2" s="2" t="s">
        <v>52</v>
      </c>
      <c r="L2" s="2">
        <v>36291870000104</v>
      </c>
      <c r="M2" s="2" t="s">
        <v>53</v>
      </c>
      <c r="N2" s="2" t="s">
        <v>54</v>
      </c>
      <c r="O2" s="2" t="s">
        <v>55</v>
      </c>
      <c r="P2" s="2">
        <v>41134</v>
      </c>
      <c r="Q2" s="2">
        <v>15000</v>
      </c>
      <c r="R2" s="2" t="s">
        <v>48</v>
      </c>
      <c r="S2" s="2" t="s">
        <v>27</v>
      </c>
      <c r="T2" s="2" t="s">
        <v>30</v>
      </c>
      <c r="U2" s="3" t="s">
        <v>25</v>
      </c>
      <c r="V2" s="11">
        <f t="shared" ref="V2:V20" si="0">Q2/W$2</f>
        <v>8.0645161290322578E-2</v>
      </c>
      <c r="W2" s="10">
        <f>SUM(Q2:Q20)</f>
        <v>186000</v>
      </c>
    </row>
    <row r="3" spans="1:23">
      <c r="A3" s="4">
        <v>47</v>
      </c>
      <c r="B3" s="5" t="s">
        <v>21</v>
      </c>
      <c r="C3" s="5" t="s">
        <v>22</v>
      </c>
      <c r="D3" s="5">
        <v>203795</v>
      </c>
      <c r="E3" s="5" t="s">
        <v>23</v>
      </c>
      <c r="F3" s="5">
        <v>58475</v>
      </c>
      <c r="G3" s="5" t="s">
        <v>35</v>
      </c>
      <c r="H3" s="5" t="s">
        <v>24</v>
      </c>
      <c r="I3" s="5" t="s">
        <v>33</v>
      </c>
      <c r="J3" s="5" t="s">
        <v>56</v>
      </c>
      <c r="K3" s="5" t="s">
        <v>57</v>
      </c>
      <c r="L3" s="5">
        <v>2361933764</v>
      </c>
      <c r="M3" s="5" t="s">
        <v>58</v>
      </c>
      <c r="N3" s="5" t="s">
        <v>58</v>
      </c>
      <c r="O3" s="5" t="s">
        <v>25</v>
      </c>
      <c r="P3" s="5">
        <v>41179</v>
      </c>
      <c r="Q3" s="5">
        <v>15000</v>
      </c>
      <c r="R3" s="5" t="s">
        <v>26</v>
      </c>
      <c r="S3" s="5" t="s">
        <v>27</v>
      </c>
      <c r="T3" s="5" t="s">
        <v>29</v>
      </c>
      <c r="U3" s="6" t="s">
        <v>25</v>
      </c>
      <c r="V3" s="11">
        <f t="shared" si="0"/>
        <v>8.0645161290322578E-2</v>
      </c>
    </row>
    <row r="4" spans="1:23">
      <c r="A4" s="1">
        <v>47</v>
      </c>
      <c r="B4" s="2" t="s">
        <v>21</v>
      </c>
      <c r="C4" s="2" t="s">
        <v>22</v>
      </c>
      <c r="D4" s="2">
        <v>203795</v>
      </c>
      <c r="E4" s="2" t="s">
        <v>23</v>
      </c>
      <c r="F4" s="2">
        <v>58475</v>
      </c>
      <c r="G4" s="2" t="s">
        <v>35</v>
      </c>
      <c r="H4" s="2" t="s">
        <v>24</v>
      </c>
      <c r="I4" s="2" t="s">
        <v>33</v>
      </c>
      <c r="J4" s="2" t="s">
        <v>59</v>
      </c>
      <c r="K4" s="2" t="s">
        <v>60</v>
      </c>
      <c r="L4" s="2">
        <v>7285078115</v>
      </c>
      <c r="M4" s="2" t="s">
        <v>61</v>
      </c>
      <c r="N4" s="2" t="s">
        <v>61</v>
      </c>
      <c r="O4" s="2" t="s">
        <v>25</v>
      </c>
      <c r="P4" s="2">
        <v>41117</v>
      </c>
      <c r="Q4" s="2">
        <v>9000</v>
      </c>
      <c r="R4" s="2" t="s">
        <v>26</v>
      </c>
      <c r="S4" s="2" t="s">
        <v>27</v>
      </c>
      <c r="T4" s="2" t="s">
        <v>29</v>
      </c>
      <c r="U4" s="3" t="s">
        <v>25</v>
      </c>
      <c r="V4" s="11">
        <f t="shared" si="0"/>
        <v>4.8387096774193547E-2</v>
      </c>
    </row>
    <row r="5" spans="1:23">
      <c r="A5" s="4">
        <v>47</v>
      </c>
      <c r="B5" s="5" t="s">
        <v>21</v>
      </c>
      <c r="C5" s="5" t="s">
        <v>22</v>
      </c>
      <c r="D5" s="5">
        <v>203795</v>
      </c>
      <c r="E5" s="5" t="s">
        <v>23</v>
      </c>
      <c r="F5" s="5">
        <v>58475</v>
      </c>
      <c r="G5" s="5" t="s">
        <v>35</v>
      </c>
      <c r="H5" s="5" t="s">
        <v>24</v>
      </c>
      <c r="I5" s="5" t="s">
        <v>33</v>
      </c>
      <c r="J5" s="5" t="s">
        <v>62</v>
      </c>
      <c r="K5" s="5" t="s">
        <v>63</v>
      </c>
      <c r="L5" s="5">
        <v>7285078115</v>
      </c>
      <c r="M5" s="5" t="s">
        <v>61</v>
      </c>
      <c r="N5" s="5" t="s">
        <v>61</v>
      </c>
      <c r="O5" s="5" t="s">
        <v>25</v>
      </c>
      <c r="P5" s="5">
        <v>41117</v>
      </c>
      <c r="Q5" s="5">
        <v>2000</v>
      </c>
      <c r="R5" s="5" t="s">
        <v>26</v>
      </c>
      <c r="S5" s="5" t="s">
        <v>27</v>
      </c>
      <c r="T5" s="5" t="s">
        <v>29</v>
      </c>
      <c r="U5" s="6" t="s">
        <v>25</v>
      </c>
      <c r="V5" s="11">
        <f t="shared" si="0"/>
        <v>1.0752688172043012E-2</v>
      </c>
    </row>
    <row r="6" spans="1:23">
      <c r="A6" s="1">
        <v>47</v>
      </c>
      <c r="B6" s="2" t="s">
        <v>21</v>
      </c>
      <c r="C6" s="2" t="s">
        <v>22</v>
      </c>
      <c r="D6" s="2">
        <v>203795</v>
      </c>
      <c r="E6" s="2" t="s">
        <v>23</v>
      </c>
      <c r="F6" s="2">
        <v>58475</v>
      </c>
      <c r="G6" s="2" t="s">
        <v>35</v>
      </c>
      <c r="H6" s="2" t="s">
        <v>24</v>
      </c>
      <c r="I6" s="2" t="s">
        <v>33</v>
      </c>
      <c r="J6" s="2" t="s">
        <v>66</v>
      </c>
      <c r="K6" s="2" t="s">
        <v>67</v>
      </c>
      <c r="L6" s="2">
        <v>32150187000104</v>
      </c>
      <c r="M6" s="2" t="s">
        <v>68</v>
      </c>
      <c r="N6" s="2" t="s">
        <v>68</v>
      </c>
      <c r="O6" s="2" t="s">
        <v>69</v>
      </c>
      <c r="P6" s="2">
        <v>41128</v>
      </c>
      <c r="Q6" s="2">
        <v>10000</v>
      </c>
      <c r="R6" s="2" t="s">
        <v>48</v>
      </c>
      <c r="S6" s="2" t="s">
        <v>27</v>
      </c>
      <c r="T6" s="2" t="s">
        <v>29</v>
      </c>
      <c r="U6" s="3" t="s">
        <v>25</v>
      </c>
      <c r="V6" s="11">
        <f t="shared" si="0"/>
        <v>5.3763440860215055E-2</v>
      </c>
    </row>
    <row r="7" spans="1:23">
      <c r="A7" s="4">
        <v>47</v>
      </c>
      <c r="B7" s="5" t="s">
        <v>21</v>
      </c>
      <c r="C7" s="5" t="s">
        <v>22</v>
      </c>
      <c r="D7" s="5">
        <v>203795</v>
      </c>
      <c r="E7" s="5" t="s">
        <v>23</v>
      </c>
      <c r="F7" s="5">
        <v>58475</v>
      </c>
      <c r="G7" s="5" t="s">
        <v>35</v>
      </c>
      <c r="H7" s="5" t="s">
        <v>24</v>
      </c>
      <c r="I7" s="5" t="s">
        <v>33</v>
      </c>
      <c r="J7" s="5" t="s">
        <v>70</v>
      </c>
      <c r="K7" s="5" t="s">
        <v>71</v>
      </c>
      <c r="L7" s="5">
        <v>32150187000104</v>
      </c>
      <c r="M7" s="5" t="s">
        <v>68</v>
      </c>
      <c r="N7" s="5" t="s">
        <v>68</v>
      </c>
      <c r="O7" s="5" t="s">
        <v>69</v>
      </c>
      <c r="P7" s="5">
        <v>41145</v>
      </c>
      <c r="Q7" s="5">
        <v>10000</v>
      </c>
      <c r="R7" s="5" t="s">
        <v>48</v>
      </c>
      <c r="S7" s="5" t="s">
        <v>27</v>
      </c>
      <c r="T7" s="5" t="s">
        <v>29</v>
      </c>
      <c r="U7" s="6" t="s">
        <v>25</v>
      </c>
      <c r="V7" s="11">
        <f t="shared" si="0"/>
        <v>5.3763440860215055E-2</v>
      </c>
    </row>
    <row r="8" spans="1:23">
      <c r="A8" s="1">
        <v>47</v>
      </c>
      <c r="B8" s="2" t="s">
        <v>21</v>
      </c>
      <c r="C8" s="2" t="s">
        <v>22</v>
      </c>
      <c r="D8" s="2">
        <v>203795</v>
      </c>
      <c r="E8" s="2" t="s">
        <v>23</v>
      </c>
      <c r="F8" s="2">
        <v>58475</v>
      </c>
      <c r="G8" s="2" t="s">
        <v>35</v>
      </c>
      <c r="H8" s="2" t="s">
        <v>24</v>
      </c>
      <c r="I8" s="2" t="s">
        <v>33</v>
      </c>
      <c r="J8" s="2" t="s">
        <v>72</v>
      </c>
      <c r="K8" s="2" t="s">
        <v>73</v>
      </c>
      <c r="L8" s="2">
        <v>17689198791</v>
      </c>
      <c r="M8" s="2" t="s">
        <v>74</v>
      </c>
      <c r="N8" s="2" t="s">
        <v>74</v>
      </c>
      <c r="O8" s="2" t="s">
        <v>25</v>
      </c>
      <c r="P8" s="2">
        <v>41141</v>
      </c>
      <c r="Q8" s="2">
        <v>10000</v>
      </c>
      <c r="R8" s="2" t="s">
        <v>26</v>
      </c>
      <c r="S8" s="2" t="s">
        <v>27</v>
      </c>
      <c r="T8" s="2" t="s">
        <v>30</v>
      </c>
      <c r="U8" s="3" t="s">
        <v>25</v>
      </c>
      <c r="V8" s="11">
        <f t="shared" si="0"/>
        <v>5.3763440860215055E-2</v>
      </c>
    </row>
    <row r="9" spans="1:23">
      <c r="A9" s="1">
        <v>47</v>
      </c>
      <c r="B9" s="2" t="s">
        <v>21</v>
      </c>
      <c r="C9" s="2" t="s">
        <v>22</v>
      </c>
      <c r="D9" s="2">
        <v>203795</v>
      </c>
      <c r="E9" s="2" t="s">
        <v>23</v>
      </c>
      <c r="F9" s="2">
        <v>58475</v>
      </c>
      <c r="G9" s="2" t="s">
        <v>35</v>
      </c>
      <c r="H9" s="2" t="s">
        <v>24</v>
      </c>
      <c r="I9" s="2" t="s">
        <v>33</v>
      </c>
      <c r="J9" s="2" t="s">
        <v>79</v>
      </c>
      <c r="K9" s="2" t="s">
        <v>80</v>
      </c>
      <c r="L9" s="2">
        <v>36293264000128</v>
      </c>
      <c r="M9" s="2" t="s">
        <v>81</v>
      </c>
      <c r="N9" s="2" t="s">
        <v>82</v>
      </c>
      <c r="O9" s="2" t="s">
        <v>83</v>
      </c>
      <c r="P9" s="2">
        <v>41128</v>
      </c>
      <c r="Q9" s="2">
        <v>5000</v>
      </c>
      <c r="R9" s="2" t="s">
        <v>48</v>
      </c>
      <c r="S9" s="2" t="s">
        <v>27</v>
      </c>
      <c r="T9" s="2" t="s">
        <v>30</v>
      </c>
      <c r="U9" s="3" t="s">
        <v>25</v>
      </c>
      <c r="V9" s="11">
        <f t="shared" si="0"/>
        <v>2.6881720430107527E-2</v>
      </c>
    </row>
    <row r="10" spans="1:23">
      <c r="A10" s="4">
        <v>47</v>
      </c>
      <c r="B10" s="5" t="s">
        <v>21</v>
      </c>
      <c r="C10" s="5" t="s">
        <v>22</v>
      </c>
      <c r="D10" s="5">
        <v>203795</v>
      </c>
      <c r="E10" s="5" t="s">
        <v>23</v>
      </c>
      <c r="F10" s="5">
        <v>58475</v>
      </c>
      <c r="G10" s="5" t="s">
        <v>35</v>
      </c>
      <c r="H10" s="5" t="s">
        <v>24</v>
      </c>
      <c r="I10" s="5" t="s">
        <v>33</v>
      </c>
      <c r="J10" s="5" t="s">
        <v>84</v>
      </c>
      <c r="K10" s="5" t="s">
        <v>85</v>
      </c>
      <c r="L10" s="5">
        <v>36293264000128</v>
      </c>
      <c r="M10" s="5" t="s">
        <v>81</v>
      </c>
      <c r="N10" s="5" t="s">
        <v>82</v>
      </c>
      <c r="O10" s="5" t="s">
        <v>83</v>
      </c>
      <c r="P10" s="5">
        <v>41141</v>
      </c>
      <c r="Q10" s="5">
        <v>5000</v>
      </c>
      <c r="R10" s="5" t="s">
        <v>48</v>
      </c>
      <c r="S10" s="5" t="s">
        <v>27</v>
      </c>
      <c r="T10" s="5" t="s">
        <v>29</v>
      </c>
      <c r="U10" s="6" t="s">
        <v>25</v>
      </c>
      <c r="V10" s="11">
        <f t="shared" si="0"/>
        <v>2.6881720430107527E-2</v>
      </c>
    </row>
    <row r="11" spans="1:23">
      <c r="A11" s="4">
        <v>47</v>
      </c>
      <c r="B11" s="5" t="s">
        <v>21</v>
      </c>
      <c r="C11" s="5" t="s">
        <v>22</v>
      </c>
      <c r="D11" s="5">
        <v>203795</v>
      </c>
      <c r="E11" s="5" t="s">
        <v>23</v>
      </c>
      <c r="F11" s="5">
        <v>58475</v>
      </c>
      <c r="G11" s="5" t="s">
        <v>35</v>
      </c>
      <c r="H11" s="5" t="s">
        <v>24</v>
      </c>
      <c r="I11" s="5" t="s">
        <v>33</v>
      </c>
      <c r="J11" s="5" t="s">
        <v>89</v>
      </c>
      <c r="K11" s="5" t="s">
        <v>90</v>
      </c>
      <c r="L11" s="5">
        <v>1748888722</v>
      </c>
      <c r="M11" s="5" t="s">
        <v>91</v>
      </c>
      <c r="N11" s="5" t="s">
        <v>91</v>
      </c>
      <c r="O11" s="5" t="s">
        <v>25</v>
      </c>
      <c r="P11" s="5">
        <v>41138</v>
      </c>
      <c r="Q11" s="5">
        <v>6000</v>
      </c>
      <c r="R11" s="5" t="s">
        <v>26</v>
      </c>
      <c r="S11" s="5" t="s">
        <v>27</v>
      </c>
      <c r="T11" s="5" t="s">
        <v>30</v>
      </c>
      <c r="U11" s="6" t="s">
        <v>25</v>
      </c>
      <c r="V11" s="11">
        <f t="shared" si="0"/>
        <v>3.2258064516129031E-2</v>
      </c>
    </row>
    <row r="12" spans="1:23">
      <c r="A12" s="1">
        <v>47</v>
      </c>
      <c r="B12" s="2" t="s">
        <v>21</v>
      </c>
      <c r="C12" s="2" t="s">
        <v>22</v>
      </c>
      <c r="D12" s="2">
        <v>203795</v>
      </c>
      <c r="E12" s="2" t="s">
        <v>23</v>
      </c>
      <c r="F12" s="2">
        <v>58475</v>
      </c>
      <c r="G12" s="2" t="s">
        <v>35</v>
      </c>
      <c r="H12" s="2" t="s">
        <v>24</v>
      </c>
      <c r="I12" s="2" t="s">
        <v>33</v>
      </c>
      <c r="J12" s="2" t="s">
        <v>92</v>
      </c>
      <c r="K12" s="2" t="s">
        <v>93</v>
      </c>
      <c r="L12" s="2">
        <v>32280785749</v>
      </c>
      <c r="M12" s="2" t="s">
        <v>94</v>
      </c>
      <c r="N12" s="2" t="s">
        <v>94</v>
      </c>
      <c r="O12" s="2" t="s">
        <v>25</v>
      </c>
      <c r="P12" s="2">
        <v>41138</v>
      </c>
      <c r="Q12" s="2">
        <v>3000</v>
      </c>
      <c r="R12" s="2" t="s">
        <v>26</v>
      </c>
      <c r="S12" s="2" t="s">
        <v>27</v>
      </c>
      <c r="T12" s="2" t="s">
        <v>29</v>
      </c>
      <c r="U12" s="3" t="s">
        <v>25</v>
      </c>
      <c r="V12" s="11">
        <f t="shared" si="0"/>
        <v>1.6129032258064516E-2</v>
      </c>
    </row>
    <row r="13" spans="1:23">
      <c r="A13" s="4">
        <v>47</v>
      </c>
      <c r="B13" s="5" t="s">
        <v>21</v>
      </c>
      <c r="C13" s="5" t="s">
        <v>22</v>
      </c>
      <c r="D13" s="5">
        <v>203795</v>
      </c>
      <c r="E13" s="5" t="s">
        <v>23</v>
      </c>
      <c r="F13" s="5">
        <v>58475</v>
      </c>
      <c r="G13" s="5" t="s">
        <v>35</v>
      </c>
      <c r="H13" s="5" t="s">
        <v>24</v>
      </c>
      <c r="I13" s="5" t="s">
        <v>33</v>
      </c>
      <c r="J13" s="5" t="s">
        <v>95</v>
      </c>
      <c r="K13" s="5" t="s">
        <v>96</v>
      </c>
      <c r="L13" s="5">
        <v>10612199000162</v>
      </c>
      <c r="M13" s="5" t="s">
        <v>97</v>
      </c>
      <c r="N13" s="5" t="s">
        <v>98</v>
      </c>
      <c r="O13" s="5" t="s">
        <v>47</v>
      </c>
      <c r="P13" s="5">
        <v>41129</v>
      </c>
      <c r="Q13" s="5">
        <v>20000</v>
      </c>
      <c r="R13" s="5" t="s">
        <v>48</v>
      </c>
      <c r="S13" s="5" t="s">
        <v>27</v>
      </c>
      <c r="T13" s="5" t="s">
        <v>30</v>
      </c>
      <c r="U13" s="6" t="s">
        <v>25</v>
      </c>
      <c r="V13" s="11">
        <f t="shared" si="0"/>
        <v>0.10752688172043011</v>
      </c>
    </row>
    <row r="14" spans="1:23">
      <c r="A14" s="1">
        <v>47</v>
      </c>
      <c r="B14" s="2" t="s">
        <v>21</v>
      </c>
      <c r="C14" s="2" t="s">
        <v>22</v>
      </c>
      <c r="D14" s="2">
        <v>203795</v>
      </c>
      <c r="E14" s="2" t="s">
        <v>23</v>
      </c>
      <c r="F14" s="2">
        <v>58475</v>
      </c>
      <c r="G14" s="2" t="s">
        <v>35</v>
      </c>
      <c r="H14" s="2" t="s">
        <v>24</v>
      </c>
      <c r="I14" s="2" t="s">
        <v>33</v>
      </c>
      <c r="J14" s="2" t="s">
        <v>99</v>
      </c>
      <c r="K14" s="2" t="s">
        <v>100</v>
      </c>
      <c r="L14" s="2">
        <v>10612199000162</v>
      </c>
      <c r="M14" s="2" t="s">
        <v>97</v>
      </c>
      <c r="N14" s="2" t="s">
        <v>98</v>
      </c>
      <c r="O14" s="2" t="s">
        <v>47</v>
      </c>
      <c r="P14" s="2">
        <v>41138</v>
      </c>
      <c r="Q14" s="2">
        <v>20000</v>
      </c>
      <c r="R14" s="2" t="s">
        <v>48</v>
      </c>
      <c r="S14" s="2" t="s">
        <v>27</v>
      </c>
      <c r="T14" s="2" t="s">
        <v>30</v>
      </c>
      <c r="U14" s="3" t="s">
        <v>25</v>
      </c>
      <c r="V14" s="11">
        <f t="shared" si="0"/>
        <v>0.10752688172043011</v>
      </c>
    </row>
    <row r="15" spans="1:23">
      <c r="A15" s="4">
        <v>47</v>
      </c>
      <c r="B15" s="5" t="s">
        <v>21</v>
      </c>
      <c r="C15" s="5" t="s">
        <v>22</v>
      </c>
      <c r="D15" s="5">
        <v>203795</v>
      </c>
      <c r="E15" s="5" t="s">
        <v>23</v>
      </c>
      <c r="F15" s="5">
        <v>58475</v>
      </c>
      <c r="G15" s="5" t="s">
        <v>35</v>
      </c>
      <c r="H15" s="5" t="s">
        <v>24</v>
      </c>
      <c r="I15" s="5" t="s">
        <v>33</v>
      </c>
      <c r="J15" s="5" t="s">
        <v>101</v>
      </c>
      <c r="K15" s="5" t="s">
        <v>102</v>
      </c>
      <c r="L15" s="5">
        <v>31198427000170</v>
      </c>
      <c r="M15" s="5" t="s">
        <v>103</v>
      </c>
      <c r="N15" s="5" t="s">
        <v>104</v>
      </c>
      <c r="O15" s="5" t="s">
        <v>105</v>
      </c>
      <c r="P15" s="5">
        <v>41137</v>
      </c>
      <c r="Q15" s="5">
        <v>6000</v>
      </c>
      <c r="R15" s="5" t="s">
        <v>48</v>
      </c>
      <c r="S15" s="5" t="s">
        <v>27</v>
      </c>
      <c r="T15" s="5" t="s">
        <v>30</v>
      </c>
      <c r="U15" s="6" t="s">
        <v>25</v>
      </c>
      <c r="V15" s="11">
        <f t="shared" si="0"/>
        <v>3.2258064516129031E-2</v>
      </c>
    </row>
    <row r="16" spans="1:23">
      <c r="A16" s="1">
        <v>47</v>
      </c>
      <c r="B16" s="2" t="s">
        <v>21</v>
      </c>
      <c r="C16" s="2" t="s">
        <v>22</v>
      </c>
      <c r="D16" s="2">
        <v>203795</v>
      </c>
      <c r="E16" s="2" t="s">
        <v>23</v>
      </c>
      <c r="F16" s="2">
        <v>58475</v>
      </c>
      <c r="G16" s="2" t="s">
        <v>35</v>
      </c>
      <c r="H16" s="2" t="s">
        <v>24</v>
      </c>
      <c r="I16" s="2" t="s">
        <v>33</v>
      </c>
      <c r="J16" s="2" t="s">
        <v>106</v>
      </c>
      <c r="K16" s="2" t="s">
        <v>107</v>
      </c>
      <c r="L16" s="2">
        <v>10977159000114</v>
      </c>
      <c r="M16" s="2" t="s">
        <v>108</v>
      </c>
      <c r="N16" s="2" t="s">
        <v>109</v>
      </c>
      <c r="O16" s="2" t="s">
        <v>105</v>
      </c>
      <c r="P16" s="2">
        <v>41137</v>
      </c>
      <c r="Q16" s="2">
        <v>3000</v>
      </c>
      <c r="R16" s="2" t="s">
        <v>48</v>
      </c>
      <c r="S16" s="2" t="s">
        <v>27</v>
      </c>
      <c r="T16" s="2" t="s">
        <v>30</v>
      </c>
      <c r="U16" s="3" t="s">
        <v>25</v>
      </c>
      <c r="V16" s="11">
        <f t="shared" si="0"/>
        <v>1.6129032258064516E-2</v>
      </c>
    </row>
    <row r="17" spans="1:22">
      <c r="A17" s="4">
        <v>47</v>
      </c>
      <c r="B17" s="5" t="s">
        <v>21</v>
      </c>
      <c r="C17" s="5" t="s">
        <v>22</v>
      </c>
      <c r="D17" s="5">
        <v>203795</v>
      </c>
      <c r="E17" s="5" t="s">
        <v>23</v>
      </c>
      <c r="F17" s="5">
        <v>58475</v>
      </c>
      <c r="G17" s="5" t="s">
        <v>35</v>
      </c>
      <c r="H17" s="5" t="s">
        <v>24</v>
      </c>
      <c r="I17" s="5" t="s">
        <v>33</v>
      </c>
      <c r="J17" s="5" t="s">
        <v>110</v>
      </c>
      <c r="K17" s="5" t="s">
        <v>75</v>
      </c>
      <c r="L17" s="5">
        <v>7925189000172</v>
      </c>
      <c r="M17" s="5" t="s">
        <v>111</v>
      </c>
      <c r="N17" s="5" t="s">
        <v>112</v>
      </c>
      <c r="O17" s="5" t="s">
        <v>113</v>
      </c>
      <c r="P17" s="5">
        <v>41141</v>
      </c>
      <c r="Q17" s="5">
        <v>12000</v>
      </c>
      <c r="R17" s="5" t="s">
        <v>48</v>
      </c>
      <c r="S17" s="5" t="s">
        <v>27</v>
      </c>
      <c r="T17" s="5" t="s">
        <v>30</v>
      </c>
      <c r="U17" s="6" t="s">
        <v>25</v>
      </c>
      <c r="V17" s="11">
        <f t="shared" si="0"/>
        <v>6.4516129032258063E-2</v>
      </c>
    </row>
    <row r="18" spans="1:22">
      <c r="A18" s="1">
        <v>47</v>
      </c>
      <c r="B18" s="2" t="s">
        <v>21</v>
      </c>
      <c r="C18" s="2" t="s">
        <v>22</v>
      </c>
      <c r="D18" s="2">
        <v>203795</v>
      </c>
      <c r="E18" s="2" t="s">
        <v>23</v>
      </c>
      <c r="F18" s="2">
        <v>58475</v>
      </c>
      <c r="G18" s="2" t="s">
        <v>35</v>
      </c>
      <c r="H18" s="2" t="s">
        <v>24</v>
      </c>
      <c r="I18" s="2" t="s">
        <v>33</v>
      </c>
      <c r="J18" s="2" t="s">
        <v>114</v>
      </c>
      <c r="K18" s="2" t="s">
        <v>115</v>
      </c>
      <c r="L18" s="2">
        <v>3079841760</v>
      </c>
      <c r="M18" s="2" t="s">
        <v>116</v>
      </c>
      <c r="N18" s="2" t="s">
        <v>117</v>
      </c>
      <c r="O18" s="2" t="s">
        <v>25</v>
      </c>
      <c r="P18" s="2">
        <v>41179</v>
      </c>
      <c r="Q18" s="2">
        <v>10000</v>
      </c>
      <c r="R18" s="2" t="s">
        <v>26</v>
      </c>
      <c r="S18" s="2" t="s">
        <v>27</v>
      </c>
      <c r="T18" s="2" t="s">
        <v>29</v>
      </c>
      <c r="U18" s="3" t="s">
        <v>25</v>
      </c>
      <c r="V18" s="11">
        <f t="shared" si="0"/>
        <v>5.3763440860215055E-2</v>
      </c>
    </row>
    <row r="19" spans="1:22">
      <c r="A19" s="4">
        <v>47</v>
      </c>
      <c r="B19" s="5" t="s">
        <v>21</v>
      </c>
      <c r="C19" s="5" t="s">
        <v>22</v>
      </c>
      <c r="D19" s="5">
        <v>203795</v>
      </c>
      <c r="E19" s="5" t="s">
        <v>23</v>
      </c>
      <c r="F19" s="5">
        <v>58475</v>
      </c>
      <c r="G19" s="5" t="s">
        <v>35</v>
      </c>
      <c r="H19" s="5" t="s">
        <v>24</v>
      </c>
      <c r="I19" s="5" t="s">
        <v>33</v>
      </c>
      <c r="J19" s="5" t="s">
        <v>118</v>
      </c>
      <c r="K19" s="5" t="s">
        <v>119</v>
      </c>
      <c r="L19" s="5">
        <v>1238981615</v>
      </c>
      <c r="M19" s="5" t="s">
        <v>120</v>
      </c>
      <c r="N19" s="5" t="s">
        <v>121</v>
      </c>
      <c r="O19" s="5" t="s">
        <v>25</v>
      </c>
      <c r="P19" s="5">
        <v>41179</v>
      </c>
      <c r="Q19" s="5">
        <v>10000</v>
      </c>
      <c r="R19" s="5" t="s">
        <v>26</v>
      </c>
      <c r="S19" s="5" t="s">
        <v>27</v>
      </c>
      <c r="T19" s="5" t="s">
        <v>29</v>
      </c>
      <c r="U19" s="6" t="s">
        <v>25</v>
      </c>
      <c r="V19" s="11">
        <f t="shared" si="0"/>
        <v>5.3763440860215055E-2</v>
      </c>
    </row>
    <row r="20" spans="1:22">
      <c r="A20" s="1">
        <v>47</v>
      </c>
      <c r="B20" s="2" t="s">
        <v>21</v>
      </c>
      <c r="C20" s="2" t="s">
        <v>22</v>
      </c>
      <c r="D20" s="2">
        <v>203795</v>
      </c>
      <c r="E20" s="2" t="s">
        <v>23</v>
      </c>
      <c r="F20" s="2">
        <v>58475</v>
      </c>
      <c r="G20" s="2" t="s">
        <v>35</v>
      </c>
      <c r="H20" s="2" t="s">
        <v>24</v>
      </c>
      <c r="I20" s="2" t="s">
        <v>33</v>
      </c>
      <c r="J20" s="2" t="s">
        <v>122</v>
      </c>
      <c r="K20" s="2" t="s">
        <v>123</v>
      </c>
      <c r="L20" s="2">
        <v>8210151762</v>
      </c>
      <c r="M20" s="2" t="s">
        <v>124</v>
      </c>
      <c r="N20" s="2" t="s">
        <v>125</v>
      </c>
      <c r="O20" s="2" t="s">
        <v>25</v>
      </c>
      <c r="P20" s="2">
        <v>41179</v>
      </c>
      <c r="Q20" s="2">
        <v>15000</v>
      </c>
      <c r="R20" s="2" t="s">
        <v>26</v>
      </c>
      <c r="S20" s="2" t="s">
        <v>27</v>
      </c>
      <c r="T20" s="2" t="s">
        <v>29</v>
      </c>
      <c r="U20" s="3" t="s">
        <v>25</v>
      </c>
      <c r="V20" s="11">
        <f t="shared" si="0"/>
        <v>8.0645161290322578E-2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D058-49EE-4125-99BC-D298F99DFA71}">
  <dimension ref="A1:D17"/>
  <sheetViews>
    <sheetView workbookViewId="0">
      <selection activeCell="B19" sqref="B19"/>
    </sheetView>
  </sheetViews>
  <sheetFormatPr baseColWidth="10" defaultColWidth="8.83203125" defaultRowHeight="15"/>
  <cols>
    <col min="1" max="1" width="60.33203125" bestFit="1" customWidth="1"/>
    <col min="2" max="2" width="27.5" bestFit="1" customWidth="1"/>
    <col min="3" max="3" width="54.6640625" bestFit="1" customWidth="1"/>
    <col min="4" max="4" width="27.83203125" bestFit="1" customWidth="1"/>
  </cols>
  <sheetData>
    <row r="1" spans="1:4">
      <c r="A1" s="14" t="s">
        <v>8</v>
      </c>
      <c r="B1" s="14" t="s">
        <v>11</v>
      </c>
      <c r="C1" s="14" t="s">
        <v>13</v>
      </c>
      <c r="D1" t="s">
        <v>129</v>
      </c>
    </row>
    <row r="2" spans="1:4">
      <c r="A2" t="s">
        <v>33</v>
      </c>
      <c r="B2" s="7">
        <v>1238981615</v>
      </c>
      <c r="C2" t="s">
        <v>121</v>
      </c>
      <c r="D2" s="15">
        <v>5.3763440860215055E-2</v>
      </c>
    </row>
    <row r="3" spans="1:4">
      <c r="B3" s="7">
        <v>1748888722</v>
      </c>
      <c r="C3" t="s">
        <v>91</v>
      </c>
      <c r="D3" s="15">
        <v>3.2258064516129031E-2</v>
      </c>
    </row>
    <row r="4" spans="1:4">
      <c r="B4" s="7">
        <v>2361933764</v>
      </c>
      <c r="C4" t="s">
        <v>58</v>
      </c>
      <c r="D4" s="15">
        <v>8.0645161290322578E-2</v>
      </c>
    </row>
    <row r="5" spans="1:4">
      <c r="B5" s="7">
        <v>3079841760</v>
      </c>
      <c r="C5" t="s">
        <v>117</v>
      </c>
      <c r="D5" s="15">
        <v>5.3763440860215055E-2</v>
      </c>
    </row>
    <row r="6" spans="1:4">
      <c r="B6" s="7">
        <v>7285078115</v>
      </c>
      <c r="C6" t="s">
        <v>61</v>
      </c>
      <c r="D6" s="15">
        <v>5.9139784946236562E-2</v>
      </c>
    </row>
    <row r="7" spans="1:4">
      <c r="B7" s="7">
        <v>8210151762</v>
      </c>
      <c r="C7" t="s">
        <v>125</v>
      </c>
      <c r="D7" s="15">
        <v>8.0645161290322578E-2</v>
      </c>
    </row>
    <row r="8" spans="1:4">
      <c r="B8" s="7">
        <v>17689198791</v>
      </c>
      <c r="C8" t="s">
        <v>74</v>
      </c>
      <c r="D8" s="15">
        <v>5.3763440860215055E-2</v>
      </c>
    </row>
    <row r="9" spans="1:4">
      <c r="B9" s="7">
        <v>32280785749</v>
      </c>
      <c r="C9" t="s">
        <v>94</v>
      </c>
      <c r="D9" s="15">
        <v>1.6129032258064516E-2</v>
      </c>
    </row>
    <row r="10" spans="1:4">
      <c r="B10" s="7">
        <v>7925189000172</v>
      </c>
      <c r="C10" t="s">
        <v>112</v>
      </c>
      <c r="D10" s="15">
        <v>6.4516129032258063E-2</v>
      </c>
    </row>
    <row r="11" spans="1:4">
      <c r="B11" s="7">
        <v>10612199000162</v>
      </c>
      <c r="C11" t="s">
        <v>98</v>
      </c>
      <c r="D11" s="15">
        <v>0.21505376344086022</v>
      </c>
    </row>
    <row r="12" spans="1:4">
      <c r="B12" s="7">
        <v>10977159000114</v>
      </c>
      <c r="C12" t="s">
        <v>109</v>
      </c>
      <c r="D12" s="15">
        <v>1.6129032258064516E-2</v>
      </c>
    </row>
    <row r="13" spans="1:4">
      <c r="B13" s="7">
        <v>31198427000170</v>
      </c>
      <c r="C13" t="s">
        <v>104</v>
      </c>
      <c r="D13" s="15">
        <v>3.2258064516129031E-2</v>
      </c>
    </row>
    <row r="14" spans="1:4">
      <c r="B14" s="7">
        <v>32150187000104</v>
      </c>
      <c r="C14" t="s">
        <v>68</v>
      </c>
      <c r="D14" s="15">
        <v>0.10752688172043011</v>
      </c>
    </row>
    <row r="15" spans="1:4">
      <c r="B15" s="7">
        <v>36291870000104</v>
      </c>
      <c r="C15" t="s">
        <v>54</v>
      </c>
      <c r="D15" s="15">
        <v>8.0645161290322578E-2</v>
      </c>
    </row>
    <row r="16" spans="1:4">
      <c r="B16" s="7">
        <v>36293264000128</v>
      </c>
      <c r="C16" t="s">
        <v>82</v>
      </c>
      <c r="D16" s="15">
        <v>5.3763440860215055E-2</v>
      </c>
    </row>
    <row r="17" spans="1:4">
      <c r="A17" t="s">
        <v>128</v>
      </c>
      <c r="D17" s="15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1F5F-0A35-4052-B3E5-EB2AB0BF5D94}">
  <dimension ref="A1:C16"/>
  <sheetViews>
    <sheetView tabSelected="1" workbookViewId="0">
      <selection activeCell="B4" sqref="B4"/>
    </sheetView>
  </sheetViews>
  <sheetFormatPr baseColWidth="10" defaultColWidth="8.83203125" defaultRowHeight="15"/>
  <cols>
    <col min="1" max="1" width="19.33203125" style="7" bestFit="1" customWidth="1"/>
    <col min="2" max="2" width="54.6640625" bestFit="1" customWidth="1"/>
    <col min="3" max="3" width="27.83203125" bestFit="1" customWidth="1"/>
  </cols>
  <sheetData>
    <row r="1" spans="1:3">
      <c r="A1" s="7" t="s">
        <v>11</v>
      </c>
      <c r="B1" t="s">
        <v>13</v>
      </c>
      <c r="C1" t="s">
        <v>129</v>
      </c>
    </row>
    <row r="2" spans="1:3">
      <c r="A2" s="7">
        <v>1238981615</v>
      </c>
      <c r="B2" t="s">
        <v>121</v>
      </c>
      <c r="C2">
        <v>5.3763440860215055E-2</v>
      </c>
    </row>
    <row r="3" spans="1:3">
      <c r="A3" s="7">
        <v>1748888722</v>
      </c>
      <c r="B3" t="s">
        <v>91</v>
      </c>
      <c r="C3">
        <v>3.2258064516129031E-2</v>
      </c>
    </row>
    <row r="4" spans="1:3">
      <c r="A4" s="7">
        <v>2361933764</v>
      </c>
      <c r="B4" t="s">
        <v>58</v>
      </c>
      <c r="C4">
        <v>8.0645161290322578E-2</v>
      </c>
    </row>
    <row r="5" spans="1:3">
      <c r="A5" s="7">
        <v>3079841760</v>
      </c>
      <c r="B5" t="s">
        <v>117</v>
      </c>
      <c r="C5">
        <v>5.3763440860215055E-2</v>
      </c>
    </row>
    <row r="6" spans="1:3">
      <c r="A6" s="7">
        <v>7285078115</v>
      </c>
      <c r="B6" t="s">
        <v>61</v>
      </c>
      <c r="C6">
        <v>5.9139784946236562E-2</v>
      </c>
    </row>
    <row r="7" spans="1:3">
      <c r="A7" s="7">
        <v>8210151762</v>
      </c>
      <c r="B7" t="s">
        <v>125</v>
      </c>
      <c r="C7">
        <v>8.0645161290322578E-2</v>
      </c>
    </row>
    <row r="8" spans="1:3">
      <c r="A8" s="7">
        <v>17689198791</v>
      </c>
      <c r="B8" t="s">
        <v>74</v>
      </c>
      <c r="C8">
        <v>5.3763440860215055E-2</v>
      </c>
    </row>
    <row r="9" spans="1:3">
      <c r="A9" s="7">
        <v>32280785749</v>
      </c>
      <c r="B9" t="s">
        <v>94</v>
      </c>
      <c r="C9">
        <v>1.6129032258064516E-2</v>
      </c>
    </row>
    <row r="10" spans="1:3">
      <c r="A10" s="7">
        <v>7925189000172</v>
      </c>
      <c r="B10" t="s">
        <v>112</v>
      </c>
      <c r="C10">
        <v>6.4516129032258063E-2</v>
      </c>
    </row>
    <row r="11" spans="1:3">
      <c r="A11" s="7">
        <v>10612199000162</v>
      </c>
      <c r="B11" t="s">
        <v>98</v>
      </c>
      <c r="C11">
        <v>0.21505376344086022</v>
      </c>
    </row>
    <row r="12" spans="1:3">
      <c r="A12" s="7">
        <v>10977159000114</v>
      </c>
      <c r="B12" t="s">
        <v>109</v>
      </c>
      <c r="C12">
        <v>1.6129032258064516E-2</v>
      </c>
    </row>
    <row r="13" spans="1:3">
      <c r="A13" s="7">
        <v>31198427000170</v>
      </c>
      <c r="B13" t="s">
        <v>104</v>
      </c>
      <c r="C13">
        <v>3.2258064516129031E-2</v>
      </c>
    </row>
    <row r="14" spans="1:3">
      <c r="A14" s="7">
        <v>32150187000104</v>
      </c>
      <c r="B14" t="s">
        <v>68</v>
      </c>
      <c r="C14">
        <v>0.10752688172043011</v>
      </c>
    </row>
    <row r="15" spans="1:3">
      <c r="A15" s="7">
        <v>36291870000104</v>
      </c>
      <c r="B15" t="s">
        <v>54</v>
      </c>
      <c r="C15">
        <v>8.0645161290322578E-2</v>
      </c>
    </row>
    <row r="16" spans="1:3">
      <c r="A16" s="7">
        <v>36293264000128</v>
      </c>
      <c r="B16" t="s">
        <v>82</v>
      </c>
      <c r="C16">
        <v>5.3763440860215055E-2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32B-6325-4892-9C22-7EC8A0447E69}">
  <dimension ref="A1:C16"/>
  <sheetViews>
    <sheetView workbookViewId="0">
      <selection activeCell="B8" sqref="B8"/>
    </sheetView>
  </sheetViews>
  <sheetFormatPr baseColWidth="10" defaultColWidth="8.83203125" defaultRowHeight="15"/>
  <cols>
    <col min="1" max="1" width="19.5" bestFit="1" customWidth="1"/>
    <col min="2" max="2" width="19.33203125" bestFit="1" customWidth="1"/>
    <col min="3" max="3" width="54.6640625" bestFit="1" customWidth="1"/>
  </cols>
  <sheetData>
    <row r="1" spans="1:3">
      <c r="A1" t="s">
        <v>130</v>
      </c>
      <c r="B1" s="7" t="s">
        <v>11</v>
      </c>
      <c r="C1" t="s">
        <v>13</v>
      </c>
    </row>
    <row r="2" spans="1:3">
      <c r="A2" s="16" t="str">
        <f t="shared" ref="A2:A8" si="0">RIGHT("000"&amp;B2,14)</f>
        <v>36293264000128</v>
      </c>
      <c r="B2" s="7">
        <v>36293264000128</v>
      </c>
      <c r="C2" t="s">
        <v>82</v>
      </c>
    </row>
    <row r="3" spans="1:3">
      <c r="A3" s="16" t="str">
        <f t="shared" si="0"/>
        <v>36291870000104</v>
      </c>
      <c r="B3" s="7">
        <v>36291870000104</v>
      </c>
      <c r="C3" t="s">
        <v>54</v>
      </c>
    </row>
    <row r="4" spans="1:3">
      <c r="A4" s="16" t="str">
        <f t="shared" si="0"/>
        <v>32150187000104</v>
      </c>
      <c r="B4" s="7">
        <v>32150187000104</v>
      </c>
      <c r="C4" t="s">
        <v>68</v>
      </c>
    </row>
    <row r="5" spans="1:3">
      <c r="A5" s="16" t="str">
        <f t="shared" si="0"/>
        <v>31198427000170</v>
      </c>
      <c r="B5" s="7">
        <v>31198427000170</v>
      </c>
      <c r="C5" t="s">
        <v>104</v>
      </c>
    </row>
    <row r="6" spans="1:3">
      <c r="A6" s="16" t="str">
        <f t="shared" si="0"/>
        <v>10977159000114</v>
      </c>
      <c r="B6" s="7">
        <v>10977159000114</v>
      </c>
      <c r="C6" t="s">
        <v>109</v>
      </c>
    </row>
    <row r="7" spans="1:3">
      <c r="A7" s="16" t="str">
        <f t="shared" si="0"/>
        <v>10612199000162</v>
      </c>
      <c r="B7" s="7">
        <v>10612199000162</v>
      </c>
      <c r="C7" t="s">
        <v>98</v>
      </c>
    </row>
    <row r="8" spans="1:3">
      <c r="A8" s="16" t="str">
        <f t="shared" si="0"/>
        <v>07925189000172</v>
      </c>
      <c r="B8" s="7">
        <v>7925189000172</v>
      </c>
      <c r="C8" t="s">
        <v>112</v>
      </c>
    </row>
    <row r="9" spans="1:3">
      <c r="A9" s="16"/>
      <c r="B9" s="7">
        <v>32280785749</v>
      </c>
      <c r="C9" t="s">
        <v>94</v>
      </c>
    </row>
    <row r="10" spans="1:3">
      <c r="A10" s="16"/>
      <c r="B10" s="7">
        <v>17689198791</v>
      </c>
      <c r="C10" t="s">
        <v>74</v>
      </c>
    </row>
    <row r="11" spans="1:3">
      <c r="A11" s="16"/>
      <c r="B11" s="7">
        <v>8210151762</v>
      </c>
      <c r="C11" t="s">
        <v>125</v>
      </c>
    </row>
    <row r="12" spans="1:3">
      <c r="A12" s="16"/>
      <c r="B12" s="7">
        <v>7285078115</v>
      </c>
      <c r="C12" t="s">
        <v>61</v>
      </c>
    </row>
    <row r="13" spans="1:3">
      <c r="A13" s="16"/>
      <c r="B13" s="7">
        <v>3079841760</v>
      </c>
      <c r="C13" t="s">
        <v>117</v>
      </c>
    </row>
    <row r="14" spans="1:3">
      <c r="A14" s="16"/>
      <c r="B14" s="7">
        <v>2361933764</v>
      </c>
      <c r="C14" t="s">
        <v>58</v>
      </c>
    </row>
    <row r="15" spans="1:3">
      <c r="A15" s="16"/>
      <c r="B15" s="7">
        <v>1748888722</v>
      </c>
      <c r="C15" t="s">
        <v>91</v>
      </c>
    </row>
    <row r="16" spans="1:3">
      <c r="A16" s="16"/>
      <c r="B16" s="7">
        <v>1238981615</v>
      </c>
      <c r="C16" t="s">
        <v>121</v>
      </c>
    </row>
  </sheetData>
  <sortState xmlns:xlrd2="http://schemas.microsoft.com/office/spreadsheetml/2017/richdata2" ref="B2:C16">
    <sortCondition descending="1" ref="B2:B1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F A A B Q S w M E F A A C A A g A Q L c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Q L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3 P V D i l p c 9 M A I A A L w E A A A T A B w A R m 9 y b X V s Y X M v U 2 V j d G l v b j E u b S C i G A A o o B Q A A A A A A A A A A A A A A A A A A A A A A A A A A A B 9 U 0 2 P 2 j A Q v S P x H 6 z 0 A l J E C 2 p 7 K M p h l Y B a p F L K R y + b C g 3 O F C w 5 N r U d t C u 0 v 6 a H V Q 8 9 t b 3 0 m j / W C Y F S C G w U K Z H f 8 8 y b N z M W u R N a s U n 5 b X f r t X r N r s B g w g x y F A 7 s n O t U O L T z z o t 2 Z z 4 e s I B J d P U a o 6 e v l U M 6 C O 2 m F W m e p a h c o y 8 k t s I C U c 4 2 v P B N P L N o b L z k a C H + o D A y Y o N x p D O n D S Q 6 n q L F e A S G k r A x S u A k B R K w c Q Q O F k D g d N K L e x J F / p j / J t L 7 T H G x B m F Z z z q K w M Y D C g d 7 F F m E d k 2 5 b F x I j q 8 V 0 n J 3 z m v 6 t x F K U Q A m 8 L q e z 0 I t s 1 T Z o N P 2 W U 9 x n Q i 1 D N q d V x 2 f f c y 0 w 4 m 7 l x g c f 1 t D r f B z 0 y 8 d e e a F s M D 8 E e R K W z Y y O t U b k W j r k U t T W B B 9 d + b w L U J C r j R 2 F v r s d n 9 8 I + W E g w R j A 2 e y / + N O x V q z G 0 k 6 q e J j u K k B Z b 9 o k 5 a 6 p / d U e e O q C n + 7 9 c L 8 Z 9 J i e z u / a S r 5 n X K v X 7 a K q w 8 + 2 3 p k H z 8 l O I K Y w z t X 4 t Q W c n l F 3 a t g E / y a I X U H J B l Z u F o N P + t X b g 3 z P y k a z W a 9 K p 2 a L X j + Y y 2 q Q n a W 8 E O a M y F i K Y G x Y q y o 8 s t X k + I t p 7 b K O G h 6 k h S O + s / D 4 W h Q s q g x p l r A U K d 4 g p / l O Y F Z Y 1 y O K + s j z Q f I 5 g W L a W 8 Y c q 3 y X 6 n g + o n Y u 0 4 l c N j l A 5 6 A K 6 V 9 A k m h z l C V p Q s 0 R 5 f O 4 H / B y + U n N D O 2 6 k z P r v P v X F w n F F N m y g m 7 I H F H e 2 j W a 0 J d X o D u X 1 B L A Q I t A B Q A A g A I A E C 3 P V A J X J 6 P p w A A A P g A A A A S A A A A A A A A A A A A A A A A A A A A A A B D b 2 5 m a W c v U G F j a 2 F n Z S 5 4 b W x Q S w E C L Q A U A A I A C A B A t z 1 Q D 8 r p q 6 Q A A A D p A A A A E w A A A A A A A A A A A A A A A A D z A A A A W 0 N v b n R l b n R f V H l w Z X N d L n h t b F B L A Q I t A B Q A A g A I A E C 3 P V D i l p c 9 M A I A A L w E A A A T A A A A A A A A A A A A A A A A A O Q B A A B G b 3 J t d W x h c y 9 T Z W N 0 a W 9 u M S 5 t U E s F B g A A A A A D A A M A w g A A A G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X A A A A A A A A d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b 2 1 p d G V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I y O j A 5 O j A 5 L j M 1 N D Y 2 N D V a I i A v P j x F b n R y e S B U e X B l P S J G a W x s Q 2 9 s d W 1 u V H l w Z X M i I F Z h b H V l P S J z Q X d Z R 0 F 3 W U R C Z 1 l H Q m d Z R E J n W U d D U V V H Q m d Z R y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1 N l c X V l b m N p Y W w g Q 2 9 t a X R l J n F 1 b 3 Q 7 L C Z x d W 9 0 O 1 V G J n F 1 b 3 Q 7 L C Z x d W 9 0 O 0 7 D u m 1 l c m 8 g V U U m c X V v d D s s J n F 1 b 3 Q 7 T X V u a W P D r X B p b y Z x d W 9 0 O y w m c X V v d D t U a X B v I G N v b W l 0 Z S Z x d W 9 0 O y w m c X V v d D t T a W d s Y S A g U G F y d G l k b y Z x d W 9 0 O y w m c X V v d D t U a X B v I G R v I G R v Y 3 V t Z W 5 0 b y Z x d W 9 0 O y w m c X V v d D t O w 7 p t Z X J v I G R v I G R v Y 3 V t Z W 5 0 b y Z x d W 9 0 O y w m c X V v d D t D U E Y v Q 0 5 Q S i B k b y B k b 2 F k b 3 I m c X V v d D s s J n F 1 b 3 Q 7 T m 9 t Z S B k b y B k b 2 F k b 3 I m c X V v d D s s J n F 1 b 3 Q 7 T m 9 t Z S B k b y B k b 2 F k b 3 I g K F J l Y 2 V p d G E g R m V k Z X J h b C k m c X V v d D s s J n F 1 b 3 Q 7 U 2 V 0 b 3 I g Z W N v b s O 0 b W l j b y B k b y B k b 2 F k b 3 I m c X V v d D s s J n F 1 b 3 Q 7 R G F 0 Y S B k Y S B y Z W N l a X R h J n F 1 b 3 Q 7 L C Z x d W 9 0 O 1 Z h b G 9 y I H J l Y 2 V p d G E m c X V v d D s s J n F 1 b 3 Q 7 V G l w b y B y Z W N l a X R h J n F 1 b 3 Q 7 L C Z x d W 9 0 O 0 Z v b n R l I H J l Y 3 V y c 2 8 m c X V v d D s s J n F 1 b 3 Q 7 R X N w w 6 l j a W U g c m V j d X J z b y Z x d W 9 0 O y w m c X V v d D t E Z X N j c m n D p 8 O j b y B k Y S B y Z W N l a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V p d G F z X 2 N v b W l 0 Z X N f M j A x M l 9 S S i 9 U a X B v I E F s d G V y Y W R v L n t D w 7 N k L i B F b G V p w 6 f D o 2 8 s M H 0 m c X V v d D s s J n F 1 b 3 Q 7 U 2 V j d G l v b j E v c m V j Z W l 0 Y X N f Y 2 9 t a X R l c 1 8 y M D E y X 1 J K L 1 R p c G 8 g Q W x 0 Z X J h Z G 8 u e 0 R l c 2 M u I E V s Z W n D p 8 O j b y w x f S Z x d W 9 0 O y w m c X V v d D t T Z W N 0 a W 9 u M S 9 y Z W N l a X R h c 1 9 j b 2 1 p d G V z X z I w M T J f U k o v V G l w b y B B b H R l c m F k b y 5 7 R G F 0 Y S B l I G h v c m E s M n 0 m c X V v d D s s J n F 1 b 3 Q 7 U 2 V j d G l v b j E v c m V j Z W l 0 Y X N f Y 2 9 t a X R l c 1 8 y M D E y X 1 J K L 1 R p c G 8 g Q W x 0 Z X J h Z G 8 u e 1 N l c X V l b m N p Y W w g Q 2 9 t a X R l L D N 9 J n F 1 b 3 Q 7 L C Z x d W 9 0 O 1 N l Y 3 R p b 2 4 x L 3 J l Y 2 V p d G F z X 2 N v b W l 0 Z X N f M j A x M l 9 S S i 9 U a X B v I E F s d G V y Y W R v L n t V R i w 0 f S Z x d W 9 0 O y w m c X V v d D t T Z W N 0 a W 9 u M S 9 y Z W N l a X R h c 1 9 j b 2 1 p d G V z X z I w M T J f U k o v V G l w b y B B b H R l c m F k b y 5 7 T s O 6 b W V y b y B V R S w 1 f S Z x d W 9 0 O y w m c X V v d D t T Z W N 0 a W 9 u M S 9 y Z W N l a X R h c 1 9 j b 2 1 p d G V z X z I w M T J f U k o v V G l w b y B B b H R l c m F k b y 5 7 T X V u a W P D r X B p b y w 2 f S Z x d W 9 0 O y w m c X V v d D t T Z W N 0 a W 9 u M S 9 y Z W N l a X R h c 1 9 j b 2 1 p d G V z X z I w M T J f U k o v V G l w b y B B b H R l c m F k b y 5 7 V G l w b y B j b 2 1 p d G U s N 3 0 m c X V v d D s s J n F 1 b 3 Q 7 U 2 V j d G l v b j E v c m V j Z W l 0 Y X N f Y 2 9 t a X R l c 1 8 y M D E y X 1 J K L 1 R p c G 8 g Q W x 0 Z X J h Z G 8 u e 1 N p Z 2 x h I C B Q Y X J 0 a W R v L D h 9 J n F 1 b 3 Q 7 L C Z x d W 9 0 O 1 N l Y 3 R p b 2 4 x L 3 J l Y 2 V p d G F z X 2 N v b W l 0 Z X N f M j A x M l 9 S S i 9 U a X B v I E F s d G V y Y W R v L n t U a X B v I G R v I G R v Y 3 V t Z W 5 0 b y w 5 f S Z x d W 9 0 O y w m c X V v d D t T Z W N 0 a W 9 u M S 9 y Z W N l a X R h c 1 9 j b 2 1 p d G V z X z I w M T J f U k o v V G l w b y B B b H R l c m F k b y 5 7 T s O 6 b W V y b y B k b y B k b 2 N 1 b W V u d G 8 s M T B 9 J n F 1 b 3 Q 7 L C Z x d W 9 0 O 1 N l Y 3 R p b 2 4 x L 3 J l Y 2 V p d G F z X 2 N v b W l 0 Z X N f M j A x M l 9 S S i 9 U a X B v I E F s d G V y Y W R v L n t D U E Y v Q 0 5 Q S i B k b y B k b 2 F k b 3 I s M T F 9 J n F 1 b 3 Q 7 L C Z x d W 9 0 O 1 N l Y 3 R p b 2 4 x L 3 J l Y 2 V p d G F z X 2 N v b W l 0 Z X N f M j A x M l 9 S S i 9 U a X B v I E F s d G V y Y W R v L n t O b 2 1 l I G R v I G R v Y W R v c i w x M n 0 m c X V v d D s s J n F 1 b 3 Q 7 U 2 V j d G l v b j E v c m V j Z W l 0 Y X N f Y 2 9 t a X R l c 1 8 y M D E y X 1 J K L 1 R p c G 8 g Q W x 0 Z X J h Z G 8 u e 0 5 v b W U g Z G 8 g Z G 9 h Z G 9 y I C h S Z W N l a X R h I E Z l Z G V y Y W w p L D E z f S Z x d W 9 0 O y w m c X V v d D t T Z W N 0 a W 9 u M S 9 y Z W N l a X R h c 1 9 j b 2 1 p d G V z X z I w M T J f U k o v V G l w b y B B b H R l c m F k b y 5 7 U 2 V 0 b 3 I g Z W N v b s O 0 b W l j b y B k b y B k b 2 F k b 3 I s M T R 9 J n F 1 b 3 Q 7 L C Z x d W 9 0 O 1 N l Y 3 R p b 2 4 x L 3 J l Y 2 V p d G F z X 2 N v b W l 0 Z X N f M j A x M l 9 S S i 9 U a X B v I E F s d G V y Y W R v L n t E Y X R h I G R h I H J l Y 2 V p d G E s M T V 9 J n F 1 b 3 Q 7 L C Z x d W 9 0 O 1 N l Y 3 R p b 2 4 x L 3 J l Y 2 V p d G F z X 2 N v b W l 0 Z X N f M j A x M l 9 S S i 9 U a X B v I E F s d G V y Y W R v L n t W Y W x v c i B y Z W N l a X R h L D E 2 f S Z x d W 9 0 O y w m c X V v d D t T Z W N 0 a W 9 u M S 9 y Z W N l a X R h c 1 9 j b 2 1 p d G V z X z I w M T J f U k o v V G l w b y B B b H R l c m F k b y 5 7 V G l w b y B y Z W N l a X R h L D E 3 f S Z x d W 9 0 O y w m c X V v d D t T Z W N 0 a W 9 u M S 9 y Z W N l a X R h c 1 9 j b 2 1 p d G V z X z I w M T J f U k o v V G l w b y B B b H R l c m F k b y 5 7 R m 9 u d G U g c m V j d X J z b y w x O H 0 m c X V v d D s s J n F 1 b 3 Q 7 U 2 V j d G l v b j E v c m V j Z W l 0 Y X N f Y 2 9 t a X R l c 1 8 y M D E y X 1 J K L 1 R p c G 8 g Q W x 0 Z X J h Z G 8 u e 0 V z c M O p Y 2 l l I H J l Y 3 V y c 2 8 s M T l 9 J n F 1 b 3 Q 7 L C Z x d W 9 0 O 1 N l Y 3 R p b 2 4 x L 3 J l Y 2 V p d G F z X 2 N v b W l 0 Z X N f M j A x M l 9 S S i 9 U a X B v I E F s d G V y Y W R v L n t E Z X N j c m n D p 8 O j b y B k Y S B y Z W N l a X R h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m V j Z W l 0 Y X N f Y 2 9 t a X R l c 1 8 y M D E y X 1 J K L 1 R p c G 8 g Q W x 0 Z X J h Z G 8 u e 0 P D s 2 Q u I E V s Z W n D p 8 O j b y w w f S Z x d W 9 0 O y w m c X V v d D t T Z W N 0 a W 9 u M S 9 y Z W N l a X R h c 1 9 j b 2 1 p d G V z X z I w M T J f U k o v V G l w b y B B b H R l c m F k b y 5 7 R G V z Y y 4 g R W x l a c O n w 6 N v L D F 9 J n F 1 b 3 Q 7 L C Z x d W 9 0 O 1 N l Y 3 R p b 2 4 x L 3 J l Y 2 V p d G F z X 2 N v b W l 0 Z X N f M j A x M l 9 S S i 9 U a X B v I E F s d G V y Y W R v L n t E Y X R h I G U g a G 9 y Y S w y f S Z x d W 9 0 O y w m c X V v d D t T Z W N 0 a W 9 u M S 9 y Z W N l a X R h c 1 9 j b 2 1 p d G V z X z I w M T J f U k o v V G l w b y B B b H R l c m F k b y 5 7 U 2 V x d W V u Y 2 l h b C B D b 2 1 p d G U s M 3 0 m c X V v d D s s J n F 1 b 3 Q 7 U 2 V j d G l v b j E v c m V j Z W l 0 Y X N f Y 2 9 t a X R l c 1 8 y M D E y X 1 J K L 1 R p c G 8 g Q W x 0 Z X J h Z G 8 u e 1 V G L D R 9 J n F 1 b 3 Q 7 L C Z x d W 9 0 O 1 N l Y 3 R p b 2 4 x L 3 J l Y 2 V p d G F z X 2 N v b W l 0 Z X N f M j A x M l 9 S S i 9 U a X B v I E F s d G V y Y W R v L n t O w 7 p t Z X J v I F V F L D V 9 J n F 1 b 3 Q 7 L C Z x d W 9 0 O 1 N l Y 3 R p b 2 4 x L 3 J l Y 2 V p d G F z X 2 N v b W l 0 Z X N f M j A x M l 9 S S i 9 U a X B v I E F s d G V y Y W R v L n t N d W 5 p Y 8 O t c G l v L D Z 9 J n F 1 b 3 Q 7 L C Z x d W 9 0 O 1 N l Y 3 R p b 2 4 x L 3 J l Y 2 V p d G F z X 2 N v b W l 0 Z X N f M j A x M l 9 S S i 9 U a X B v I E F s d G V y Y W R v L n t U a X B v I G N v b W l 0 Z S w 3 f S Z x d W 9 0 O y w m c X V v d D t T Z W N 0 a W 9 u M S 9 y Z W N l a X R h c 1 9 j b 2 1 p d G V z X z I w M T J f U k o v V G l w b y B B b H R l c m F k b y 5 7 U 2 l n b G E g I F B h c n R p Z G 8 s O H 0 m c X V v d D s s J n F 1 b 3 Q 7 U 2 V j d G l v b j E v c m V j Z W l 0 Y X N f Y 2 9 t a X R l c 1 8 y M D E y X 1 J K L 1 R p c G 8 g Q W x 0 Z X J h Z G 8 u e 1 R p c G 8 g Z G 8 g Z G 9 j d W 1 l b n R v L D l 9 J n F 1 b 3 Q 7 L C Z x d W 9 0 O 1 N l Y 3 R p b 2 4 x L 3 J l Y 2 V p d G F z X 2 N v b W l 0 Z X N f M j A x M l 9 S S i 9 U a X B v I E F s d G V y Y W R v L n t O w 7 p t Z X J v I G R v I G R v Y 3 V t Z W 5 0 b y w x M H 0 m c X V v d D s s J n F 1 b 3 Q 7 U 2 V j d G l v b j E v c m V j Z W l 0 Y X N f Y 2 9 t a X R l c 1 8 y M D E y X 1 J K L 1 R p c G 8 g Q W x 0 Z X J h Z G 8 u e 0 N Q R i 9 D T l B K I G R v I G R v Y W R v c i w x M X 0 m c X V v d D s s J n F 1 b 3 Q 7 U 2 V j d G l v b j E v c m V j Z W l 0 Y X N f Y 2 9 t a X R l c 1 8 y M D E y X 1 J K L 1 R p c G 8 g Q W x 0 Z X J h Z G 8 u e 0 5 v b W U g Z G 8 g Z G 9 h Z G 9 y L D E y f S Z x d W 9 0 O y w m c X V v d D t T Z W N 0 a W 9 u M S 9 y Z W N l a X R h c 1 9 j b 2 1 p d G V z X z I w M T J f U k o v V G l w b y B B b H R l c m F k b y 5 7 T m 9 t Z S B k b y B k b 2 F k b 3 I g K F J l Y 2 V p d G E g R m V k Z X J h b C k s M T N 9 J n F 1 b 3 Q 7 L C Z x d W 9 0 O 1 N l Y 3 R p b 2 4 x L 3 J l Y 2 V p d G F z X 2 N v b W l 0 Z X N f M j A x M l 9 S S i 9 U a X B v I E F s d G V y Y W R v L n t T Z X R v c i B l Y 2 9 u w 7 R t a W N v I G R v I G R v Y W R v c i w x N H 0 m c X V v d D s s J n F 1 b 3 Q 7 U 2 V j d G l v b j E v c m V j Z W l 0 Y X N f Y 2 9 t a X R l c 1 8 y M D E y X 1 J K L 1 R p c G 8 g Q W x 0 Z X J h Z G 8 u e 0 R h d G E g Z G E g c m V j Z W l 0 Y S w x N X 0 m c X V v d D s s J n F 1 b 3 Q 7 U 2 V j d G l v b j E v c m V j Z W l 0 Y X N f Y 2 9 t a X R l c 1 8 y M D E y X 1 J K L 1 R p c G 8 g Q W x 0 Z X J h Z G 8 u e 1 Z h b G 9 y I H J l Y 2 V p d G E s M T Z 9 J n F 1 b 3 Q 7 L C Z x d W 9 0 O 1 N l Y 3 R p b 2 4 x L 3 J l Y 2 V p d G F z X 2 N v b W l 0 Z X N f M j A x M l 9 S S i 9 U a X B v I E F s d G V y Y W R v L n t U a X B v I H J l Y 2 V p d G E s M T d 9 J n F 1 b 3 Q 7 L C Z x d W 9 0 O 1 N l Y 3 R p b 2 4 x L 3 J l Y 2 V p d G F z X 2 N v b W l 0 Z X N f M j A x M l 9 S S i 9 U a X B v I E F s d G V y Y W R v L n t G b 2 5 0 Z S B y Z W N 1 c n N v L D E 4 f S Z x d W 9 0 O y w m c X V v d D t T Z W N 0 a W 9 u M S 9 y Z W N l a X R h c 1 9 j b 2 1 p d G V z X z I w M T J f U k o v V G l w b y B B b H R l c m F k b y 5 7 R X N w w 6 l j a W U g c m V j d X J z b y w x O X 0 m c X V v d D s s J n F 1 b 3 Q 7 U 2 V j d G l v b j E v c m V j Z W l 0 Y X N f Y 2 9 t a X R l c 1 8 y M D E y X 1 J K L 1 R p c G 8 g Q W x 0 Z X J h Z G 8 u e 0 R l c 2 N y a c O n w 6 N v I G R h I H J l Y 2 V p d G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l a X R h c 1 9 j b 2 1 p d G V z X z I w M T J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b 2 1 p d G V z X z I w M T J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2 N v b W l 0 Z X N f M j A x M l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D k Y D a X U 9 H V H K z O L u 9 Z P l a v n a i X W + 2 / / s A F a 6 2 0 Y q A X r w A A A A A O g A A A A A I A A C A A A A D 8 g f m n G Q Z m d R n 4 M t 4 o G 5 k A 2 2 / h d R / z u 6 E C z s j 9 M g H C i F A A A A C I L A y g K u 0 h 1 Q d 4 T W 3 5 u s 5 z I x 0 k 2 K G 8 T f S M m U T W G N x g T L z d e k x Q M f q 0 l S G m Z t 2 f p S L j 6 9 l g o z w 6 k I m / F 2 s e n c j l Z k X n Y 5 S N H R y N D + 5 a d d D p 0 k A A A A A J 5 W 4 H J Z X 1 i 8 / L I T d J z v u b q P q r z t t f v B Q v 6 t H X a S d a k g R A q 1 V e m H V u 1 6 p W l i k v 1 g P 7 0 T 7 g 6 U L i b o u J O 0 z 6 v m 3 j < / D a t a M a s h u p > 
</file>

<file path=customXml/itemProps1.xml><?xml version="1.0" encoding="utf-8"?>
<ds:datastoreItem xmlns:ds="http://schemas.openxmlformats.org/officeDocument/2006/customXml" ds:itemID="{BE7D9424-6DB6-4CA3-A162-02DFEBFF5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DOAÇÕES COMITÊ COLIG PV_PT</vt:lpstr>
      <vt:lpstr>Tabela Dinâmica</vt:lpstr>
      <vt:lpstr>DOAÇÕES CONSOLIDADAS</vt:lpstr>
      <vt:lpstr>DOAÇÕES SEM FUNDO E RECURSOS</vt:lpstr>
      <vt:lpstr>Tabela Dinâmica 2</vt:lpstr>
      <vt:lpstr>DOAÇÕES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2020-01-22T22:07:21Z</dcterms:created>
  <dcterms:modified xsi:type="dcterms:W3CDTF">2020-03-20T00:33:56Z</dcterms:modified>
</cp:coreProperties>
</file>