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natoaranha/PycharmProjects/portaltransparenciamacae/fontes_db/fornecedores_pref/"/>
    </mc:Choice>
  </mc:AlternateContent>
  <xr:revisionPtr revIDLastSave="0" documentId="13_ncr:1_{CA177F88-B0CD-AF4D-9F32-14073E409AAD}" xr6:coauthVersionLast="45" xr6:coauthVersionMax="45" xr10:uidLastSave="{00000000-0000-0000-0000-000000000000}"/>
  <bookViews>
    <workbookView xWindow="0" yWindow="460" windowWidth="28800" windowHeight="15840" firstSheet="2" activeTab="5" xr2:uid="{90B4C5EF-C750-4FAB-A216-569A8C490623}"/>
  </bookViews>
  <sheets>
    <sheet name="DESPESAS VICE-PREFEITO" sheetId="1" r:id="rId1"/>
    <sheet name="Tabela Dinâmica" sheetId="2" r:id="rId2"/>
    <sheet name="DESPESAS CONSOLIDADAS" sheetId="3" r:id="rId3"/>
    <sheet name="DESPESAS SEM REPASSE DE RECURSO" sheetId="4" r:id="rId4"/>
    <sheet name="Tabela Dinâmica 2" sheetId="5" r:id="rId5"/>
    <sheet name="DESPESAS CONSOLIDADAS 2" sheetId="6" r:id="rId6"/>
    <sheet name="CPF_CNPJ" sheetId="7" r:id="rId7"/>
  </sheets>
  <definedNames>
    <definedName name="_xlnm._FilterDatabase" localSheetId="3" hidden="1">'DESPESAS SEM REPASSE DE RECURSO'!$A$1:$X$42</definedName>
  </definedNames>
  <calcPr calcId="191029"/>
  <pivotCaches>
    <pivotCache cacheId="3" r:id="rId8"/>
    <pivotCache cacheId="4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7" l="1"/>
  <c r="A4" i="7"/>
  <c r="A5" i="7"/>
  <c r="A2" i="7"/>
  <c r="X2" i="4" l="1"/>
  <c r="W42" i="4" s="1"/>
  <c r="W2" i="4" l="1"/>
  <c r="W18" i="4"/>
  <c r="W19" i="4"/>
  <c r="W17" i="4"/>
  <c r="W25" i="4"/>
  <c r="W10" i="4"/>
  <c r="W32" i="4"/>
  <c r="W3" i="4"/>
  <c r="W27" i="4"/>
  <c r="W33" i="4"/>
  <c r="W12" i="4"/>
  <c r="W20" i="4"/>
  <c r="W38" i="4"/>
  <c r="W5" i="4"/>
  <c r="W13" i="4"/>
  <c r="W21" i="4"/>
  <c r="W28" i="4"/>
  <c r="W35" i="4"/>
  <c r="W39" i="4"/>
  <c r="W9" i="4"/>
  <c r="W26" i="4"/>
  <c r="W11" i="4"/>
  <c r="W4" i="4"/>
  <c r="W34" i="4"/>
  <c r="W6" i="4"/>
  <c r="W14" i="4"/>
  <c r="W22" i="4"/>
  <c r="W29" i="4"/>
  <c r="W40" i="4"/>
  <c r="W7" i="4"/>
  <c r="W15" i="4"/>
  <c r="W23" i="4"/>
  <c r="W30" i="4"/>
  <c r="W36" i="4"/>
  <c r="W41" i="4"/>
  <c r="W8" i="4"/>
  <c r="W16" i="4"/>
  <c r="W24" i="4"/>
  <c r="W31" i="4"/>
  <c r="W37" i="4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2" i="1"/>
  <c r="X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82361EB-40AF-475E-9457-C73812B333C4}" keepAlive="1" name="Consulta - despesas_candidatos_2014_RJ" description="Conexão com a consulta 'despesas_candidatos_2014_RJ' na pasta de trabalho." type="5" refreshedVersion="6" background="1" saveData="1">
    <dbPr connection="Provider=Microsoft.Mashup.OleDb.1;Data Source=$Workbook$;Location=despesas_candidatos_2014_RJ;Extended Properties=&quot;&quot;" command="SELECT * FROM [despesas_candidatos_2014_RJ]"/>
  </connection>
</connections>
</file>

<file path=xl/sharedStrings.xml><?xml version="1.0" encoding="utf-8"?>
<sst xmlns="http://schemas.openxmlformats.org/spreadsheetml/2006/main" count="1582" uniqueCount="125">
  <si>
    <t>Cód. Eleição</t>
  </si>
  <si>
    <t>Desc. Eleição</t>
  </si>
  <si>
    <t>Data e hora</t>
  </si>
  <si>
    <t>CNPJ Prestador Conta</t>
  </si>
  <si>
    <t>Sequencial Candidato</t>
  </si>
  <si>
    <t>UF</t>
  </si>
  <si>
    <t>Sigla  Partido</t>
  </si>
  <si>
    <t>Número candidato</t>
  </si>
  <si>
    <t>Cargo</t>
  </si>
  <si>
    <t>Nome candidato</t>
  </si>
  <si>
    <t>CPF do candidato</t>
  </si>
  <si>
    <t>Tipo do documento</t>
  </si>
  <si>
    <t>Número do documento</t>
  </si>
  <si>
    <t>CPF/CNPJ do fornecedor</t>
  </si>
  <si>
    <t>Nome do fornecedor</t>
  </si>
  <si>
    <t>Nome do fornecedor (Receita Federal)</t>
  </si>
  <si>
    <t>Cod setor econômico do fornecedor</t>
  </si>
  <si>
    <t>Setor econômico do fornecedor</t>
  </si>
  <si>
    <t>Data da despesa</t>
  </si>
  <si>
    <t>Valor despesa</t>
  </si>
  <si>
    <t>Tipo despesa</t>
  </si>
  <si>
    <t>Descriçao da despesa</t>
  </si>
  <si>
    <t>Eleições Gerais 2014</t>
  </si>
  <si>
    <t>RJ</t>
  </si>
  <si>
    <t>Deputado Federal</t>
  </si>
  <si>
    <t>#NULO</t>
  </si>
  <si>
    <t>Encargos financeiros, taxas bancárias e/ou op. cartão de crédito</t>
  </si>
  <si>
    <t>9492800</t>
  </si>
  <si>
    <t>Atividades de organizações políticas</t>
  </si>
  <si>
    <t>02/10/201400:00:00</t>
  </si>
  <si>
    <t>Nota Fiscal</t>
  </si>
  <si>
    <t>Publicidade por materiais impressos</t>
  </si>
  <si>
    <t>10/08/201400:00:00</t>
  </si>
  <si>
    <t>10/09/201400:00:00</t>
  </si>
  <si>
    <t>PT</t>
  </si>
  <si>
    <t>25/07/201400:00:00</t>
  </si>
  <si>
    <t>04/08/201400:00:00</t>
  </si>
  <si>
    <t>Publicidade por placas, estandartes e faixas</t>
  </si>
  <si>
    <t>1813099</t>
  </si>
  <si>
    <t>Impressão de material para outros usos</t>
  </si>
  <si>
    <t>09/09/201400:00:00</t>
  </si>
  <si>
    <t>28/08/201400:00:00</t>
  </si>
  <si>
    <t>29/09/201400:00:00</t>
  </si>
  <si>
    <t>16/09/201400:00:00</t>
  </si>
  <si>
    <t>13/08/201400:00:00</t>
  </si>
  <si>
    <t>01/10/201400:00:00</t>
  </si>
  <si>
    <t>23/09/201400:00:00</t>
  </si>
  <si>
    <t>Criação e inclusão de páginas na internet</t>
  </si>
  <si>
    <t>02/09/201400:00:00</t>
  </si>
  <si>
    <t>21/08/201400:00:00</t>
  </si>
  <si>
    <t>4761003</t>
  </si>
  <si>
    <t>Comércio varejista de artigos de papelaria</t>
  </si>
  <si>
    <t>04837646000189</t>
  </si>
  <si>
    <t>QUALIFICADA MACAENSE COMUNICACAO VISUAL LTDA - EPP</t>
  </si>
  <si>
    <t>05506560000136</t>
  </si>
  <si>
    <t>NUCLEO DE INFORMACAO E COORDENACAO DO PONTO BR - NIC .BR</t>
  </si>
  <si>
    <t>9499500</t>
  </si>
  <si>
    <t>Atividades associativas não especificadas anteriormente</t>
  </si>
  <si>
    <t>09517570000128</t>
  </si>
  <si>
    <t>P. R. VIANA JUNIOR ARTS GRAFICAS - ME</t>
  </si>
  <si>
    <t>DANILO FUNKE LEME</t>
  </si>
  <si>
    <t>15078364 - PS</t>
  </si>
  <si>
    <t>752 - PS</t>
  </si>
  <si>
    <t>08519273785</t>
  </si>
  <si>
    <t>CARLOS ROBERTO MACIEL CARNEIRO</t>
  </si>
  <si>
    <t>12549324706</t>
  </si>
  <si>
    <t>ADRIANA SAMPAIO DA SILVA</t>
  </si>
  <si>
    <t>20564242000115</t>
  </si>
  <si>
    <t>ELEICAO 2014 ROBSON CAMPOS LEITE DEPUTADO ESTADUAL</t>
  </si>
  <si>
    <t>2511 - 1</t>
  </si>
  <si>
    <t>11156696000166</t>
  </si>
  <si>
    <t>GRAFICA LITORAL DE MACAE LTDA  - ME</t>
  </si>
  <si>
    <t>11692549774</t>
  </si>
  <si>
    <t>MARIA DE LOURDES MIRANDA VIEIRA</t>
  </si>
  <si>
    <t>09900924703</t>
  </si>
  <si>
    <t>VICTOR HUGO GUIMARAES COSTA</t>
  </si>
  <si>
    <t>3755 - 1</t>
  </si>
  <si>
    <t>00000720 - PS</t>
  </si>
  <si>
    <t>08866792730</t>
  </si>
  <si>
    <t>IGOR BARBOSA SILVA</t>
  </si>
  <si>
    <t>Baixa de Estimaveis - Publicidade por placas, estandartes e faixas</t>
  </si>
  <si>
    <t>Baixa de Estimaveis - Despesas com pessoal</t>
  </si>
  <si>
    <t>20577855000197</t>
  </si>
  <si>
    <t>ELEICAO 2014 LUIZ LINDBERGH FARIAS FILHO GOVERNADOR</t>
  </si>
  <si>
    <t>Baixa de Estimaveis - Locação/cessão de bens imóveis</t>
  </si>
  <si>
    <t>3814 - 1</t>
  </si>
  <si>
    <t>SERVIÇOS ADVOCATÍCIOS</t>
  </si>
  <si>
    <t>SERVIÇOS DE CONTABILIDADE</t>
  </si>
  <si>
    <t>PLACAS EM LONA COM MOLDURA EM MADEIRA 2·00X1·00</t>
  </si>
  <si>
    <t>74030876749</t>
  </si>
  <si>
    <t>ALOISIO RIBEIRO DAS NEVES</t>
  </si>
  <si>
    <t>742 - PS</t>
  </si>
  <si>
    <t>SERVIÇOS DE COMUNICAÇÃO</t>
  </si>
  <si>
    <t>PLACAS DE PVC RIGIDO 70X50</t>
  </si>
  <si>
    <t>08063464770</t>
  </si>
  <si>
    <t>LEONARDO FIGUEIREDO DOS SANTOS</t>
  </si>
  <si>
    <t>COORDENADORA DE MATERIAL</t>
  </si>
  <si>
    <t>INSTALAÇÃO DE PLACAS</t>
  </si>
  <si>
    <t>08249938704</t>
  </si>
  <si>
    <t>ROCINIO OLIVEIRA FRAGOSO</t>
  </si>
  <si>
    <t>COMITE ELITORAL</t>
  </si>
  <si>
    <t>PLACAS EM LONA COM MOLDURA EM MADEIRA 1·20X80CM</t>
  </si>
  <si>
    <t>12768132799</t>
  </si>
  <si>
    <t>AMANDA SAMPAIO DA SILVA</t>
  </si>
  <si>
    <t>COMUNICAÇÃO</t>
  </si>
  <si>
    <t>09386860708</t>
  </si>
  <si>
    <t>LUIZ EDUARDO PERSIVO DE PAIVA JUNIOR</t>
  </si>
  <si>
    <t>PLACA DE PROPAGANDA EM LONA COM MOLDURA EM MADEIRA 200X100</t>
  </si>
  <si>
    <t>PLACA DE PROPAGANDA EM LONA COM MOLDURA EM MADEIRA 120X0·80</t>
  </si>
  <si>
    <t>PLACA DE PROPAGANDA EM LONA COM MOLDURA EM MADEIRA 200X200</t>
  </si>
  <si>
    <t>09419255794</t>
  </si>
  <si>
    <t>ROBERTA FARIA RODRIGUES CARNEIRO</t>
  </si>
  <si>
    <t>COORDENAÇÃO DE CAMPANHA</t>
  </si>
  <si>
    <t>12440865761</t>
  </si>
  <si>
    <t>FABRICIO PAES DA SILVA</t>
  </si>
  <si>
    <t>INSTALAÇÃO DE PALCAS</t>
  </si>
  <si>
    <t>11754784747</t>
  </si>
  <si>
    <t>CICERO GUIMARAES DA SILVA</t>
  </si>
  <si>
    <t>INSTALAÇÃO D EPLACAS</t>
  </si>
  <si>
    <t>Pecentual de despesas</t>
  </si>
  <si>
    <t>Total de despesas</t>
  </si>
  <si>
    <t>Total Geral</t>
  </si>
  <si>
    <t>Soma de Pecentual de despesas</t>
  </si>
  <si>
    <t>CNPJ</t>
  </si>
  <si>
    <t>DESPESAS BANCÁRIAS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</si>
</sst>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353C41"/>
      <name val="Open Sans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0"/>
        <bgColor theme="9"/>
      </patternFill>
    </fill>
    <fill>
      <patternFill patternType="solid">
        <fgColor rgb="FF92D050"/>
        <bgColor theme="9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7">
    <xf numFmtId="0" fontId="0" fillId="0" borderId="0" xfId="0"/>
    <xf numFmtId="0" fontId="0" fillId="2" borderId="1" xfId="0" applyFont="1" applyFill="1" applyBorder="1"/>
    <xf numFmtId="0" fontId="0" fillId="2" borderId="2" xfId="0" applyFont="1" applyFill="1" applyBorder="1"/>
    <xf numFmtId="0" fontId="0" fillId="0" borderId="1" xfId="0" applyFont="1" applyBorder="1"/>
    <xf numFmtId="0" fontId="0" fillId="0" borderId="2" xfId="0" applyFont="1" applyBorder="1"/>
    <xf numFmtId="0" fontId="0" fillId="0" borderId="2" xfId="0" applyNumberFormat="1" applyFont="1" applyBorder="1"/>
    <xf numFmtId="22" fontId="0" fillId="0" borderId="2" xfId="0" applyNumberFormat="1" applyFont="1" applyBorder="1"/>
    <xf numFmtId="1" fontId="0" fillId="0" borderId="2" xfId="0" applyNumberFormat="1" applyFont="1" applyBorder="1"/>
    <xf numFmtId="0" fontId="0" fillId="0" borderId="3" xfId="0" applyNumberFormat="1" applyFont="1" applyBorder="1"/>
    <xf numFmtId="0" fontId="0" fillId="2" borderId="2" xfId="0" applyNumberFormat="1" applyFont="1" applyFill="1" applyBorder="1"/>
    <xf numFmtId="22" fontId="0" fillId="2" borderId="2" xfId="0" applyNumberFormat="1" applyFont="1" applyFill="1" applyBorder="1"/>
    <xf numFmtId="1" fontId="0" fillId="2" borderId="2" xfId="0" applyNumberFormat="1" applyFont="1" applyFill="1" applyBorder="1"/>
    <xf numFmtId="0" fontId="0" fillId="2" borderId="3" xfId="0" applyNumberFormat="1" applyFont="1" applyFill="1" applyBorder="1"/>
    <xf numFmtId="0" fontId="3" fillId="3" borderId="1" xfId="0" applyFont="1" applyFill="1" applyBorder="1"/>
    <xf numFmtId="0" fontId="3" fillId="3" borderId="2" xfId="0" applyFont="1" applyFill="1" applyBorder="1"/>
    <xf numFmtId="1" fontId="3" fillId="3" borderId="2" xfId="0" applyNumberFormat="1" applyFont="1" applyFill="1" applyBorder="1"/>
    <xf numFmtId="0" fontId="3" fillId="3" borderId="3" xfId="0" applyFont="1" applyFill="1" applyBorder="1"/>
    <xf numFmtId="0" fontId="2" fillId="4" borderId="0" xfId="0" applyFont="1" applyFill="1"/>
    <xf numFmtId="43" fontId="2" fillId="4" borderId="0" xfId="1" applyFont="1" applyFill="1" applyBorder="1"/>
    <xf numFmtId="43" fontId="0" fillId="0" borderId="0" xfId="1" applyFont="1"/>
    <xf numFmtId="10" fontId="0" fillId="0" borderId="0" xfId="2" applyNumberFormat="1" applyFont="1"/>
    <xf numFmtId="0" fontId="3" fillId="4" borderId="2" xfId="0" applyFont="1" applyFill="1" applyBorder="1"/>
    <xf numFmtId="1" fontId="3" fillId="4" borderId="2" xfId="0" applyNumberFormat="1" applyFont="1" applyFill="1" applyBorder="1"/>
    <xf numFmtId="0" fontId="0" fillId="0" borderId="0" xfId="0" pivotButton="1"/>
    <xf numFmtId="0" fontId="0" fillId="0" borderId="0" xfId="0" applyNumberFormat="1"/>
    <xf numFmtId="1" fontId="0" fillId="0" borderId="0" xfId="0" applyNumberFormat="1"/>
    <xf numFmtId="0" fontId="4" fillId="0" borderId="0" xfId="0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ustavo Cesário" refreshedDate="43860.808756597224" createdVersion="6" refreshedVersion="6" minRefreshableVersion="3" recordCount="47" xr:uid="{97332D5A-F0D0-4BFF-B2CE-9E830887C280}">
  <cacheSource type="worksheet">
    <worksheetSource ref="A1:X48" sheet="DESPESAS VICE-PREFEITO"/>
  </cacheSource>
  <cacheFields count="24">
    <cacheField name="Cód. Eleição" numFmtId="0">
      <sharedItems containsSemiMixedTypes="0" containsString="0" containsNumber="1" containsInteger="1" minValue="143" maxValue="143"/>
    </cacheField>
    <cacheField name="Desc. Eleição" numFmtId="0">
      <sharedItems/>
    </cacheField>
    <cacheField name="Data e hora" numFmtId="22">
      <sharedItems containsSemiMixedTypes="0" containsNonDate="0" containsDate="1" containsString="0" minDate="2016-07-09T17:17:36" maxDate="2016-07-09T17:17:36"/>
    </cacheField>
    <cacheField name="CNPJ Prestador Conta" numFmtId="0">
      <sharedItems containsSemiMixedTypes="0" containsString="0" containsNumber="1" containsInteger="1" minValue="20574101000183" maxValue="20574101000183"/>
    </cacheField>
    <cacheField name="Sequencial Candidato" numFmtId="1">
      <sharedItems containsSemiMixedTypes="0" containsString="0" containsNumber="1" containsInteger="1" minValue="190000000607" maxValue="190000000607"/>
    </cacheField>
    <cacheField name="UF" numFmtId="0">
      <sharedItems/>
    </cacheField>
    <cacheField name="Sigla  Partido" numFmtId="0">
      <sharedItems/>
    </cacheField>
    <cacheField name="Número candidato" numFmtId="0">
      <sharedItems containsSemiMixedTypes="0" containsString="0" containsNumber="1" containsInteger="1" minValue="1333" maxValue="1333"/>
    </cacheField>
    <cacheField name="Cargo" numFmtId="0">
      <sharedItems/>
    </cacheField>
    <cacheField name="Nome candidato" numFmtId="0">
      <sharedItems count="1">
        <s v="DANILO FUNKE LEME"/>
      </sharedItems>
    </cacheField>
    <cacheField name="CPF do candidato" numFmtId="1">
      <sharedItems containsSemiMixedTypes="0" containsString="0" containsNumber="1" containsInteger="1" minValue="8494109758" maxValue="8494109758" count="1">
        <n v="8494109758"/>
      </sharedItems>
    </cacheField>
    <cacheField name="Tipo do documento" numFmtId="0">
      <sharedItems/>
    </cacheField>
    <cacheField name="Número do documento" numFmtId="0">
      <sharedItems/>
    </cacheField>
    <cacheField name="CPF/CNPJ do fornecedor" numFmtId="1">
      <sharedItems count="20">
        <s v="05506560000136"/>
        <s v="09517570000128"/>
        <s v="11156696000166"/>
        <s v="04837646000189"/>
        <s v="#NULO"/>
        <s v="20564242000115"/>
        <s v="74030876749"/>
        <s v="12549324706"/>
        <s v="20577855000197"/>
        <s v="08063464770"/>
        <s v="11692549774"/>
        <s v="08866792730"/>
        <s v="08249938704"/>
        <s v="12768132799"/>
        <s v="09386860708"/>
        <s v="09419255794"/>
        <s v="08519273785"/>
        <s v="12440865761"/>
        <s v="11754784747"/>
        <s v="09900924703"/>
      </sharedItems>
    </cacheField>
    <cacheField name="Nome do fornecedor" numFmtId="0">
      <sharedItems/>
    </cacheField>
    <cacheField name="Nome do fornecedor (Receita Federal)" numFmtId="0">
      <sharedItems count="20">
        <s v="NUCLEO DE INFORMACAO E COORDENACAO DO PONTO BR - NIC .BR"/>
        <s v="P. R. VIANA JUNIOR ARTS GRAFICAS - ME"/>
        <s v="GRAFICA LITORAL DE MACAE LTDA  - ME"/>
        <s v="QUALIFICADA MACAENSE COMUNICACAO VISUAL LTDA - EPP"/>
        <s v="#NULO"/>
        <s v="ELEICAO 2014 ROBSON CAMPOS LEITE DEPUTADO ESTADUAL"/>
        <s v="ALOISIO RIBEIRO DAS NEVES"/>
        <s v="ADRIANA SAMPAIO DA SILVA"/>
        <s v="ELEICAO 2014 LUIZ LINDBERGH FARIAS FILHO GOVERNADOR"/>
        <s v="LEONARDO FIGUEIREDO DOS SANTOS"/>
        <s v="MARIA DE LOURDES MIRANDA VIEIRA"/>
        <s v="IGOR BARBOSA SILVA"/>
        <s v="ROCINIO OLIVEIRA FRAGOSO"/>
        <s v="AMANDA SAMPAIO DA SILVA"/>
        <s v="LUIZ EDUARDO PERSIVO DE PAIVA JUNIOR"/>
        <s v="ROBERTA FARIA RODRIGUES CARNEIRO"/>
        <s v="CARLOS ROBERTO MACIEL CARNEIRO"/>
        <s v="FABRICIO PAES DA SILVA"/>
        <s v="CICERO GUIMARAES DA SILVA"/>
        <s v="VICTOR HUGO GUIMARAES COSTA"/>
      </sharedItems>
    </cacheField>
    <cacheField name="Cod setor econômico do fornecedor" numFmtId="0">
      <sharedItems/>
    </cacheField>
    <cacheField name="Setor econômico do fornecedor" numFmtId="0">
      <sharedItems/>
    </cacheField>
    <cacheField name="Data da despesa" numFmtId="0">
      <sharedItems/>
    </cacheField>
    <cacheField name="Valor despesa" numFmtId="0">
      <sharedItems containsSemiMixedTypes="0" containsString="0" containsNumber="1" minValue="13.42" maxValue="4000"/>
    </cacheField>
    <cacheField name="Tipo despesa" numFmtId="0">
      <sharedItems/>
    </cacheField>
    <cacheField name="Descriçao da despesa" numFmtId="0">
      <sharedItems/>
    </cacheField>
    <cacheField name="Pecentual de despesas" numFmtId="10">
      <sharedItems containsSemiMixedTypes="0" containsString="0" containsNumber="1" minValue="2.6551480987002831E-4" maxValue="7.9140032748145558E-2"/>
    </cacheField>
    <cacheField name="Total de despesas" numFmtId="0">
      <sharedItems containsString="0" containsBlank="1" containsNumber="1" minValue="50543.32" maxValue="50543.3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ustavo Cesário" refreshedDate="43860.814784953705" createdVersion="6" refreshedVersion="6" minRefreshableVersion="3" recordCount="41" xr:uid="{7517F134-273A-4152-AB2C-3E0B59F72DB0}">
  <cacheSource type="worksheet">
    <worksheetSource ref="A1:X42" sheet="DESPESAS SEM REPASSE DE RECURSO"/>
  </cacheSource>
  <cacheFields count="24">
    <cacheField name="Cód. Eleição" numFmtId="0">
      <sharedItems containsSemiMixedTypes="0" containsString="0" containsNumber="1" containsInteger="1" minValue="143" maxValue="143"/>
    </cacheField>
    <cacheField name="Desc. Eleição" numFmtId="0">
      <sharedItems/>
    </cacheField>
    <cacheField name="Data e hora" numFmtId="22">
      <sharedItems containsSemiMixedTypes="0" containsNonDate="0" containsDate="1" containsString="0" minDate="2016-07-09T17:17:36" maxDate="2016-07-09T17:17:36"/>
    </cacheField>
    <cacheField name="CNPJ Prestador Conta" numFmtId="0">
      <sharedItems containsSemiMixedTypes="0" containsString="0" containsNumber="1" containsInteger="1" minValue="20574101000183" maxValue="20574101000183"/>
    </cacheField>
    <cacheField name="Sequencial Candidato" numFmtId="1">
      <sharedItems containsSemiMixedTypes="0" containsString="0" containsNumber="1" containsInteger="1" minValue="190000000607" maxValue="190000000607"/>
    </cacheField>
    <cacheField name="UF" numFmtId="0">
      <sharedItems/>
    </cacheField>
    <cacheField name="Sigla  Partido" numFmtId="0">
      <sharedItems/>
    </cacheField>
    <cacheField name="Número candidato" numFmtId="0">
      <sharedItems containsSemiMixedTypes="0" containsString="0" containsNumber="1" containsInteger="1" minValue="1333" maxValue="1333"/>
    </cacheField>
    <cacheField name="Cargo" numFmtId="0">
      <sharedItems/>
    </cacheField>
    <cacheField name="Nome candidato" numFmtId="0">
      <sharedItems count="1">
        <s v="DANILO FUNKE LEME"/>
      </sharedItems>
    </cacheField>
    <cacheField name="CPF do candidato" numFmtId="1">
      <sharedItems containsSemiMixedTypes="0" containsString="0" containsNumber="1" containsInteger="1" minValue="8494109758" maxValue="8494109758" count="1">
        <n v="8494109758"/>
      </sharedItems>
    </cacheField>
    <cacheField name="Tipo do documento" numFmtId="0">
      <sharedItems/>
    </cacheField>
    <cacheField name="Número do documento" numFmtId="0">
      <sharedItems/>
    </cacheField>
    <cacheField name="CPF/CNPJ do fornecedor" numFmtId="1">
      <sharedItems count="18">
        <s v="05506560000136"/>
        <s v="09517570000128"/>
        <s v="11156696000166"/>
        <s v="04837646000189"/>
        <s v="#NULO"/>
        <s v="74030876749"/>
        <s v="12549324706"/>
        <s v="08063464770"/>
        <s v="11692549774"/>
        <s v="08866792730"/>
        <s v="08249938704"/>
        <s v="12768132799"/>
        <s v="09386860708"/>
        <s v="09419255794"/>
        <s v="08519273785"/>
        <s v="12440865761"/>
        <s v="11754784747"/>
        <s v="09900924703"/>
      </sharedItems>
    </cacheField>
    <cacheField name="Nome do fornecedor" numFmtId="0">
      <sharedItems/>
    </cacheField>
    <cacheField name="Nome do fornecedor (Receita Federal)" numFmtId="0">
      <sharedItems count="18">
        <s v="NUCLEO DE INFORMACAO E COORDENACAO DO PONTO BR - NIC .BR"/>
        <s v="P. R. VIANA JUNIOR ARTS GRAFICAS - ME"/>
        <s v="GRAFICA LITORAL DE MACAE LTDA  - ME"/>
        <s v="QUALIFICADA MACAENSE COMUNICACAO VISUAL LTDA - EPP"/>
        <s v="#NULO"/>
        <s v="ALOISIO RIBEIRO DAS NEVES"/>
        <s v="ADRIANA SAMPAIO DA SILVA"/>
        <s v="LEONARDO FIGUEIREDO DOS SANTOS"/>
        <s v="MARIA DE LOURDES MIRANDA VIEIRA"/>
        <s v="IGOR BARBOSA SILVA"/>
        <s v="ROCINIO OLIVEIRA FRAGOSO"/>
        <s v="AMANDA SAMPAIO DA SILVA"/>
        <s v="LUIZ EDUARDO PERSIVO DE PAIVA JUNIOR"/>
        <s v="ROBERTA FARIA RODRIGUES CARNEIRO"/>
        <s v="CARLOS ROBERTO MACIEL CARNEIRO"/>
        <s v="FABRICIO PAES DA SILVA"/>
        <s v="CICERO GUIMARAES DA SILVA"/>
        <s v="VICTOR HUGO GUIMARAES COSTA"/>
      </sharedItems>
    </cacheField>
    <cacheField name="Cod setor econômico do fornecedor" numFmtId="0">
      <sharedItems/>
    </cacheField>
    <cacheField name="Setor econômico do fornecedor" numFmtId="0">
      <sharedItems/>
    </cacheField>
    <cacheField name="Data da despesa" numFmtId="0">
      <sharedItems/>
    </cacheField>
    <cacheField name="Valor despesa" numFmtId="0">
      <sharedItems containsSemiMixedTypes="0" containsString="0" containsNumber="1" minValue="13.42" maxValue="4000"/>
    </cacheField>
    <cacheField name="Tipo despesa" numFmtId="0">
      <sharedItems/>
    </cacheField>
    <cacheField name="Descriçao da despesa" numFmtId="0">
      <sharedItems/>
    </cacheField>
    <cacheField name="Pecentual de despesas" numFmtId="10">
      <sharedItems containsSemiMixedTypes="0" containsString="0" containsNumber="1" minValue="2.8520835511713097E-4" maxValue="8.5009941912706694E-2"/>
    </cacheField>
    <cacheField name="Total de despesas" numFmtId="0">
      <sharedItems containsString="0" containsBlank="1" containsNumber="1" minValue="47053.32" maxValue="47053.3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">
  <r>
    <n v="143"/>
    <s v="Eleições Gerais 2014"/>
    <d v="2016-07-09T17:17:36"/>
    <n v="20574101000183"/>
    <n v="190000000607"/>
    <s v="RJ"/>
    <s v="PT"/>
    <n v="1333"/>
    <s v="Deputado Federal"/>
    <x v="0"/>
    <x v="0"/>
    <s v="Nota Fiscal"/>
    <s v="15078364 - PS"/>
    <x v="0"/>
    <s v="NUCLEO DE INFORMACAO E COORDENACAO DO PONTO BR - NIC .BR"/>
    <x v="0"/>
    <s v="9499500"/>
    <s v="Atividades associativas não especificadas anteriormente"/>
    <s v="04/08/201400:00:00"/>
    <n v="30"/>
    <s v="Criação e inclusão de páginas na internet"/>
    <s v="#NULO"/>
    <n v="5.9355024561109167E-4"/>
    <n v="50543.32"/>
  </r>
  <r>
    <n v="143"/>
    <s v="Eleições Gerais 2014"/>
    <d v="2016-07-09T17:17:36"/>
    <n v="20574101000183"/>
    <n v="190000000607"/>
    <s v="RJ"/>
    <s v="PT"/>
    <n v="1333"/>
    <s v="Deputado Federal"/>
    <x v="0"/>
    <x v="0"/>
    <s v="Nota Fiscal"/>
    <s v="752 - PS"/>
    <x v="1"/>
    <s v="P. R. VIANA JUNIOR ARTS GRAFICAS - ME"/>
    <x v="1"/>
    <s v="1813099"/>
    <s v="Impressão de material para outros usos"/>
    <s v="29/09/201400:00:00"/>
    <n v="450"/>
    <s v="Publicidade por materiais impressos"/>
    <s v="#NULO"/>
    <n v="8.9032536841663745E-3"/>
    <m/>
  </r>
  <r>
    <n v="143"/>
    <s v="Eleições Gerais 2014"/>
    <d v="2016-07-09T17:17:36"/>
    <n v="20574101000183"/>
    <n v="190000000607"/>
    <s v="RJ"/>
    <s v="PT"/>
    <n v="1333"/>
    <s v="Deputado Federal"/>
    <x v="0"/>
    <x v="0"/>
    <s v="Nota Fiscal"/>
    <s v="752 - PS"/>
    <x v="1"/>
    <s v="P. R. VIANA JUNIOR ARTS GRAFICAS - ME"/>
    <x v="1"/>
    <s v="1813099"/>
    <s v="Impressão de material para outros usos"/>
    <s v="29/09/201400:00:00"/>
    <n v="400"/>
    <s v="Publicidade por materiais impressos"/>
    <s v="#NULO"/>
    <n v="7.9140032748145558E-3"/>
    <m/>
  </r>
  <r>
    <n v="143"/>
    <s v="Eleições Gerais 2014"/>
    <d v="2016-07-09T17:17:36"/>
    <n v="20574101000183"/>
    <n v="190000000607"/>
    <s v="RJ"/>
    <s v="PT"/>
    <n v="1333"/>
    <s v="Deputado Federal"/>
    <x v="0"/>
    <x v="0"/>
    <s v="Nota Fiscal"/>
    <s v="752 - PS"/>
    <x v="1"/>
    <s v="P. R. VIANA JUNIOR ARTS GRAFICAS - ME"/>
    <x v="1"/>
    <s v="1813099"/>
    <s v="Impressão de material para outros usos"/>
    <s v="29/09/201400:00:00"/>
    <n v="360"/>
    <s v="Publicidade por materiais impressos"/>
    <s v="#NULO"/>
    <n v="7.1226029473330996E-3"/>
    <m/>
  </r>
  <r>
    <n v="143"/>
    <s v="Eleições Gerais 2014"/>
    <d v="2016-07-09T17:17:36"/>
    <n v="20574101000183"/>
    <n v="190000000607"/>
    <s v="RJ"/>
    <s v="PT"/>
    <n v="1333"/>
    <s v="Deputado Federal"/>
    <x v="0"/>
    <x v="0"/>
    <s v="Nota Fiscal"/>
    <s v="752 - PS"/>
    <x v="1"/>
    <s v="P. R. VIANA JUNIOR ARTS GRAFICAS - ME"/>
    <x v="1"/>
    <s v="1813099"/>
    <s v="Impressão de material para outros usos"/>
    <s v="29/09/201400:00:00"/>
    <n v="180"/>
    <s v="Publicidade por materiais impressos"/>
    <s v="#NULO"/>
    <n v="3.5613014736665498E-3"/>
    <m/>
  </r>
  <r>
    <n v="143"/>
    <s v="Eleições Gerais 2014"/>
    <d v="2016-07-09T17:17:36"/>
    <n v="20574101000183"/>
    <n v="190000000607"/>
    <s v="RJ"/>
    <s v="PT"/>
    <n v="1333"/>
    <s v="Deputado Federal"/>
    <x v="0"/>
    <x v="0"/>
    <s v="Nota Fiscal"/>
    <s v="752 - PS"/>
    <x v="1"/>
    <s v="P. R. VIANA JUNIOR ARTS GRAFICAS - ME"/>
    <x v="1"/>
    <s v="1813099"/>
    <s v="Impressão de material para outros usos"/>
    <s v="29/09/201400:00:00"/>
    <n v="1100"/>
    <s v="Publicidade por materiais impressos"/>
    <s v="#NULO"/>
    <n v="2.1763509005740027E-2"/>
    <m/>
  </r>
  <r>
    <n v="143"/>
    <s v="Eleições Gerais 2014"/>
    <d v="2016-07-09T17:17:36"/>
    <n v="20574101000183"/>
    <n v="190000000607"/>
    <s v="RJ"/>
    <s v="PT"/>
    <n v="1333"/>
    <s v="Deputado Federal"/>
    <x v="0"/>
    <x v="0"/>
    <s v="Nota Fiscal"/>
    <s v="2511 - 1"/>
    <x v="2"/>
    <s v="GRAFICA LITORAL DE MACAE LTDA  - ME"/>
    <x v="2"/>
    <s v="1813099"/>
    <s v="Impressão de material para outros usos"/>
    <s v="16/09/201400:00:00"/>
    <n v="520"/>
    <s v="Publicidade por materiais impressos"/>
    <s v="#NULO"/>
    <n v="1.0288204257258921E-2"/>
    <m/>
  </r>
  <r>
    <n v="143"/>
    <s v="Eleições Gerais 2014"/>
    <d v="2016-07-09T17:17:36"/>
    <n v="20574101000183"/>
    <n v="190000000607"/>
    <s v="RJ"/>
    <s v="PT"/>
    <n v="1333"/>
    <s v="Deputado Federal"/>
    <x v="0"/>
    <x v="0"/>
    <s v="Nota Fiscal"/>
    <s v="3755 - 1"/>
    <x v="3"/>
    <s v="QUALIFICADA MACAENSE COMUNICACAO VISUAL LTDA - EPP"/>
    <x v="3"/>
    <s v="4761003"/>
    <s v="Comércio varejista de artigos de papelaria"/>
    <s v="09/09/201400:00:00"/>
    <n v="350"/>
    <s v="Publicidade por materiais impressos"/>
    <s v="#NULO"/>
    <n v="6.9247528654627355E-3"/>
    <m/>
  </r>
  <r>
    <n v="143"/>
    <s v="Eleições Gerais 2014"/>
    <d v="2016-07-09T17:17:36"/>
    <n v="20574101000183"/>
    <n v="190000000607"/>
    <s v="RJ"/>
    <s v="PT"/>
    <n v="1333"/>
    <s v="Deputado Federal"/>
    <x v="0"/>
    <x v="0"/>
    <s v="Nota Fiscal"/>
    <s v="3755 - 1"/>
    <x v="3"/>
    <s v="QUALIFICADA MACAENSE COMUNICACAO VISUAL LTDA - EPP"/>
    <x v="3"/>
    <s v="4761003"/>
    <s v="Comércio varejista de artigos de papelaria"/>
    <s v="09/09/201400:00:00"/>
    <n v="1200"/>
    <s v="Publicidade por materiais impressos"/>
    <s v="#NULO"/>
    <n v="2.3742009824443664E-2"/>
    <m/>
  </r>
  <r>
    <n v="143"/>
    <s v="Eleições Gerais 2014"/>
    <d v="2016-07-09T17:17:36"/>
    <n v="20574101000183"/>
    <n v="190000000607"/>
    <s v="RJ"/>
    <s v="PT"/>
    <n v="1333"/>
    <s v="Deputado Federal"/>
    <x v="0"/>
    <x v="0"/>
    <s v="Nota Fiscal"/>
    <s v="3755 - 1"/>
    <x v="3"/>
    <s v="QUALIFICADA MACAENSE COMUNICACAO VISUAL LTDA - EPP"/>
    <x v="3"/>
    <s v="4761003"/>
    <s v="Comércio varejista de artigos de papelaria"/>
    <s v="09/09/201400:00:00"/>
    <n v="1800"/>
    <s v="Publicidade por materiais impressos"/>
    <s v="#NULO"/>
    <n v="3.5613014736665498E-2"/>
    <m/>
  </r>
  <r>
    <n v="143"/>
    <s v="Eleições Gerais 2014"/>
    <d v="2016-07-09T17:17:36"/>
    <n v="20574101000183"/>
    <n v="190000000607"/>
    <s v="RJ"/>
    <s v="PT"/>
    <n v="1333"/>
    <s v="Deputado Federal"/>
    <x v="0"/>
    <x v="0"/>
    <s v="Nota Fiscal"/>
    <s v="3755 - 1"/>
    <x v="3"/>
    <s v="QUALIFICADA MACAENSE COMUNICACAO VISUAL LTDA - EPP"/>
    <x v="3"/>
    <s v="4761003"/>
    <s v="Comércio varejista de artigos de papelaria"/>
    <s v="09/09/201400:00:00"/>
    <n v="4000"/>
    <s v="Publicidade por materiais impressos"/>
    <s v="#NULO"/>
    <n v="7.9140032748145558E-2"/>
    <m/>
  </r>
  <r>
    <n v="143"/>
    <s v="Eleições Gerais 2014"/>
    <d v="2016-07-09T17:17:36"/>
    <n v="20574101000183"/>
    <n v="190000000607"/>
    <s v="RJ"/>
    <s v="PT"/>
    <n v="1333"/>
    <s v="Deputado Federal"/>
    <x v="0"/>
    <x v="0"/>
    <s v="Nota Fiscal"/>
    <s v="3755 - 1"/>
    <x v="3"/>
    <s v="QUALIFICADA MACAENSE COMUNICACAO VISUAL LTDA - EPP"/>
    <x v="3"/>
    <s v="4761003"/>
    <s v="Comércio varejista de artigos de papelaria"/>
    <s v="09/09/201400:00:00"/>
    <n v="2700"/>
    <s v="Publicidade por materiais impressos"/>
    <s v="#NULO"/>
    <n v="5.341952210499825E-2"/>
    <m/>
  </r>
  <r>
    <n v="143"/>
    <s v="Eleições Gerais 2014"/>
    <d v="2016-07-09T17:17:36"/>
    <n v="20574101000183"/>
    <n v="190000000607"/>
    <s v="RJ"/>
    <s v="PT"/>
    <n v="1333"/>
    <s v="Deputado Federal"/>
    <x v="0"/>
    <x v="0"/>
    <s v="Nota Fiscal"/>
    <s v="3755 - 1"/>
    <x v="3"/>
    <s v="QUALIFICADA MACAENSE COMUNICACAO VISUAL LTDA - EPP"/>
    <x v="3"/>
    <s v="4761003"/>
    <s v="Comércio varejista de artigos de papelaria"/>
    <s v="09/09/201400:00:00"/>
    <n v="350"/>
    <s v="Publicidade por materiais impressos"/>
    <s v="#NULO"/>
    <n v="6.9247528654627355E-3"/>
    <m/>
  </r>
  <r>
    <n v="143"/>
    <s v="Eleições Gerais 2014"/>
    <d v="2016-07-09T17:17:36"/>
    <n v="20574101000183"/>
    <n v="190000000607"/>
    <s v="RJ"/>
    <s v="PT"/>
    <n v="1333"/>
    <s v="Deputado Federal"/>
    <x v="0"/>
    <x v="0"/>
    <s v="Nota Fiscal"/>
    <s v="3755 - 1"/>
    <x v="3"/>
    <s v="QUALIFICADA MACAENSE COMUNICACAO VISUAL LTDA - EPP"/>
    <x v="3"/>
    <s v="4761003"/>
    <s v="Comércio varejista de artigos de papelaria"/>
    <s v="09/09/201400:00:00"/>
    <n v="600"/>
    <s v="Publicidade por materiais impressos"/>
    <s v="#NULO"/>
    <n v="1.1871004912221832E-2"/>
    <m/>
  </r>
  <r>
    <n v="143"/>
    <s v="Eleições Gerais 2014"/>
    <d v="2016-07-09T17:17:36"/>
    <n v="20574101000183"/>
    <n v="190000000607"/>
    <s v="RJ"/>
    <s v="PT"/>
    <n v="1333"/>
    <s v="Deputado Federal"/>
    <x v="0"/>
    <x v="0"/>
    <s v="Nota Fiscal"/>
    <s v="3755 - 1"/>
    <x v="3"/>
    <s v="QUALIFICADA MACAENSE COMUNICACAO VISUAL LTDA - EPP"/>
    <x v="3"/>
    <s v="4761003"/>
    <s v="Comércio varejista de artigos de papelaria"/>
    <s v="09/09/201400:00:00"/>
    <n v="1000"/>
    <s v="Publicidade por materiais impressos"/>
    <s v="#NULO"/>
    <n v="1.978500818703639E-2"/>
    <m/>
  </r>
  <r>
    <n v="143"/>
    <s v="Eleições Gerais 2014"/>
    <d v="2016-07-09T17:17:36"/>
    <n v="20574101000183"/>
    <n v="190000000607"/>
    <s v="RJ"/>
    <s v="PT"/>
    <n v="1333"/>
    <s v="Deputado Federal"/>
    <x v="0"/>
    <x v="0"/>
    <s v="Nota Fiscal"/>
    <s v="3755 - 1"/>
    <x v="3"/>
    <s v="QUALIFICADA MACAENSE COMUNICACAO VISUAL LTDA - EPP"/>
    <x v="3"/>
    <s v="4761003"/>
    <s v="Comércio varejista de artigos de papelaria"/>
    <s v="09/09/201400:00:00"/>
    <n v="200"/>
    <s v="Publicidade por materiais impressos"/>
    <s v="#NULO"/>
    <n v="3.9570016374072779E-3"/>
    <m/>
  </r>
  <r>
    <n v="143"/>
    <s v="Eleições Gerais 2014"/>
    <d v="2016-07-09T17:17:36"/>
    <n v="20574101000183"/>
    <n v="190000000607"/>
    <s v="RJ"/>
    <s v="PT"/>
    <n v="1333"/>
    <s v="Deputado Federal"/>
    <x v="0"/>
    <x v="0"/>
    <s v="Nota Fiscal"/>
    <s v="00000720 - PS"/>
    <x v="1"/>
    <s v="P. R. VIANA JUNIOR ARTS GRAFICAS - ME"/>
    <x v="1"/>
    <s v="1813099"/>
    <s v="Impressão de material para outros usos"/>
    <s v="28/08/201400:00:00"/>
    <n v="700"/>
    <s v="Publicidade por materiais impressos"/>
    <s v="#NULO"/>
    <n v="1.3849505730925471E-2"/>
    <m/>
  </r>
  <r>
    <n v="143"/>
    <s v="Eleições Gerais 2014"/>
    <d v="2016-07-09T17:17:36"/>
    <n v="20574101000183"/>
    <n v="190000000607"/>
    <s v="RJ"/>
    <s v="PT"/>
    <n v="1333"/>
    <s v="Deputado Federal"/>
    <x v="0"/>
    <x v="0"/>
    <s v="Nota Fiscal"/>
    <s v="00000720 - PS"/>
    <x v="1"/>
    <s v="P. R. VIANA JUNIOR ARTS GRAFICAS - ME"/>
    <x v="1"/>
    <s v="1813099"/>
    <s v="Impressão de material para outros usos"/>
    <s v="28/08/201400:00:00"/>
    <n v="500"/>
    <s v="Publicidade por materiais impressos"/>
    <s v="#NULO"/>
    <n v="9.8925040935181948E-3"/>
    <m/>
  </r>
  <r>
    <n v="143"/>
    <s v="Eleições Gerais 2014"/>
    <d v="2016-07-09T17:17:36"/>
    <n v="20574101000183"/>
    <n v="190000000607"/>
    <s v="RJ"/>
    <s v="PT"/>
    <n v="1333"/>
    <s v="Deputado Federal"/>
    <x v="0"/>
    <x v="0"/>
    <s v="Nota Fiscal"/>
    <s v="00000720 - PS"/>
    <x v="1"/>
    <s v="P. R. VIANA JUNIOR ARTS GRAFICAS - ME"/>
    <x v="1"/>
    <s v="1813099"/>
    <s v="Impressão de material para outros usos"/>
    <s v="28/08/201400:00:00"/>
    <n v="500"/>
    <s v="Publicidade por materiais impressos"/>
    <s v="#NULO"/>
    <n v="9.8925040935181948E-3"/>
    <m/>
  </r>
  <r>
    <n v="143"/>
    <s v="Eleições Gerais 2014"/>
    <d v="2016-07-09T17:17:36"/>
    <n v="20574101000183"/>
    <n v="190000000607"/>
    <s v="RJ"/>
    <s v="PT"/>
    <n v="1333"/>
    <s v="Deputado Federal"/>
    <x v="0"/>
    <x v="0"/>
    <s v="Nota Fiscal"/>
    <s v="00000720 - PS"/>
    <x v="1"/>
    <s v="P. R. VIANA JUNIOR ARTS GRAFICAS - ME"/>
    <x v="1"/>
    <s v="1813099"/>
    <s v="Impressão de material para outros usos"/>
    <s v="28/08/201400:00:00"/>
    <n v="700"/>
    <s v="Publicidade por materiais impressos"/>
    <s v="#NULO"/>
    <n v="1.3849505730925471E-2"/>
    <m/>
  </r>
  <r>
    <n v="143"/>
    <s v="Eleições Gerais 2014"/>
    <d v="2016-07-09T17:17:36"/>
    <n v="20574101000183"/>
    <n v="190000000607"/>
    <s v="RJ"/>
    <s v="PT"/>
    <n v="1333"/>
    <s v="Deputado Federal"/>
    <x v="0"/>
    <x v="0"/>
    <s v="#NULO"/>
    <s v="#NULO"/>
    <x v="4"/>
    <s v="#NULO"/>
    <x v="4"/>
    <s v="#NULO"/>
    <s v="#NULO"/>
    <s v="10/09/201400:00:00"/>
    <n v="13.42"/>
    <s v="Encargos financeiros, taxas bancárias e/ou op. cartão de crédito"/>
    <s v="#NULO"/>
    <n v="2.6551480987002831E-4"/>
    <m/>
  </r>
  <r>
    <n v="143"/>
    <s v="Eleições Gerais 2014"/>
    <d v="2016-07-09T17:17:36"/>
    <n v="20574101000183"/>
    <n v="190000000607"/>
    <s v="RJ"/>
    <s v="PT"/>
    <n v="1333"/>
    <s v="Deputado Federal"/>
    <x v="0"/>
    <x v="0"/>
    <s v="#NULO"/>
    <s v="#NULO"/>
    <x v="4"/>
    <s v="#NULO"/>
    <x v="4"/>
    <s v="#NULO"/>
    <s v="#NULO"/>
    <s v="13/08/201400:00:00"/>
    <n v="18.399999999999999"/>
    <s v="Encargos financeiros, taxas bancárias e/ou op. cartão de crédito"/>
    <s v="#NULO"/>
    <n v="3.6404415064146951E-4"/>
    <m/>
  </r>
  <r>
    <n v="143"/>
    <s v="Eleições Gerais 2014"/>
    <d v="2016-07-09T17:17:36"/>
    <n v="20574101000183"/>
    <n v="190000000607"/>
    <s v="RJ"/>
    <s v="PT"/>
    <n v="1333"/>
    <s v="Deputado Federal"/>
    <x v="0"/>
    <x v="0"/>
    <s v="#NULO"/>
    <s v="#NULO"/>
    <x v="4"/>
    <s v="#NULO"/>
    <x v="4"/>
    <s v="#NULO"/>
    <s v="#NULO"/>
    <s v="02/09/201400:00:00"/>
    <n v="21.5"/>
    <s v="Encargos financeiros, taxas bancárias e/ou op. cartão de crédito"/>
    <s v="#NULO"/>
    <n v="4.2537767602128236E-4"/>
    <m/>
  </r>
  <r>
    <n v="143"/>
    <s v="Eleições Gerais 2014"/>
    <d v="2016-07-09T17:17:36"/>
    <n v="20574101000183"/>
    <n v="190000000607"/>
    <s v="RJ"/>
    <s v="PT"/>
    <n v="1333"/>
    <s v="Deputado Federal"/>
    <x v="0"/>
    <x v="0"/>
    <s v="Nota Fiscal"/>
    <s v="3814 - 1"/>
    <x v="3"/>
    <s v="QUALIFICADA MACAENSE COMUNICACAO VISUAL LTDA - EPP"/>
    <x v="3"/>
    <s v="4761003"/>
    <s v="Comércio varejista de artigos de papelaria"/>
    <s v="02/10/201400:00:00"/>
    <n v="2200"/>
    <s v="Publicidade por placas, estandartes e faixas"/>
    <s v="#NULO"/>
    <n v="4.3527018011480054E-2"/>
    <m/>
  </r>
  <r>
    <n v="143"/>
    <s v="Eleições Gerais 2014"/>
    <d v="2016-07-09T17:17:36"/>
    <n v="20574101000183"/>
    <n v="190000000607"/>
    <s v="RJ"/>
    <s v="PT"/>
    <n v="1333"/>
    <s v="Deputado Federal"/>
    <x v="0"/>
    <x v="0"/>
    <s v="Nota Fiscal"/>
    <s v="3814 - 1"/>
    <x v="3"/>
    <s v="QUALIFICADA MACAENSE COMUNICACAO VISUAL LTDA - EPP"/>
    <x v="3"/>
    <s v="4761003"/>
    <s v="Comércio varejista de artigos de papelaria"/>
    <s v="02/10/201400:00:00"/>
    <n v="790"/>
    <s v="Publicidade por placas, estandartes e faixas"/>
    <s v="#NULO"/>
    <n v="1.5630156467758748E-2"/>
    <m/>
  </r>
  <r>
    <n v="143"/>
    <s v="Eleições Gerais 2014"/>
    <d v="2016-07-09T17:17:36"/>
    <n v="20574101000183"/>
    <n v="190000000607"/>
    <s v="RJ"/>
    <s v="PT"/>
    <n v="1333"/>
    <s v="Deputado Federal"/>
    <x v="0"/>
    <x v="0"/>
    <s v="Nota Fiscal"/>
    <s v="3814 - 1"/>
    <x v="3"/>
    <s v="QUALIFICADA MACAENSE COMUNICACAO VISUAL LTDA - EPP"/>
    <x v="3"/>
    <s v="4761003"/>
    <s v="Comércio varejista de artigos de papelaria"/>
    <s v="02/10/201400:00:00"/>
    <n v="270"/>
    <s v="Publicidade por placas, estandartes e faixas"/>
    <s v="#NULO"/>
    <n v="5.3419522104998247E-3"/>
    <m/>
  </r>
  <r>
    <n v="143"/>
    <s v="Eleições Gerais 2014"/>
    <d v="2016-07-09T17:17:36"/>
    <n v="20574101000183"/>
    <n v="190000000607"/>
    <s v="RJ"/>
    <s v="PT"/>
    <n v="1333"/>
    <s v="Deputado Federal"/>
    <x v="0"/>
    <x v="0"/>
    <s v="#NULO"/>
    <s v="#NULO"/>
    <x v="5"/>
    <s v="ELEICAO 2014 ROBSON CAMPOS LEITE DEPUTADO ESTADUAL"/>
    <x v="5"/>
    <s v="9492800"/>
    <s v="Atividades de organizações políticas"/>
    <s v="21/08/201400:00:00"/>
    <n v="600"/>
    <s v="Baixa de Estimaveis - Publicidade por placas, estandartes e faixas"/>
    <s v="PLACAS EM LONA COM MOLDURA EM MADEIRA 2·00X1·00"/>
    <n v="1.1871004912221832E-2"/>
    <m/>
  </r>
  <r>
    <n v="143"/>
    <s v="Eleições Gerais 2014"/>
    <d v="2016-07-09T17:17:36"/>
    <n v="20574101000183"/>
    <n v="190000000607"/>
    <s v="RJ"/>
    <s v="PT"/>
    <n v="1333"/>
    <s v="Deputado Federal"/>
    <x v="0"/>
    <x v="0"/>
    <s v="#NULO"/>
    <s v="#NULO"/>
    <x v="6"/>
    <s v="ALOISIO RIBEIRO DAS NEVES"/>
    <x v="6"/>
    <s v="#NULO"/>
    <s v="#NULO"/>
    <s v="02/10/201400:00:00"/>
    <n v="2000"/>
    <s v="Baixa de Estimaveis - Despesas com pessoal"/>
    <s v="SERVIÇOS DE CONTABILIDADE"/>
    <n v="3.9570016374072779E-2"/>
    <m/>
  </r>
  <r>
    <n v="143"/>
    <s v="Eleições Gerais 2014"/>
    <d v="2016-07-09T17:17:36"/>
    <n v="20574101000183"/>
    <n v="190000000607"/>
    <s v="RJ"/>
    <s v="PT"/>
    <n v="1333"/>
    <s v="Deputado Federal"/>
    <x v="0"/>
    <x v="0"/>
    <s v="Nota Fiscal"/>
    <s v="742 - PS"/>
    <x v="1"/>
    <s v="P. R. VIANA JUNIOR ARTS GRAFICAS - ME"/>
    <x v="1"/>
    <s v="1813099"/>
    <s v="Impressão de material para outros usos"/>
    <s v="23/09/201400:00:00"/>
    <n v="3500"/>
    <s v="Publicidade por materiais impressos"/>
    <s v="#NULO"/>
    <n v="6.9247528654627355E-2"/>
    <m/>
  </r>
  <r>
    <n v="143"/>
    <s v="Eleições Gerais 2014"/>
    <d v="2016-07-09T17:17:36"/>
    <n v="20574101000183"/>
    <n v="190000000607"/>
    <s v="RJ"/>
    <s v="PT"/>
    <n v="1333"/>
    <s v="Deputado Federal"/>
    <x v="0"/>
    <x v="0"/>
    <s v="Nota Fiscal"/>
    <s v="742 - PS"/>
    <x v="1"/>
    <s v="P. R. VIANA JUNIOR ARTS GRAFICAS - ME"/>
    <x v="1"/>
    <s v="1813099"/>
    <s v="Impressão de material para outros usos"/>
    <s v="23/09/201400:00:00"/>
    <n v="600"/>
    <s v="Publicidade por materiais impressos"/>
    <s v="#NULO"/>
    <n v="1.1871004912221832E-2"/>
    <m/>
  </r>
  <r>
    <n v="143"/>
    <s v="Eleições Gerais 2014"/>
    <d v="2016-07-09T17:17:36"/>
    <n v="20574101000183"/>
    <n v="190000000607"/>
    <s v="RJ"/>
    <s v="PT"/>
    <n v="1333"/>
    <s v="Deputado Federal"/>
    <x v="0"/>
    <x v="0"/>
    <s v="#NULO"/>
    <s v="#NULO"/>
    <x v="7"/>
    <s v="ADRIANA SAMPAIO DA SILVA"/>
    <x v="7"/>
    <s v="#NULO"/>
    <s v="#NULO"/>
    <s v="01/10/201400:00:00"/>
    <n v="1500"/>
    <s v="Baixa de Estimaveis - Despesas com pessoal"/>
    <s v="SERVIÇOS DE COMUNICAÇÃO"/>
    <n v="2.9677512280554583E-2"/>
    <m/>
  </r>
  <r>
    <n v="143"/>
    <s v="Eleições Gerais 2014"/>
    <d v="2016-07-09T17:17:36"/>
    <n v="20574101000183"/>
    <n v="190000000607"/>
    <s v="RJ"/>
    <s v="PT"/>
    <n v="1333"/>
    <s v="Deputado Federal"/>
    <x v="0"/>
    <x v="0"/>
    <s v="#NULO"/>
    <s v="#NULO"/>
    <x v="8"/>
    <s v="ELEICAO 2014 LUIZ LINDBERGH FARIAS FILHO GOVERNADOR"/>
    <x v="8"/>
    <s v="9492800"/>
    <s v="Atividades de organizações políticas"/>
    <s v="25/07/201400:00:00"/>
    <n v="790"/>
    <s v="Baixa de Estimaveis - Publicidade por placas, estandartes e faixas"/>
    <s v="PLACAS DE PVC RIGIDO 70X50"/>
    <n v="1.5630156467758748E-2"/>
    <m/>
  </r>
  <r>
    <n v="143"/>
    <s v="Eleições Gerais 2014"/>
    <d v="2016-07-09T17:17:36"/>
    <n v="20574101000183"/>
    <n v="190000000607"/>
    <s v="RJ"/>
    <s v="PT"/>
    <n v="1333"/>
    <s v="Deputado Federal"/>
    <x v="0"/>
    <x v="0"/>
    <s v="#NULO"/>
    <s v="#NULO"/>
    <x v="9"/>
    <s v="LEONARDO FIGUEIREDO DOS SANTOS"/>
    <x v="9"/>
    <s v="#NULO"/>
    <s v="#NULO"/>
    <s v="02/10/201400:00:00"/>
    <n v="1000"/>
    <s v="Baixa de Estimaveis - Despesas com pessoal"/>
    <s v="SERVIÇOS ADVOCATÍCIOS"/>
    <n v="1.978500818703639E-2"/>
    <m/>
  </r>
  <r>
    <n v="143"/>
    <s v="Eleições Gerais 2014"/>
    <d v="2016-07-09T17:17:36"/>
    <n v="20574101000183"/>
    <n v="190000000607"/>
    <s v="RJ"/>
    <s v="PT"/>
    <n v="1333"/>
    <s v="Deputado Federal"/>
    <x v="0"/>
    <x v="0"/>
    <s v="#NULO"/>
    <s v="#NULO"/>
    <x v="10"/>
    <s v="MARIA DE LOURDES MIRANDA VIEIRA"/>
    <x v="10"/>
    <s v="#NULO"/>
    <s v="#NULO"/>
    <s v="01/10/201400:00:00"/>
    <n v="1500"/>
    <s v="Baixa de Estimaveis - Despesas com pessoal"/>
    <s v="COORDENADORA DE MATERIAL"/>
    <n v="2.9677512280554583E-2"/>
    <m/>
  </r>
  <r>
    <n v="143"/>
    <s v="Eleições Gerais 2014"/>
    <d v="2016-07-09T17:17:36"/>
    <n v="20574101000183"/>
    <n v="190000000607"/>
    <s v="RJ"/>
    <s v="PT"/>
    <n v="1333"/>
    <s v="Deputado Federal"/>
    <x v="0"/>
    <x v="0"/>
    <s v="#NULO"/>
    <s v="#NULO"/>
    <x v="11"/>
    <s v="IGOR BARBOSA SILVA"/>
    <x v="11"/>
    <s v="#NULO"/>
    <s v="#NULO"/>
    <s v="01/10/201400:00:00"/>
    <n v="1500"/>
    <s v="Baixa de Estimaveis - Despesas com pessoal"/>
    <s v="INSTALAÇÃO DE PLACAS"/>
    <n v="2.9677512280554583E-2"/>
    <m/>
  </r>
  <r>
    <n v="143"/>
    <s v="Eleições Gerais 2014"/>
    <d v="2016-07-09T17:17:36"/>
    <n v="20574101000183"/>
    <n v="190000000607"/>
    <s v="RJ"/>
    <s v="PT"/>
    <n v="1333"/>
    <s v="Deputado Federal"/>
    <x v="0"/>
    <x v="0"/>
    <s v="#NULO"/>
    <s v="#NULO"/>
    <x v="12"/>
    <s v="ROCINIO OLIVEIRA FRAGOSO"/>
    <x v="12"/>
    <s v="#NULO"/>
    <s v="#NULO"/>
    <s v="10/08/201400:00:00"/>
    <n v="3500"/>
    <s v="Baixa de Estimaveis - Locação/cessão de bens imóveis"/>
    <s v="COMITE ELITORAL"/>
    <n v="6.9247528654627355E-2"/>
    <m/>
  </r>
  <r>
    <n v="143"/>
    <s v="Eleições Gerais 2014"/>
    <d v="2016-07-09T17:17:36"/>
    <n v="20574101000183"/>
    <n v="190000000607"/>
    <s v="RJ"/>
    <s v="PT"/>
    <n v="1333"/>
    <s v="Deputado Federal"/>
    <x v="0"/>
    <x v="0"/>
    <s v="#NULO"/>
    <s v="#NULO"/>
    <x v="5"/>
    <s v="ELEICAO 2014 ROBSON CAMPOS LEITE DEPUTADO ESTADUAL"/>
    <x v="5"/>
    <s v="9492800"/>
    <s v="Atividades de organizações políticas"/>
    <s v="21/08/201400:00:00"/>
    <n v="600"/>
    <s v="Baixa de Estimaveis - Publicidade por placas, estandartes e faixas"/>
    <s v="PLACAS EM LONA COM MOLDURA EM MADEIRA 1·20X80CM"/>
    <n v="1.1871004912221832E-2"/>
    <m/>
  </r>
  <r>
    <n v="143"/>
    <s v="Eleições Gerais 2014"/>
    <d v="2016-07-09T17:17:36"/>
    <n v="20574101000183"/>
    <n v="190000000607"/>
    <s v="RJ"/>
    <s v="PT"/>
    <n v="1333"/>
    <s v="Deputado Federal"/>
    <x v="0"/>
    <x v="0"/>
    <s v="#NULO"/>
    <s v="#NULO"/>
    <x v="13"/>
    <s v="AMANDA SAMPAIO DA SILVA"/>
    <x v="13"/>
    <s v="#NULO"/>
    <s v="#NULO"/>
    <s v="01/10/201400:00:00"/>
    <n v="1500"/>
    <s v="Baixa de Estimaveis - Despesas com pessoal"/>
    <s v="COMUNICAÇÃO"/>
    <n v="2.9677512280554583E-2"/>
    <m/>
  </r>
  <r>
    <n v="143"/>
    <s v="Eleições Gerais 2014"/>
    <d v="2016-07-09T17:17:36"/>
    <n v="20574101000183"/>
    <n v="190000000607"/>
    <s v="RJ"/>
    <s v="PT"/>
    <n v="1333"/>
    <s v="Deputado Federal"/>
    <x v="0"/>
    <x v="0"/>
    <s v="#NULO"/>
    <s v="#NULO"/>
    <x v="14"/>
    <s v="LUIZ EDUARDO PERSIVO DE PAIVA JUNIOR"/>
    <x v="14"/>
    <s v="#NULO"/>
    <s v="#NULO"/>
    <s v="01/10/201400:00:00"/>
    <n v="1500"/>
    <s v="Baixa de Estimaveis - Despesas com pessoal"/>
    <s v="SERVIÇOS DE COMUNICAÇÃO"/>
    <n v="2.9677512280554583E-2"/>
    <m/>
  </r>
  <r>
    <n v="143"/>
    <s v="Eleições Gerais 2014"/>
    <d v="2016-07-09T17:17:36"/>
    <n v="20574101000183"/>
    <n v="190000000607"/>
    <s v="RJ"/>
    <s v="PT"/>
    <n v="1333"/>
    <s v="Deputado Federal"/>
    <x v="0"/>
    <x v="0"/>
    <s v="#NULO"/>
    <s v="#NULO"/>
    <x v="5"/>
    <s v="ELEICAO 2014 ROBSON CAMPOS LEITE DEPUTADO ESTADUAL"/>
    <x v="5"/>
    <s v="9492800"/>
    <s v="Atividades de organizações políticas"/>
    <s v="21/08/201400:00:00"/>
    <n v="600"/>
    <s v="Baixa de Estimaveis - Publicidade por placas, estandartes e faixas"/>
    <s v="PLACA DE PROPAGANDA EM LONA COM MOLDURA EM MADEIRA 200X100"/>
    <n v="1.1871004912221832E-2"/>
    <m/>
  </r>
  <r>
    <n v="143"/>
    <s v="Eleições Gerais 2014"/>
    <d v="2016-07-09T17:17:36"/>
    <n v="20574101000183"/>
    <n v="190000000607"/>
    <s v="RJ"/>
    <s v="PT"/>
    <n v="1333"/>
    <s v="Deputado Federal"/>
    <x v="0"/>
    <x v="0"/>
    <s v="#NULO"/>
    <s v="#NULO"/>
    <x v="5"/>
    <s v="ELEICAO 2014 ROBSON CAMPOS LEITE DEPUTADO ESTADUAL"/>
    <x v="5"/>
    <s v="9492800"/>
    <s v="Atividades de organizações políticas"/>
    <s v="21/08/201400:00:00"/>
    <n v="600"/>
    <s v="Baixa de Estimaveis - Publicidade por placas, estandartes e faixas"/>
    <s v="PLACA DE PROPAGANDA EM LONA COM MOLDURA EM MADEIRA 120X0·80"/>
    <n v="1.1871004912221832E-2"/>
    <m/>
  </r>
  <r>
    <n v="143"/>
    <s v="Eleições Gerais 2014"/>
    <d v="2016-07-09T17:17:36"/>
    <n v="20574101000183"/>
    <n v="190000000607"/>
    <s v="RJ"/>
    <s v="PT"/>
    <n v="1333"/>
    <s v="Deputado Federal"/>
    <x v="0"/>
    <x v="0"/>
    <s v="#NULO"/>
    <s v="#NULO"/>
    <x v="5"/>
    <s v="ELEICAO 2014 ROBSON CAMPOS LEITE DEPUTADO ESTADUAL"/>
    <x v="5"/>
    <s v="9492800"/>
    <s v="Atividades de organizações políticas"/>
    <s v="21/08/201400:00:00"/>
    <n v="300"/>
    <s v="Baixa de Estimaveis - Publicidade por placas, estandartes e faixas"/>
    <s v="PLACA DE PROPAGANDA EM LONA COM MOLDURA EM MADEIRA 200X200"/>
    <n v="5.935502456110916E-3"/>
    <m/>
  </r>
  <r>
    <n v="143"/>
    <s v="Eleições Gerais 2014"/>
    <d v="2016-07-09T17:17:36"/>
    <n v="20574101000183"/>
    <n v="190000000607"/>
    <s v="RJ"/>
    <s v="PT"/>
    <n v="1333"/>
    <s v="Deputado Federal"/>
    <x v="0"/>
    <x v="0"/>
    <s v="#NULO"/>
    <s v="#NULO"/>
    <x v="15"/>
    <s v="ROBERTA FARIA RODRIGUES CARNEIRO"/>
    <x v="15"/>
    <s v="#NULO"/>
    <s v="#NULO"/>
    <s v="01/10/201400:00:00"/>
    <n v="1500"/>
    <s v="Baixa de Estimaveis - Despesas com pessoal"/>
    <s v="COMUNICAÇÃO"/>
    <n v="2.9677512280554583E-2"/>
    <m/>
  </r>
  <r>
    <n v="143"/>
    <s v="Eleições Gerais 2014"/>
    <d v="2016-07-09T17:17:36"/>
    <n v="20574101000183"/>
    <n v="190000000607"/>
    <s v="RJ"/>
    <s v="PT"/>
    <n v="1333"/>
    <s v="Deputado Federal"/>
    <x v="0"/>
    <x v="0"/>
    <s v="#NULO"/>
    <s v="#NULO"/>
    <x v="16"/>
    <s v="CARLOS ROBERTO MACIEL CARNEIRO"/>
    <x v="16"/>
    <s v="#NULO"/>
    <s v="#NULO"/>
    <s v="01/10/201400:00:00"/>
    <n v="2000"/>
    <s v="Baixa de Estimaveis - Despesas com pessoal"/>
    <s v="COORDENAÇÃO DE CAMPANHA"/>
    <n v="3.9570016374072779E-2"/>
    <m/>
  </r>
  <r>
    <n v="143"/>
    <s v="Eleições Gerais 2014"/>
    <d v="2016-07-09T17:17:36"/>
    <n v="20574101000183"/>
    <n v="190000000607"/>
    <s v="RJ"/>
    <s v="PT"/>
    <n v="1333"/>
    <s v="Deputado Federal"/>
    <x v="0"/>
    <x v="0"/>
    <s v="#NULO"/>
    <s v="#NULO"/>
    <x v="17"/>
    <s v="FABRICIO PAES DA SILVA"/>
    <x v="17"/>
    <s v="#NULO"/>
    <s v="#NULO"/>
    <s v="01/10/201400:00:00"/>
    <n v="1500"/>
    <s v="Baixa de Estimaveis - Despesas com pessoal"/>
    <s v="INSTALAÇÃO DE PALCAS"/>
    <n v="2.9677512280554583E-2"/>
    <m/>
  </r>
  <r>
    <n v="143"/>
    <s v="Eleições Gerais 2014"/>
    <d v="2016-07-09T17:17:36"/>
    <n v="20574101000183"/>
    <n v="190000000607"/>
    <s v="RJ"/>
    <s v="PT"/>
    <n v="1333"/>
    <s v="Deputado Federal"/>
    <x v="0"/>
    <x v="0"/>
    <s v="#NULO"/>
    <s v="#NULO"/>
    <x v="18"/>
    <s v="CICERO GUIMARAES DA SILVA"/>
    <x v="18"/>
    <s v="#NULO"/>
    <s v="#NULO"/>
    <s v="01/10/201400:00:00"/>
    <n v="1500"/>
    <s v="Baixa de Estimaveis - Despesas com pessoal"/>
    <s v="INSTALAÇÃO DE PLACAS"/>
    <n v="2.9677512280554583E-2"/>
    <m/>
  </r>
  <r>
    <n v="143"/>
    <s v="Eleições Gerais 2014"/>
    <d v="2016-07-09T17:17:36"/>
    <n v="20574101000183"/>
    <n v="190000000607"/>
    <s v="RJ"/>
    <s v="PT"/>
    <n v="1333"/>
    <s v="Deputado Federal"/>
    <x v="0"/>
    <x v="0"/>
    <s v="#NULO"/>
    <s v="#NULO"/>
    <x v="19"/>
    <s v="VICTOR HUGO GUIMARAES COSTA"/>
    <x v="19"/>
    <s v="#NULO"/>
    <s v="#NULO"/>
    <s v="01/10/201400:00:00"/>
    <n v="1500"/>
    <s v="Baixa de Estimaveis - Despesas com pessoal"/>
    <s v="INSTALAÇÃO D EPLACAS"/>
    <n v="2.9677512280554583E-2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">
  <r>
    <n v="143"/>
    <s v="Eleições Gerais 2014"/>
    <d v="2016-07-09T17:17:36"/>
    <n v="20574101000183"/>
    <n v="190000000607"/>
    <s v="RJ"/>
    <s v="PT"/>
    <n v="1333"/>
    <s v="Deputado Federal"/>
    <s v="DANILO FUNKE LEME"/>
    <n v="8494109758"/>
    <s v="Nota Fiscal"/>
    <s v="15078364 - PS"/>
    <s v="05506560000136"/>
    <s v="NUCLEO DE INFORMACAO E COORDENACAO DO PONTO BR - NIC .BR"/>
    <s v="NUCLEO DE INFORMACAO E COORDENACAO DO PONTO BR - NIC .BR"/>
    <s v="9499500"/>
    <s v="Atividades associativas não especificadas anteriormente"/>
    <s v="04/08/201400:00:00"/>
    <n v="30"/>
    <s v="Criação e inclusão de páginas na internet"/>
    <s v="#NULO"/>
    <n v="6.3757456434530022E-4"/>
    <n v="47053.32"/>
  </r>
  <r>
    <n v="143"/>
    <s v="Eleições Gerais 2014"/>
    <d v="2016-07-09T17:17:36"/>
    <n v="20574101000183"/>
    <n v="190000000607"/>
    <s v="RJ"/>
    <s v="PT"/>
    <n v="1333"/>
    <s v="Deputado Federal"/>
    <s v="DANILO FUNKE LEME"/>
    <n v="8494109758"/>
    <s v="Nota Fiscal"/>
    <s v="752 - PS"/>
    <s v="09517570000128"/>
    <s v="P. R. VIANA JUNIOR ARTS GRAFICAS - ME"/>
    <s v="P. R. VIANA JUNIOR ARTS GRAFICAS - ME"/>
    <s v="1813099"/>
    <s v="Impressão de material para outros usos"/>
    <s v="29/09/201400:00:00"/>
    <n v="450"/>
    <s v="Publicidade por materiais impressos"/>
    <s v="#NULO"/>
    <n v="9.563618465179502E-3"/>
    <m/>
  </r>
  <r>
    <n v="143"/>
    <s v="Eleições Gerais 2014"/>
    <d v="2016-07-09T17:17:36"/>
    <n v="20574101000183"/>
    <n v="190000000607"/>
    <s v="RJ"/>
    <s v="PT"/>
    <n v="1333"/>
    <s v="Deputado Federal"/>
    <s v="DANILO FUNKE LEME"/>
    <n v="8494109758"/>
    <s v="Nota Fiscal"/>
    <s v="752 - PS"/>
    <s v="09517570000128"/>
    <s v="P. R. VIANA JUNIOR ARTS GRAFICAS - ME"/>
    <s v="P. R. VIANA JUNIOR ARTS GRAFICAS - ME"/>
    <s v="1813099"/>
    <s v="Impressão de material para outros usos"/>
    <s v="29/09/201400:00:00"/>
    <n v="400"/>
    <s v="Publicidade por materiais impressos"/>
    <s v="#NULO"/>
    <n v="8.500994191270669E-3"/>
    <m/>
  </r>
  <r>
    <n v="143"/>
    <s v="Eleições Gerais 2014"/>
    <d v="2016-07-09T17:17:36"/>
    <n v="20574101000183"/>
    <n v="190000000607"/>
    <s v="RJ"/>
    <s v="PT"/>
    <n v="1333"/>
    <s v="Deputado Federal"/>
    <s v="DANILO FUNKE LEME"/>
    <n v="8494109758"/>
    <s v="Nota Fiscal"/>
    <s v="752 - PS"/>
    <s v="09517570000128"/>
    <s v="P. R. VIANA JUNIOR ARTS GRAFICAS - ME"/>
    <s v="P. R. VIANA JUNIOR ARTS GRAFICAS - ME"/>
    <s v="1813099"/>
    <s v="Impressão de material para outros usos"/>
    <s v="29/09/201400:00:00"/>
    <n v="360"/>
    <s v="Publicidade por materiais impressos"/>
    <s v="#NULO"/>
    <n v="7.6508947721436026E-3"/>
    <m/>
  </r>
  <r>
    <n v="143"/>
    <s v="Eleições Gerais 2014"/>
    <d v="2016-07-09T17:17:36"/>
    <n v="20574101000183"/>
    <n v="190000000607"/>
    <s v="RJ"/>
    <s v="PT"/>
    <n v="1333"/>
    <s v="Deputado Federal"/>
    <s v="DANILO FUNKE LEME"/>
    <n v="8494109758"/>
    <s v="Nota Fiscal"/>
    <s v="752 - PS"/>
    <s v="09517570000128"/>
    <s v="P. R. VIANA JUNIOR ARTS GRAFICAS - ME"/>
    <s v="P. R. VIANA JUNIOR ARTS GRAFICAS - ME"/>
    <s v="1813099"/>
    <s v="Impressão de material para outros usos"/>
    <s v="29/09/201400:00:00"/>
    <n v="180"/>
    <s v="Publicidade por materiais impressos"/>
    <s v="#NULO"/>
    <n v="3.8254473860718013E-3"/>
    <m/>
  </r>
  <r>
    <n v="143"/>
    <s v="Eleições Gerais 2014"/>
    <d v="2016-07-09T17:17:36"/>
    <n v="20574101000183"/>
    <n v="190000000607"/>
    <s v="RJ"/>
    <s v="PT"/>
    <n v="1333"/>
    <s v="Deputado Federal"/>
    <s v="DANILO FUNKE LEME"/>
    <n v="8494109758"/>
    <s v="Nota Fiscal"/>
    <s v="752 - PS"/>
    <s v="09517570000128"/>
    <s v="P. R. VIANA JUNIOR ARTS GRAFICAS - ME"/>
    <s v="P. R. VIANA JUNIOR ARTS GRAFICAS - ME"/>
    <s v="1813099"/>
    <s v="Impressão de material para outros usos"/>
    <s v="29/09/201400:00:00"/>
    <n v="1100"/>
    <s v="Publicidade por materiais impressos"/>
    <s v="#NULO"/>
    <n v="2.3377734025994339E-2"/>
    <m/>
  </r>
  <r>
    <n v="143"/>
    <s v="Eleições Gerais 2014"/>
    <d v="2016-07-09T17:17:36"/>
    <n v="20574101000183"/>
    <n v="190000000607"/>
    <s v="RJ"/>
    <s v="PT"/>
    <n v="1333"/>
    <s v="Deputado Federal"/>
    <s v="DANILO FUNKE LEME"/>
    <n v="8494109758"/>
    <s v="Nota Fiscal"/>
    <s v="2511 - 1"/>
    <s v="11156696000166"/>
    <s v="GRAFICA LITORAL DE MACAE LTDA  - ME"/>
    <s v="GRAFICA LITORAL DE MACAE LTDA  - ME"/>
    <s v="1813099"/>
    <s v="Impressão de material para outros usos"/>
    <s v="16/09/201400:00:00"/>
    <n v="520"/>
    <s v="Publicidade por materiais impressos"/>
    <s v="#NULO"/>
    <n v="1.105129244865187E-2"/>
    <m/>
  </r>
  <r>
    <n v="143"/>
    <s v="Eleições Gerais 2014"/>
    <d v="2016-07-09T17:17:36"/>
    <n v="20574101000183"/>
    <n v="190000000607"/>
    <s v="RJ"/>
    <s v="PT"/>
    <n v="1333"/>
    <s v="Deputado Federal"/>
    <s v="DANILO FUNKE LEME"/>
    <n v="8494109758"/>
    <s v="Nota Fiscal"/>
    <s v="3755 - 1"/>
    <s v="04837646000189"/>
    <s v="QUALIFICADA MACAENSE COMUNICACAO VISUAL LTDA - EPP"/>
    <s v="QUALIFICADA MACAENSE COMUNICACAO VISUAL LTDA - EPP"/>
    <s v="4761003"/>
    <s v="Comércio varejista de artigos de papelaria"/>
    <s v="09/09/201400:00:00"/>
    <n v="350"/>
    <s v="Publicidade por materiais impressos"/>
    <s v="#NULO"/>
    <n v="7.4383699173618352E-3"/>
    <m/>
  </r>
  <r>
    <n v="143"/>
    <s v="Eleições Gerais 2014"/>
    <d v="2016-07-09T17:17:36"/>
    <n v="20574101000183"/>
    <n v="190000000607"/>
    <s v="RJ"/>
    <s v="PT"/>
    <n v="1333"/>
    <s v="Deputado Federal"/>
    <s v="DANILO FUNKE LEME"/>
    <n v="8494109758"/>
    <s v="Nota Fiscal"/>
    <s v="3755 - 1"/>
    <s v="04837646000189"/>
    <s v="QUALIFICADA MACAENSE COMUNICACAO VISUAL LTDA - EPP"/>
    <s v="QUALIFICADA MACAENSE COMUNICACAO VISUAL LTDA - EPP"/>
    <s v="4761003"/>
    <s v="Comércio varejista de artigos de papelaria"/>
    <s v="09/09/201400:00:00"/>
    <n v="1200"/>
    <s v="Publicidade por materiais impressos"/>
    <s v="#NULO"/>
    <n v="2.5502982573812009E-2"/>
    <m/>
  </r>
  <r>
    <n v="143"/>
    <s v="Eleições Gerais 2014"/>
    <d v="2016-07-09T17:17:36"/>
    <n v="20574101000183"/>
    <n v="190000000607"/>
    <s v="RJ"/>
    <s v="PT"/>
    <n v="1333"/>
    <s v="Deputado Federal"/>
    <s v="DANILO FUNKE LEME"/>
    <n v="8494109758"/>
    <s v="Nota Fiscal"/>
    <s v="3755 - 1"/>
    <s v="04837646000189"/>
    <s v="QUALIFICADA MACAENSE COMUNICACAO VISUAL LTDA - EPP"/>
    <s v="QUALIFICADA MACAENSE COMUNICACAO VISUAL LTDA - EPP"/>
    <s v="4761003"/>
    <s v="Comércio varejista de artigos de papelaria"/>
    <s v="09/09/201400:00:00"/>
    <n v="1800"/>
    <s v="Publicidade por materiais impressos"/>
    <s v="#NULO"/>
    <n v="3.8254473860718008E-2"/>
    <m/>
  </r>
  <r>
    <n v="143"/>
    <s v="Eleições Gerais 2014"/>
    <d v="2016-07-09T17:17:36"/>
    <n v="20574101000183"/>
    <n v="190000000607"/>
    <s v="RJ"/>
    <s v="PT"/>
    <n v="1333"/>
    <s v="Deputado Federal"/>
    <s v="DANILO FUNKE LEME"/>
    <n v="8494109758"/>
    <s v="Nota Fiscal"/>
    <s v="3755 - 1"/>
    <s v="04837646000189"/>
    <s v="QUALIFICADA MACAENSE COMUNICACAO VISUAL LTDA - EPP"/>
    <s v="QUALIFICADA MACAENSE COMUNICACAO VISUAL LTDA - EPP"/>
    <s v="4761003"/>
    <s v="Comércio varejista de artigos de papelaria"/>
    <s v="09/09/201400:00:00"/>
    <n v="4000"/>
    <s v="Publicidade por materiais impressos"/>
    <s v="#NULO"/>
    <n v="8.5009941912706694E-2"/>
    <m/>
  </r>
  <r>
    <n v="143"/>
    <s v="Eleições Gerais 2014"/>
    <d v="2016-07-09T17:17:36"/>
    <n v="20574101000183"/>
    <n v="190000000607"/>
    <s v="RJ"/>
    <s v="PT"/>
    <n v="1333"/>
    <s v="Deputado Federal"/>
    <s v="DANILO FUNKE LEME"/>
    <n v="8494109758"/>
    <s v="Nota Fiscal"/>
    <s v="3755 - 1"/>
    <s v="04837646000189"/>
    <s v="QUALIFICADA MACAENSE COMUNICACAO VISUAL LTDA - EPP"/>
    <s v="QUALIFICADA MACAENSE COMUNICACAO VISUAL LTDA - EPP"/>
    <s v="4761003"/>
    <s v="Comércio varejista de artigos de papelaria"/>
    <s v="09/09/201400:00:00"/>
    <n v="2700"/>
    <s v="Publicidade por materiais impressos"/>
    <s v="#NULO"/>
    <n v="5.7381710791077019E-2"/>
    <m/>
  </r>
  <r>
    <n v="143"/>
    <s v="Eleições Gerais 2014"/>
    <d v="2016-07-09T17:17:36"/>
    <n v="20574101000183"/>
    <n v="190000000607"/>
    <s v="RJ"/>
    <s v="PT"/>
    <n v="1333"/>
    <s v="Deputado Federal"/>
    <s v="DANILO FUNKE LEME"/>
    <n v="8494109758"/>
    <s v="Nota Fiscal"/>
    <s v="3755 - 1"/>
    <s v="04837646000189"/>
    <s v="QUALIFICADA MACAENSE COMUNICACAO VISUAL LTDA - EPP"/>
    <s v="QUALIFICADA MACAENSE COMUNICACAO VISUAL LTDA - EPP"/>
    <s v="4761003"/>
    <s v="Comércio varejista de artigos de papelaria"/>
    <s v="09/09/201400:00:00"/>
    <n v="350"/>
    <s v="Publicidade por materiais impressos"/>
    <s v="#NULO"/>
    <n v="7.4383699173618352E-3"/>
    <m/>
  </r>
  <r>
    <n v="143"/>
    <s v="Eleições Gerais 2014"/>
    <d v="2016-07-09T17:17:36"/>
    <n v="20574101000183"/>
    <n v="190000000607"/>
    <s v="RJ"/>
    <s v="PT"/>
    <n v="1333"/>
    <s v="Deputado Federal"/>
    <s v="DANILO FUNKE LEME"/>
    <n v="8494109758"/>
    <s v="Nota Fiscal"/>
    <s v="3755 - 1"/>
    <s v="04837646000189"/>
    <s v="QUALIFICADA MACAENSE COMUNICACAO VISUAL LTDA - EPP"/>
    <s v="QUALIFICADA MACAENSE COMUNICACAO VISUAL LTDA - EPP"/>
    <s v="4761003"/>
    <s v="Comércio varejista de artigos de papelaria"/>
    <s v="09/09/201400:00:00"/>
    <n v="600"/>
    <s v="Publicidade por materiais impressos"/>
    <s v="#NULO"/>
    <n v="1.2751491286906004E-2"/>
    <m/>
  </r>
  <r>
    <n v="143"/>
    <s v="Eleições Gerais 2014"/>
    <d v="2016-07-09T17:17:36"/>
    <n v="20574101000183"/>
    <n v="190000000607"/>
    <s v="RJ"/>
    <s v="PT"/>
    <n v="1333"/>
    <s v="Deputado Federal"/>
    <s v="DANILO FUNKE LEME"/>
    <n v="8494109758"/>
    <s v="Nota Fiscal"/>
    <s v="3755 - 1"/>
    <s v="04837646000189"/>
    <s v="QUALIFICADA MACAENSE COMUNICACAO VISUAL LTDA - EPP"/>
    <s v="QUALIFICADA MACAENSE COMUNICACAO VISUAL LTDA - EPP"/>
    <s v="4761003"/>
    <s v="Comércio varejista de artigos de papelaria"/>
    <s v="09/09/201400:00:00"/>
    <n v="1000"/>
    <s v="Publicidade por materiais impressos"/>
    <s v="#NULO"/>
    <n v="2.1252485478176673E-2"/>
    <m/>
  </r>
  <r>
    <n v="143"/>
    <s v="Eleições Gerais 2014"/>
    <d v="2016-07-09T17:17:36"/>
    <n v="20574101000183"/>
    <n v="190000000607"/>
    <s v="RJ"/>
    <s v="PT"/>
    <n v="1333"/>
    <s v="Deputado Federal"/>
    <s v="DANILO FUNKE LEME"/>
    <n v="8494109758"/>
    <s v="Nota Fiscal"/>
    <s v="3755 - 1"/>
    <s v="04837646000189"/>
    <s v="QUALIFICADA MACAENSE COMUNICACAO VISUAL LTDA - EPP"/>
    <s v="QUALIFICADA MACAENSE COMUNICACAO VISUAL LTDA - EPP"/>
    <s v="4761003"/>
    <s v="Comércio varejista de artigos de papelaria"/>
    <s v="09/09/201400:00:00"/>
    <n v="200"/>
    <s v="Publicidade por materiais impressos"/>
    <s v="#NULO"/>
    <n v="4.2504970956353345E-3"/>
    <m/>
  </r>
  <r>
    <n v="143"/>
    <s v="Eleições Gerais 2014"/>
    <d v="2016-07-09T17:17:36"/>
    <n v="20574101000183"/>
    <n v="190000000607"/>
    <s v="RJ"/>
    <s v="PT"/>
    <n v="1333"/>
    <s v="Deputado Federal"/>
    <s v="DANILO FUNKE LEME"/>
    <n v="8494109758"/>
    <s v="Nota Fiscal"/>
    <s v="00000720 - PS"/>
    <s v="09517570000128"/>
    <s v="P. R. VIANA JUNIOR ARTS GRAFICAS - ME"/>
    <s v="P. R. VIANA JUNIOR ARTS GRAFICAS - ME"/>
    <s v="1813099"/>
    <s v="Impressão de material para outros usos"/>
    <s v="28/08/201400:00:00"/>
    <n v="700"/>
    <s v="Publicidade por materiais impressos"/>
    <s v="#NULO"/>
    <n v="1.487673983472367E-2"/>
    <m/>
  </r>
  <r>
    <n v="143"/>
    <s v="Eleições Gerais 2014"/>
    <d v="2016-07-09T17:17:36"/>
    <n v="20574101000183"/>
    <n v="190000000607"/>
    <s v="RJ"/>
    <s v="PT"/>
    <n v="1333"/>
    <s v="Deputado Federal"/>
    <s v="DANILO FUNKE LEME"/>
    <n v="8494109758"/>
    <s v="Nota Fiscal"/>
    <s v="00000720 - PS"/>
    <s v="09517570000128"/>
    <s v="P. R. VIANA JUNIOR ARTS GRAFICAS - ME"/>
    <s v="P. R. VIANA JUNIOR ARTS GRAFICAS - ME"/>
    <s v="1813099"/>
    <s v="Impressão de material para outros usos"/>
    <s v="28/08/201400:00:00"/>
    <n v="500"/>
    <s v="Publicidade por materiais impressos"/>
    <s v="#NULO"/>
    <n v="1.0626242739088337E-2"/>
    <m/>
  </r>
  <r>
    <n v="143"/>
    <s v="Eleições Gerais 2014"/>
    <d v="2016-07-09T17:17:36"/>
    <n v="20574101000183"/>
    <n v="190000000607"/>
    <s v="RJ"/>
    <s v="PT"/>
    <n v="1333"/>
    <s v="Deputado Federal"/>
    <s v="DANILO FUNKE LEME"/>
    <n v="8494109758"/>
    <s v="Nota Fiscal"/>
    <s v="00000720 - PS"/>
    <s v="09517570000128"/>
    <s v="P. R. VIANA JUNIOR ARTS GRAFICAS - ME"/>
    <s v="P. R. VIANA JUNIOR ARTS GRAFICAS - ME"/>
    <s v="1813099"/>
    <s v="Impressão de material para outros usos"/>
    <s v="28/08/201400:00:00"/>
    <n v="500"/>
    <s v="Publicidade por materiais impressos"/>
    <s v="#NULO"/>
    <n v="1.0626242739088337E-2"/>
    <m/>
  </r>
  <r>
    <n v="143"/>
    <s v="Eleições Gerais 2014"/>
    <d v="2016-07-09T17:17:36"/>
    <n v="20574101000183"/>
    <n v="190000000607"/>
    <s v="RJ"/>
    <s v="PT"/>
    <n v="1333"/>
    <s v="Deputado Federal"/>
    <s v="DANILO FUNKE LEME"/>
    <n v="8494109758"/>
    <s v="Nota Fiscal"/>
    <s v="00000720 - PS"/>
    <s v="09517570000128"/>
    <s v="P. R. VIANA JUNIOR ARTS GRAFICAS - ME"/>
    <s v="P. R. VIANA JUNIOR ARTS GRAFICAS - ME"/>
    <s v="1813099"/>
    <s v="Impressão de material para outros usos"/>
    <s v="28/08/201400:00:00"/>
    <n v="700"/>
    <s v="Publicidade por materiais impressos"/>
    <s v="#NULO"/>
    <n v="1.487673983472367E-2"/>
    <m/>
  </r>
  <r>
    <n v="143"/>
    <s v="Eleições Gerais 2014"/>
    <d v="2016-07-09T17:17:36"/>
    <n v="20574101000183"/>
    <n v="190000000607"/>
    <s v="RJ"/>
    <s v="PT"/>
    <n v="1333"/>
    <s v="Deputado Federal"/>
    <s v="DANILO FUNKE LEME"/>
    <n v="8494109758"/>
    <s v="#NULO"/>
    <s v="#NULO"/>
    <s v="#NULO"/>
    <s v="#NULO"/>
    <s v="#NULO"/>
    <s v="#NULO"/>
    <s v="#NULO"/>
    <s v="10/09/201400:00:00"/>
    <n v="13.42"/>
    <s v="Encargos financeiros, taxas bancárias e/ou op. cartão de crédito"/>
    <s v="#NULO"/>
    <n v="2.8520835511713097E-4"/>
    <m/>
  </r>
  <r>
    <n v="143"/>
    <s v="Eleições Gerais 2014"/>
    <d v="2016-07-09T17:17:36"/>
    <n v="20574101000183"/>
    <n v="190000000607"/>
    <s v="RJ"/>
    <s v="PT"/>
    <n v="1333"/>
    <s v="Deputado Federal"/>
    <s v="DANILO FUNKE LEME"/>
    <n v="8494109758"/>
    <s v="#NULO"/>
    <s v="#NULO"/>
    <s v="#NULO"/>
    <s v="#NULO"/>
    <s v="#NULO"/>
    <s v="#NULO"/>
    <s v="#NULO"/>
    <s v="13/08/201400:00:00"/>
    <n v="18.399999999999999"/>
    <s v="Encargos financeiros, taxas bancárias e/ou op. cartão de crédito"/>
    <s v="#NULO"/>
    <n v="3.9104573279845074E-4"/>
    <m/>
  </r>
  <r>
    <n v="143"/>
    <s v="Eleições Gerais 2014"/>
    <d v="2016-07-09T17:17:36"/>
    <n v="20574101000183"/>
    <n v="190000000607"/>
    <s v="RJ"/>
    <s v="PT"/>
    <n v="1333"/>
    <s v="Deputado Federal"/>
    <s v="DANILO FUNKE LEME"/>
    <n v="8494109758"/>
    <s v="#NULO"/>
    <s v="#NULO"/>
    <s v="#NULO"/>
    <s v="#NULO"/>
    <s v="#NULO"/>
    <s v="#NULO"/>
    <s v="#NULO"/>
    <s v="02/09/201400:00:00"/>
    <n v="21.5"/>
    <s v="Encargos financeiros, taxas bancárias e/ou op. cartão de crédito"/>
    <s v="#NULO"/>
    <n v="4.5692843778079848E-4"/>
    <m/>
  </r>
  <r>
    <n v="143"/>
    <s v="Eleições Gerais 2014"/>
    <d v="2016-07-09T17:17:36"/>
    <n v="20574101000183"/>
    <n v="190000000607"/>
    <s v="RJ"/>
    <s v="PT"/>
    <n v="1333"/>
    <s v="Deputado Federal"/>
    <s v="DANILO FUNKE LEME"/>
    <n v="8494109758"/>
    <s v="Nota Fiscal"/>
    <s v="3814 - 1"/>
    <s v="04837646000189"/>
    <s v="QUALIFICADA MACAENSE COMUNICACAO VISUAL LTDA - EPP"/>
    <s v="QUALIFICADA MACAENSE COMUNICACAO VISUAL LTDA - EPP"/>
    <s v="4761003"/>
    <s v="Comércio varejista de artigos de papelaria"/>
    <s v="02/10/201400:00:00"/>
    <n v="2200"/>
    <s v="Publicidade por placas, estandartes e faixas"/>
    <s v="#NULO"/>
    <n v="4.6755468051988679E-2"/>
    <m/>
  </r>
  <r>
    <n v="143"/>
    <s v="Eleições Gerais 2014"/>
    <d v="2016-07-09T17:17:36"/>
    <n v="20574101000183"/>
    <n v="190000000607"/>
    <s v="RJ"/>
    <s v="PT"/>
    <n v="1333"/>
    <s v="Deputado Federal"/>
    <s v="DANILO FUNKE LEME"/>
    <n v="8494109758"/>
    <s v="Nota Fiscal"/>
    <s v="3814 - 1"/>
    <s v="04837646000189"/>
    <s v="QUALIFICADA MACAENSE COMUNICACAO VISUAL LTDA - EPP"/>
    <s v="QUALIFICADA MACAENSE COMUNICACAO VISUAL LTDA - EPP"/>
    <s v="4761003"/>
    <s v="Comércio varejista de artigos de papelaria"/>
    <s v="02/10/201400:00:00"/>
    <n v="790"/>
    <s v="Publicidade por placas, estandartes e faixas"/>
    <s v="#NULO"/>
    <n v="1.6789463527759573E-2"/>
    <m/>
  </r>
  <r>
    <n v="143"/>
    <s v="Eleições Gerais 2014"/>
    <d v="2016-07-09T17:17:36"/>
    <n v="20574101000183"/>
    <n v="190000000607"/>
    <s v="RJ"/>
    <s v="PT"/>
    <n v="1333"/>
    <s v="Deputado Federal"/>
    <s v="DANILO FUNKE LEME"/>
    <n v="8494109758"/>
    <s v="Nota Fiscal"/>
    <s v="3814 - 1"/>
    <s v="04837646000189"/>
    <s v="QUALIFICADA MACAENSE COMUNICACAO VISUAL LTDA - EPP"/>
    <s v="QUALIFICADA MACAENSE COMUNICACAO VISUAL LTDA - EPP"/>
    <s v="4761003"/>
    <s v="Comércio varejista de artigos de papelaria"/>
    <s v="02/10/201400:00:00"/>
    <n v="270"/>
    <s v="Publicidade por placas, estandartes e faixas"/>
    <s v="#NULO"/>
    <n v="5.7381710791077015E-3"/>
    <m/>
  </r>
  <r>
    <n v="143"/>
    <s v="Eleições Gerais 2014"/>
    <d v="2016-07-09T17:17:36"/>
    <n v="20574101000183"/>
    <n v="190000000607"/>
    <s v="RJ"/>
    <s v="PT"/>
    <n v="1333"/>
    <s v="Deputado Federal"/>
    <s v="DANILO FUNKE LEME"/>
    <n v="8494109758"/>
    <s v="#NULO"/>
    <s v="#NULO"/>
    <s v="74030876749"/>
    <s v="ALOISIO RIBEIRO DAS NEVES"/>
    <s v="ALOISIO RIBEIRO DAS NEVES"/>
    <s v="#NULO"/>
    <s v="#NULO"/>
    <s v="02/10/201400:00:00"/>
    <n v="2000"/>
    <s v="Baixa de Estimaveis - Despesas com pessoal"/>
    <s v="SERVIÇOS DE CONTABILIDADE"/>
    <n v="4.2504970956353347E-2"/>
    <m/>
  </r>
  <r>
    <n v="143"/>
    <s v="Eleições Gerais 2014"/>
    <d v="2016-07-09T17:17:36"/>
    <n v="20574101000183"/>
    <n v="190000000607"/>
    <s v="RJ"/>
    <s v="PT"/>
    <n v="1333"/>
    <s v="Deputado Federal"/>
    <s v="DANILO FUNKE LEME"/>
    <n v="8494109758"/>
    <s v="Nota Fiscal"/>
    <s v="742 - PS"/>
    <s v="09517570000128"/>
    <s v="P. R. VIANA JUNIOR ARTS GRAFICAS - ME"/>
    <s v="P. R. VIANA JUNIOR ARTS GRAFICAS - ME"/>
    <s v="1813099"/>
    <s v="Impressão de material para outros usos"/>
    <s v="23/09/201400:00:00"/>
    <n v="3500"/>
    <s v="Publicidade por materiais impressos"/>
    <s v="#NULO"/>
    <n v="7.4383699173618353E-2"/>
    <m/>
  </r>
  <r>
    <n v="143"/>
    <s v="Eleições Gerais 2014"/>
    <d v="2016-07-09T17:17:36"/>
    <n v="20574101000183"/>
    <n v="190000000607"/>
    <s v="RJ"/>
    <s v="PT"/>
    <n v="1333"/>
    <s v="Deputado Federal"/>
    <s v="DANILO FUNKE LEME"/>
    <n v="8494109758"/>
    <s v="Nota Fiscal"/>
    <s v="742 - PS"/>
    <s v="09517570000128"/>
    <s v="P. R. VIANA JUNIOR ARTS GRAFICAS - ME"/>
    <s v="P. R. VIANA JUNIOR ARTS GRAFICAS - ME"/>
    <s v="1813099"/>
    <s v="Impressão de material para outros usos"/>
    <s v="23/09/201400:00:00"/>
    <n v="600"/>
    <s v="Publicidade por materiais impressos"/>
    <s v="#NULO"/>
    <n v="1.2751491286906004E-2"/>
    <m/>
  </r>
  <r>
    <n v="143"/>
    <s v="Eleições Gerais 2014"/>
    <d v="2016-07-09T17:17:36"/>
    <n v="20574101000183"/>
    <n v="190000000607"/>
    <s v="RJ"/>
    <s v="PT"/>
    <n v="1333"/>
    <s v="Deputado Federal"/>
    <s v="DANILO FUNKE LEME"/>
    <n v="8494109758"/>
    <s v="#NULO"/>
    <s v="#NULO"/>
    <s v="12549324706"/>
    <s v="ADRIANA SAMPAIO DA SILVA"/>
    <s v="ADRIANA SAMPAIO DA SILVA"/>
    <s v="#NULO"/>
    <s v="#NULO"/>
    <s v="01/10/201400:00:00"/>
    <n v="1500"/>
    <s v="Baixa de Estimaveis - Despesas com pessoal"/>
    <s v="SERVIÇOS DE COMUNICAÇÃO"/>
    <n v="3.1878728217265007E-2"/>
    <m/>
  </r>
  <r>
    <n v="143"/>
    <s v="Eleições Gerais 2014"/>
    <d v="2016-07-09T17:17:36"/>
    <n v="20574101000183"/>
    <n v="190000000607"/>
    <s v="RJ"/>
    <s v="PT"/>
    <n v="1333"/>
    <s v="Deputado Federal"/>
    <s v="DANILO FUNKE LEME"/>
    <n v="8494109758"/>
    <s v="#NULO"/>
    <s v="#NULO"/>
    <s v="08063464770"/>
    <s v="LEONARDO FIGUEIREDO DOS SANTOS"/>
    <s v="LEONARDO FIGUEIREDO DOS SANTOS"/>
    <s v="#NULO"/>
    <s v="#NULO"/>
    <s v="02/10/201400:00:00"/>
    <n v="1000"/>
    <s v="Baixa de Estimaveis - Despesas com pessoal"/>
    <s v="SERVIÇOS ADVOCATÍCIOS"/>
    <n v="2.1252485478176673E-2"/>
    <m/>
  </r>
  <r>
    <n v="143"/>
    <s v="Eleições Gerais 2014"/>
    <d v="2016-07-09T17:17:36"/>
    <n v="20574101000183"/>
    <n v="190000000607"/>
    <s v="RJ"/>
    <s v="PT"/>
    <n v="1333"/>
    <s v="Deputado Federal"/>
    <s v="DANILO FUNKE LEME"/>
    <n v="8494109758"/>
    <s v="#NULO"/>
    <s v="#NULO"/>
    <s v="11692549774"/>
    <s v="MARIA DE LOURDES MIRANDA VIEIRA"/>
    <s v="MARIA DE LOURDES MIRANDA VIEIRA"/>
    <s v="#NULO"/>
    <s v="#NULO"/>
    <s v="01/10/201400:00:00"/>
    <n v="1500"/>
    <s v="Baixa de Estimaveis - Despesas com pessoal"/>
    <s v="COORDENADORA DE MATERIAL"/>
    <n v="3.1878728217265007E-2"/>
    <m/>
  </r>
  <r>
    <n v="143"/>
    <s v="Eleições Gerais 2014"/>
    <d v="2016-07-09T17:17:36"/>
    <n v="20574101000183"/>
    <n v="190000000607"/>
    <s v="RJ"/>
    <s v="PT"/>
    <n v="1333"/>
    <s v="Deputado Federal"/>
    <s v="DANILO FUNKE LEME"/>
    <n v="8494109758"/>
    <s v="#NULO"/>
    <s v="#NULO"/>
    <s v="08866792730"/>
    <s v="IGOR BARBOSA SILVA"/>
    <s v="IGOR BARBOSA SILVA"/>
    <s v="#NULO"/>
    <s v="#NULO"/>
    <s v="01/10/201400:00:00"/>
    <n v="1500"/>
    <s v="Baixa de Estimaveis - Despesas com pessoal"/>
    <s v="INSTALAÇÃO DE PLACAS"/>
    <n v="3.1878728217265007E-2"/>
    <m/>
  </r>
  <r>
    <n v="143"/>
    <s v="Eleições Gerais 2014"/>
    <d v="2016-07-09T17:17:36"/>
    <n v="20574101000183"/>
    <n v="190000000607"/>
    <s v="RJ"/>
    <s v="PT"/>
    <n v="1333"/>
    <s v="Deputado Federal"/>
    <s v="DANILO FUNKE LEME"/>
    <n v="8494109758"/>
    <s v="#NULO"/>
    <s v="#NULO"/>
    <s v="08249938704"/>
    <s v="ROCINIO OLIVEIRA FRAGOSO"/>
    <s v="ROCINIO OLIVEIRA FRAGOSO"/>
    <s v="#NULO"/>
    <s v="#NULO"/>
    <s v="10/08/201400:00:00"/>
    <n v="3500"/>
    <s v="Baixa de Estimaveis - Locação/cessão de bens imóveis"/>
    <s v="COMITE ELITORAL"/>
    <n v="7.4383699173618353E-2"/>
    <m/>
  </r>
  <r>
    <n v="143"/>
    <s v="Eleições Gerais 2014"/>
    <d v="2016-07-09T17:17:36"/>
    <n v="20574101000183"/>
    <n v="190000000607"/>
    <s v="RJ"/>
    <s v="PT"/>
    <n v="1333"/>
    <s v="Deputado Federal"/>
    <s v="DANILO FUNKE LEME"/>
    <n v="8494109758"/>
    <s v="#NULO"/>
    <s v="#NULO"/>
    <s v="12768132799"/>
    <s v="AMANDA SAMPAIO DA SILVA"/>
    <s v="AMANDA SAMPAIO DA SILVA"/>
    <s v="#NULO"/>
    <s v="#NULO"/>
    <s v="01/10/201400:00:00"/>
    <n v="1500"/>
    <s v="Baixa de Estimaveis - Despesas com pessoal"/>
    <s v="COMUNICAÇÃO"/>
    <n v="3.1878728217265007E-2"/>
    <m/>
  </r>
  <r>
    <n v="143"/>
    <s v="Eleições Gerais 2014"/>
    <d v="2016-07-09T17:17:36"/>
    <n v="20574101000183"/>
    <n v="190000000607"/>
    <s v="RJ"/>
    <s v="PT"/>
    <n v="1333"/>
    <s v="Deputado Federal"/>
    <s v="DANILO FUNKE LEME"/>
    <n v="8494109758"/>
    <s v="#NULO"/>
    <s v="#NULO"/>
    <s v="09386860708"/>
    <s v="LUIZ EDUARDO PERSIVO DE PAIVA JUNIOR"/>
    <s v="LUIZ EDUARDO PERSIVO DE PAIVA JUNIOR"/>
    <s v="#NULO"/>
    <s v="#NULO"/>
    <s v="01/10/201400:00:00"/>
    <n v="1500"/>
    <s v="Baixa de Estimaveis - Despesas com pessoal"/>
    <s v="SERVIÇOS DE COMUNICAÇÃO"/>
    <n v="3.1878728217265007E-2"/>
    <m/>
  </r>
  <r>
    <n v="143"/>
    <s v="Eleições Gerais 2014"/>
    <d v="2016-07-09T17:17:36"/>
    <n v="20574101000183"/>
    <n v="190000000607"/>
    <s v="RJ"/>
    <s v="PT"/>
    <n v="1333"/>
    <s v="Deputado Federal"/>
    <s v="DANILO FUNKE LEME"/>
    <n v="8494109758"/>
    <s v="#NULO"/>
    <s v="#NULO"/>
    <s v="09419255794"/>
    <s v="ROBERTA FARIA RODRIGUES CARNEIRO"/>
    <s v="ROBERTA FARIA RODRIGUES CARNEIRO"/>
    <s v="#NULO"/>
    <s v="#NULO"/>
    <s v="01/10/201400:00:00"/>
    <n v="1500"/>
    <s v="Baixa de Estimaveis - Despesas com pessoal"/>
    <s v="COMUNICAÇÃO"/>
    <n v="3.1878728217265007E-2"/>
    <m/>
  </r>
  <r>
    <n v="143"/>
    <s v="Eleições Gerais 2014"/>
    <d v="2016-07-09T17:17:36"/>
    <n v="20574101000183"/>
    <n v="190000000607"/>
    <s v="RJ"/>
    <s v="PT"/>
    <n v="1333"/>
    <s v="Deputado Federal"/>
    <s v="DANILO FUNKE LEME"/>
    <n v="8494109758"/>
    <s v="#NULO"/>
    <s v="#NULO"/>
    <s v="08519273785"/>
    <s v="CARLOS ROBERTO MACIEL CARNEIRO"/>
    <s v="CARLOS ROBERTO MACIEL CARNEIRO"/>
    <s v="#NULO"/>
    <s v="#NULO"/>
    <s v="01/10/201400:00:00"/>
    <n v="2000"/>
    <s v="Baixa de Estimaveis - Despesas com pessoal"/>
    <s v="COORDENAÇÃO DE CAMPANHA"/>
    <n v="4.2504970956353347E-2"/>
    <m/>
  </r>
  <r>
    <n v="143"/>
    <s v="Eleições Gerais 2014"/>
    <d v="2016-07-09T17:17:36"/>
    <n v="20574101000183"/>
    <n v="190000000607"/>
    <s v="RJ"/>
    <s v="PT"/>
    <n v="1333"/>
    <s v="Deputado Federal"/>
    <s v="DANILO FUNKE LEME"/>
    <n v="8494109758"/>
    <s v="#NULO"/>
    <s v="#NULO"/>
    <s v="12440865761"/>
    <s v="FABRICIO PAES DA SILVA"/>
    <s v="FABRICIO PAES DA SILVA"/>
    <s v="#NULO"/>
    <s v="#NULO"/>
    <s v="01/10/201400:00:00"/>
    <n v="1500"/>
    <s v="Baixa de Estimaveis - Despesas com pessoal"/>
    <s v="INSTALAÇÃO DE PALCAS"/>
    <n v="3.1878728217265007E-2"/>
    <m/>
  </r>
  <r>
    <n v="143"/>
    <s v="Eleições Gerais 2014"/>
    <d v="2016-07-09T17:17:36"/>
    <n v="20574101000183"/>
    <n v="190000000607"/>
    <s v="RJ"/>
    <s v="PT"/>
    <n v="1333"/>
    <s v="Deputado Federal"/>
    <s v="DANILO FUNKE LEME"/>
    <n v="8494109758"/>
    <s v="#NULO"/>
    <s v="#NULO"/>
    <s v="11754784747"/>
    <s v="CICERO GUIMARAES DA SILVA"/>
    <s v="CICERO GUIMARAES DA SILVA"/>
    <s v="#NULO"/>
    <s v="#NULO"/>
    <s v="01/10/201400:00:00"/>
    <n v="1500"/>
    <s v="Baixa de Estimaveis - Despesas com pessoal"/>
    <s v="INSTALAÇÃO DE PLACAS"/>
    <n v="3.1878728217265007E-2"/>
    <m/>
  </r>
  <r>
    <n v="143"/>
    <s v="Eleições Gerais 2014"/>
    <d v="2016-07-09T17:17:36"/>
    <n v="20574101000183"/>
    <n v="190000000607"/>
    <s v="RJ"/>
    <s v="PT"/>
    <n v="1333"/>
    <s v="Deputado Federal"/>
    <s v="DANILO FUNKE LEME"/>
    <n v="8494109758"/>
    <s v="#NULO"/>
    <s v="#NULO"/>
    <s v="09900924703"/>
    <s v="VICTOR HUGO GUIMARAES COSTA"/>
    <s v="VICTOR HUGO GUIMARAES COSTA"/>
    <s v="#NULO"/>
    <s v="#NULO"/>
    <s v="01/10/201400:00:00"/>
    <n v="1500"/>
    <s v="Baixa de Estimaveis - Despesas com pessoal"/>
    <s v="INSTALAÇÃO D EPLACAS"/>
    <n v="3.1878728217265007E-2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25E5E4-D2AF-4A27-B6A0-509A0364F567}" name="Tabela dinâmica1" cacheId="3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compact="0" compactData="0" multipleFieldFilters="0">
  <location ref="A1:E22" firstHeaderRow="1" firstDataRow="1" firstDataCol="4"/>
  <pivotFields count="24">
    <pivotField compact="0" outline="0" showAll="0"/>
    <pivotField compact="0" outline="0" showAll="0"/>
    <pivotField compact="0" numFmtId="22" outline="0" showAll="0"/>
    <pivotField compact="0" outline="0" showAll="0"/>
    <pivotField compact="0" numFmtId="1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defaultSubtotal="0">
      <items count="1">
        <item x="0"/>
      </items>
    </pivotField>
    <pivotField axis="axisRow" compact="0" numFmtId="1" outline="0" showAll="0" defaultSubtotal="0">
      <items count="1">
        <item x="0"/>
      </items>
    </pivotField>
    <pivotField compact="0" outline="0" showAll="0"/>
    <pivotField compact="0" outline="0" showAll="0"/>
    <pivotField axis="axisRow" compact="0" outline="0" showAll="0" defaultSubtotal="0">
      <items count="20">
        <item x="4"/>
        <item x="3"/>
        <item x="0"/>
        <item x="9"/>
        <item x="12"/>
        <item x="16"/>
        <item x="11"/>
        <item x="14"/>
        <item x="15"/>
        <item x="1"/>
        <item x="19"/>
        <item x="2"/>
        <item x="10"/>
        <item x="18"/>
        <item x="17"/>
        <item x="7"/>
        <item x="13"/>
        <item x="5"/>
        <item x="8"/>
        <item x="6"/>
      </items>
    </pivotField>
    <pivotField compact="0" outline="0" showAll="0"/>
    <pivotField axis="axisRow" compact="0" outline="0" showAll="0">
      <items count="21">
        <item x="4"/>
        <item x="7"/>
        <item x="6"/>
        <item x="13"/>
        <item x="16"/>
        <item x="18"/>
        <item x="8"/>
        <item x="5"/>
        <item x="17"/>
        <item x="2"/>
        <item x="11"/>
        <item x="9"/>
        <item x="14"/>
        <item x="10"/>
        <item x="0"/>
        <item x="1"/>
        <item x="3"/>
        <item x="15"/>
        <item x="12"/>
        <item x="19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numFmtId="10" outline="0" showAll="0"/>
    <pivotField compact="0" outline="0" showAll="0"/>
  </pivotFields>
  <rowFields count="4">
    <field x="10"/>
    <field x="9"/>
    <field x="13"/>
    <field x="15"/>
  </rowFields>
  <rowItems count="21">
    <i>
      <x/>
      <x/>
      <x/>
      <x/>
    </i>
    <i r="2">
      <x v="1"/>
      <x v="16"/>
    </i>
    <i r="2">
      <x v="2"/>
      <x v="14"/>
    </i>
    <i r="2">
      <x v="3"/>
      <x v="11"/>
    </i>
    <i r="2">
      <x v="4"/>
      <x v="18"/>
    </i>
    <i r="2">
      <x v="5"/>
      <x v="4"/>
    </i>
    <i r="2">
      <x v="6"/>
      <x v="10"/>
    </i>
    <i r="2">
      <x v="7"/>
      <x v="12"/>
    </i>
    <i r="2">
      <x v="8"/>
      <x v="17"/>
    </i>
    <i r="2">
      <x v="9"/>
      <x v="15"/>
    </i>
    <i r="2">
      <x v="10"/>
      <x v="19"/>
    </i>
    <i r="2">
      <x v="11"/>
      <x v="9"/>
    </i>
    <i r="2">
      <x v="12"/>
      <x v="13"/>
    </i>
    <i r="2">
      <x v="13"/>
      <x v="5"/>
    </i>
    <i r="2">
      <x v="14"/>
      <x v="8"/>
    </i>
    <i r="2">
      <x v="15"/>
      <x v="1"/>
    </i>
    <i r="2">
      <x v="16"/>
      <x v="3"/>
    </i>
    <i r="2">
      <x v="17"/>
      <x v="7"/>
    </i>
    <i r="2">
      <x v="18"/>
      <x v="6"/>
    </i>
    <i r="2">
      <x v="19"/>
      <x v="2"/>
    </i>
    <i t="grand">
      <x/>
    </i>
  </rowItems>
  <colItems count="1">
    <i/>
  </colItems>
  <dataFields count="1">
    <dataField name="Soma de Pecentual de despesas" fld="2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36579D5-7115-42FC-B608-E371687382C1}" name="Tabela dinâmica2" cacheId="4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compact="0" compactData="0" multipleFieldFilters="0">
  <location ref="A1:E20" firstHeaderRow="1" firstDataRow="1" firstDataCol="4"/>
  <pivotFields count="24">
    <pivotField compact="0" outline="0" showAll="0"/>
    <pivotField compact="0" outline="0" showAll="0"/>
    <pivotField compact="0" numFmtId="22" outline="0" showAll="0"/>
    <pivotField compact="0" outline="0" showAll="0"/>
    <pivotField compact="0" numFmtId="1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defaultSubtotal="0">
      <items count="1">
        <item x="0"/>
      </items>
    </pivotField>
    <pivotField axis="axisRow" compact="0" numFmtId="1" outline="0" showAll="0" defaultSubtotal="0">
      <items count="1">
        <item x="0"/>
      </items>
    </pivotField>
    <pivotField compact="0" outline="0" showAll="0"/>
    <pivotField compact="0" outline="0" showAll="0"/>
    <pivotField axis="axisRow" compact="0" outline="0" showAll="0" defaultSubtotal="0">
      <items count="18">
        <item x="4"/>
        <item x="3"/>
        <item x="0"/>
        <item x="7"/>
        <item x="10"/>
        <item x="14"/>
        <item x="9"/>
        <item x="12"/>
        <item x="13"/>
        <item x="1"/>
        <item x="17"/>
        <item x="2"/>
        <item x="8"/>
        <item x="16"/>
        <item x="15"/>
        <item x="6"/>
        <item x="11"/>
        <item x="5"/>
      </items>
    </pivotField>
    <pivotField compact="0" outline="0" showAll="0"/>
    <pivotField axis="axisRow" compact="0" outline="0" showAll="0" defaultSubtotal="0">
      <items count="18">
        <item x="4"/>
        <item x="6"/>
        <item x="5"/>
        <item x="11"/>
        <item x="14"/>
        <item x="16"/>
        <item x="15"/>
        <item x="2"/>
        <item x="9"/>
        <item x="7"/>
        <item x="12"/>
        <item x="8"/>
        <item x="0"/>
        <item x="1"/>
        <item x="3"/>
        <item x="13"/>
        <item x="10"/>
        <item x="17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numFmtId="10" outline="0" showAll="0"/>
    <pivotField compact="0" outline="0" showAll="0"/>
  </pivotFields>
  <rowFields count="4">
    <field x="10"/>
    <field x="9"/>
    <field x="13"/>
    <field x="15"/>
  </rowFields>
  <rowItems count="19">
    <i>
      <x/>
      <x/>
      <x/>
      <x/>
    </i>
    <i r="2">
      <x v="1"/>
      <x v="14"/>
    </i>
    <i r="2">
      <x v="2"/>
      <x v="12"/>
    </i>
    <i r="2">
      <x v="3"/>
      <x v="9"/>
    </i>
    <i r="2">
      <x v="4"/>
      <x v="16"/>
    </i>
    <i r="2">
      <x v="5"/>
      <x v="4"/>
    </i>
    <i r="2">
      <x v="6"/>
      <x v="8"/>
    </i>
    <i r="2">
      <x v="7"/>
      <x v="10"/>
    </i>
    <i r="2">
      <x v="8"/>
      <x v="15"/>
    </i>
    <i r="2">
      <x v="9"/>
      <x v="13"/>
    </i>
    <i r="2">
      <x v="10"/>
      <x v="17"/>
    </i>
    <i r="2">
      <x v="11"/>
      <x v="7"/>
    </i>
    <i r="2">
      <x v="12"/>
      <x v="11"/>
    </i>
    <i r="2">
      <x v="13"/>
      <x v="5"/>
    </i>
    <i r="2">
      <x v="14"/>
      <x v="6"/>
    </i>
    <i r="2">
      <x v="15"/>
      <x v="1"/>
    </i>
    <i r="2">
      <x v="16"/>
      <x v="3"/>
    </i>
    <i r="2">
      <x v="17"/>
      <x v="2"/>
    </i>
    <i t="grand">
      <x/>
    </i>
  </rowItems>
  <colItems count="1">
    <i/>
  </colItems>
  <dataFields count="1">
    <dataField name="Soma de Pecentual de despesas" fld="2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C6141-1250-4153-B3B5-7D393B939F12}">
  <dimension ref="A1:X48"/>
  <sheetViews>
    <sheetView topLeftCell="J1" workbookViewId="0">
      <selection activeCell="J1" sqref="A1:XFD1048576"/>
    </sheetView>
  </sheetViews>
  <sheetFormatPr baseColWidth="10" defaultColWidth="8.83203125" defaultRowHeight="15"/>
  <cols>
    <col min="1" max="22" width="20.6640625" customWidth="1"/>
    <col min="23" max="23" width="21.5" bestFit="1" customWidth="1"/>
    <col min="24" max="24" width="18.5" bestFit="1" customWidth="1"/>
  </cols>
  <sheetData>
    <row r="1" spans="1:24">
      <c r="A1" s="13" t="s">
        <v>0</v>
      </c>
      <c r="B1" s="14" t="s">
        <v>1</v>
      </c>
      <c r="C1" s="14" t="s">
        <v>2</v>
      </c>
      <c r="D1" s="14" t="s">
        <v>3</v>
      </c>
      <c r="E1" s="15" t="s">
        <v>4</v>
      </c>
      <c r="F1" s="14" t="s">
        <v>5</v>
      </c>
      <c r="G1" s="21" t="s">
        <v>6</v>
      </c>
      <c r="H1" s="14" t="s">
        <v>7</v>
      </c>
      <c r="I1" s="14" t="s">
        <v>8</v>
      </c>
      <c r="J1" s="21" t="s">
        <v>9</v>
      </c>
      <c r="K1" s="22" t="s">
        <v>10</v>
      </c>
      <c r="L1" s="14" t="s">
        <v>11</v>
      </c>
      <c r="M1" s="14" t="s">
        <v>12</v>
      </c>
      <c r="N1" s="22" t="s">
        <v>13</v>
      </c>
      <c r="O1" s="14" t="s">
        <v>14</v>
      </c>
      <c r="P1" s="21" t="s">
        <v>15</v>
      </c>
      <c r="Q1" s="14" t="s">
        <v>16</v>
      </c>
      <c r="R1" s="14" t="s">
        <v>17</v>
      </c>
      <c r="S1" s="14" t="s">
        <v>18</v>
      </c>
      <c r="T1" s="21" t="s">
        <v>19</v>
      </c>
      <c r="U1" s="14" t="s">
        <v>20</v>
      </c>
      <c r="V1" s="16" t="s">
        <v>21</v>
      </c>
      <c r="W1" s="17" t="s">
        <v>119</v>
      </c>
      <c r="X1" s="18" t="s">
        <v>120</v>
      </c>
    </row>
    <row r="2" spans="1:24">
      <c r="A2" s="3">
        <v>143</v>
      </c>
      <c r="B2" s="5" t="s">
        <v>22</v>
      </c>
      <c r="C2" s="6">
        <v>42560.720555555556</v>
      </c>
      <c r="D2" s="4">
        <v>20574101000183</v>
      </c>
      <c r="E2" s="7">
        <v>190000000607</v>
      </c>
      <c r="F2" s="5" t="s">
        <v>23</v>
      </c>
      <c r="G2" s="5" t="s">
        <v>34</v>
      </c>
      <c r="H2" s="4">
        <v>1333</v>
      </c>
      <c r="I2" s="5" t="s">
        <v>24</v>
      </c>
      <c r="J2" s="5" t="s">
        <v>60</v>
      </c>
      <c r="K2" s="7">
        <v>8494109758</v>
      </c>
      <c r="L2" s="5" t="s">
        <v>30</v>
      </c>
      <c r="M2" s="5" t="s">
        <v>61</v>
      </c>
      <c r="N2" s="7" t="s">
        <v>54</v>
      </c>
      <c r="O2" s="5" t="s">
        <v>55</v>
      </c>
      <c r="P2" s="5" t="s">
        <v>55</v>
      </c>
      <c r="Q2" s="5" t="s">
        <v>56</v>
      </c>
      <c r="R2" s="5" t="s">
        <v>57</v>
      </c>
      <c r="S2" s="5" t="s">
        <v>36</v>
      </c>
      <c r="T2" s="4">
        <v>30</v>
      </c>
      <c r="U2" s="5" t="s">
        <v>47</v>
      </c>
      <c r="V2" s="8" t="s">
        <v>25</v>
      </c>
      <c r="W2" s="20">
        <f>T2/X$2</f>
        <v>5.9355024561109167E-4</v>
      </c>
      <c r="X2" s="19">
        <f>SUM(T2:T48)</f>
        <v>50543.32</v>
      </c>
    </row>
    <row r="3" spans="1:24">
      <c r="A3" s="1">
        <v>143</v>
      </c>
      <c r="B3" s="9" t="s">
        <v>22</v>
      </c>
      <c r="C3" s="10">
        <v>42560.720555555556</v>
      </c>
      <c r="D3" s="2">
        <v>20574101000183</v>
      </c>
      <c r="E3" s="11">
        <v>190000000607</v>
      </c>
      <c r="F3" s="9" t="s">
        <v>23</v>
      </c>
      <c r="G3" s="9" t="s">
        <v>34</v>
      </c>
      <c r="H3" s="2">
        <v>1333</v>
      </c>
      <c r="I3" s="9" t="s">
        <v>24</v>
      </c>
      <c r="J3" s="9" t="s">
        <v>60</v>
      </c>
      <c r="K3" s="11">
        <v>8494109758</v>
      </c>
      <c r="L3" s="9" t="s">
        <v>30</v>
      </c>
      <c r="M3" s="9" t="s">
        <v>62</v>
      </c>
      <c r="N3" s="11" t="s">
        <v>58</v>
      </c>
      <c r="O3" s="9" t="s">
        <v>59</v>
      </c>
      <c r="P3" s="9" t="s">
        <v>59</v>
      </c>
      <c r="Q3" s="9" t="s">
        <v>38</v>
      </c>
      <c r="R3" s="9" t="s">
        <v>39</v>
      </c>
      <c r="S3" s="9" t="s">
        <v>42</v>
      </c>
      <c r="T3" s="2">
        <v>450</v>
      </c>
      <c r="U3" s="9" t="s">
        <v>31</v>
      </c>
      <c r="V3" s="12" t="s">
        <v>25</v>
      </c>
      <c r="W3" s="20">
        <f t="shared" ref="W3:W48" si="0">T3/X$2</f>
        <v>8.9032536841663745E-3</v>
      </c>
    </row>
    <row r="4" spans="1:24">
      <c r="A4" s="3">
        <v>143</v>
      </c>
      <c r="B4" s="5" t="s">
        <v>22</v>
      </c>
      <c r="C4" s="6">
        <v>42560.720555555556</v>
      </c>
      <c r="D4" s="4">
        <v>20574101000183</v>
      </c>
      <c r="E4" s="7">
        <v>190000000607</v>
      </c>
      <c r="F4" s="5" t="s">
        <v>23</v>
      </c>
      <c r="G4" s="5" t="s">
        <v>34</v>
      </c>
      <c r="H4" s="4">
        <v>1333</v>
      </c>
      <c r="I4" s="5" t="s">
        <v>24</v>
      </c>
      <c r="J4" s="5" t="s">
        <v>60</v>
      </c>
      <c r="K4" s="7">
        <v>8494109758</v>
      </c>
      <c r="L4" s="5" t="s">
        <v>30</v>
      </c>
      <c r="M4" s="5" t="s">
        <v>62</v>
      </c>
      <c r="N4" s="7" t="s">
        <v>58</v>
      </c>
      <c r="O4" s="5" t="s">
        <v>59</v>
      </c>
      <c r="P4" s="5" t="s">
        <v>59</v>
      </c>
      <c r="Q4" s="5" t="s">
        <v>38</v>
      </c>
      <c r="R4" s="5" t="s">
        <v>39</v>
      </c>
      <c r="S4" s="5" t="s">
        <v>42</v>
      </c>
      <c r="T4" s="4">
        <v>400</v>
      </c>
      <c r="U4" s="5" t="s">
        <v>31</v>
      </c>
      <c r="V4" s="8" t="s">
        <v>25</v>
      </c>
      <c r="W4" s="20">
        <f t="shared" si="0"/>
        <v>7.9140032748145558E-3</v>
      </c>
    </row>
    <row r="5" spans="1:24">
      <c r="A5" s="1">
        <v>143</v>
      </c>
      <c r="B5" s="9" t="s">
        <v>22</v>
      </c>
      <c r="C5" s="10">
        <v>42560.720555555556</v>
      </c>
      <c r="D5" s="2">
        <v>20574101000183</v>
      </c>
      <c r="E5" s="11">
        <v>190000000607</v>
      </c>
      <c r="F5" s="9" t="s">
        <v>23</v>
      </c>
      <c r="G5" s="9" t="s">
        <v>34</v>
      </c>
      <c r="H5" s="2">
        <v>1333</v>
      </c>
      <c r="I5" s="9" t="s">
        <v>24</v>
      </c>
      <c r="J5" s="9" t="s">
        <v>60</v>
      </c>
      <c r="K5" s="11">
        <v>8494109758</v>
      </c>
      <c r="L5" s="9" t="s">
        <v>30</v>
      </c>
      <c r="M5" s="9" t="s">
        <v>62</v>
      </c>
      <c r="N5" s="11" t="s">
        <v>58</v>
      </c>
      <c r="O5" s="9" t="s">
        <v>59</v>
      </c>
      <c r="P5" s="9" t="s">
        <v>59</v>
      </c>
      <c r="Q5" s="9" t="s">
        <v>38</v>
      </c>
      <c r="R5" s="9" t="s">
        <v>39</v>
      </c>
      <c r="S5" s="9" t="s">
        <v>42</v>
      </c>
      <c r="T5" s="2">
        <v>360</v>
      </c>
      <c r="U5" s="9" t="s">
        <v>31</v>
      </c>
      <c r="V5" s="12" t="s">
        <v>25</v>
      </c>
      <c r="W5" s="20">
        <f t="shared" si="0"/>
        <v>7.1226029473330996E-3</v>
      </c>
    </row>
    <row r="6" spans="1:24">
      <c r="A6" s="3">
        <v>143</v>
      </c>
      <c r="B6" s="5" t="s">
        <v>22</v>
      </c>
      <c r="C6" s="6">
        <v>42560.720555555556</v>
      </c>
      <c r="D6" s="4">
        <v>20574101000183</v>
      </c>
      <c r="E6" s="7">
        <v>190000000607</v>
      </c>
      <c r="F6" s="5" t="s">
        <v>23</v>
      </c>
      <c r="G6" s="5" t="s">
        <v>34</v>
      </c>
      <c r="H6" s="4">
        <v>1333</v>
      </c>
      <c r="I6" s="5" t="s">
        <v>24</v>
      </c>
      <c r="J6" s="5" t="s">
        <v>60</v>
      </c>
      <c r="K6" s="7">
        <v>8494109758</v>
      </c>
      <c r="L6" s="5" t="s">
        <v>30</v>
      </c>
      <c r="M6" s="5" t="s">
        <v>62</v>
      </c>
      <c r="N6" s="7" t="s">
        <v>58</v>
      </c>
      <c r="O6" s="5" t="s">
        <v>59</v>
      </c>
      <c r="P6" s="5" t="s">
        <v>59</v>
      </c>
      <c r="Q6" s="5" t="s">
        <v>38</v>
      </c>
      <c r="R6" s="5" t="s">
        <v>39</v>
      </c>
      <c r="S6" s="5" t="s">
        <v>42</v>
      </c>
      <c r="T6" s="4">
        <v>180</v>
      </c>
      <c r="U6" s="5" t="s">
        <v>31</v>
      </c>
      <c r="V6" s="8" t="s">
        <v>25</v>
      </c>
      <c r="W6" s="20">
        <f t="shared" si="0"/>
        <v>3.5613014736665498E-3</v>
      </c>
    </row>
    <row r="7" spans="1:24">
      <c r="A7" s="1">
        <v>143</v>
      </c>
      <c r="B7" s="9" t="s">
        <v>22</v>
      </c>
      <c r="C7" s="10">
        <v>42560.720555555556</v>
      </c>
      <c r="D7" s="2">
        <v>20574101000183</v>
      </c>
      <c r="E7" s="11">
        <v>190000000607</v>
      </c>
      <c r="F7" s="9" t="s">
        <v>23</v>
      </c>
      <c r="G7" s="9" t="s">
        <v>34</v>
      </c>
      <c r="H7" s="2">
        <v>1333</v>
      </c>
      <c r="I7" s="9" t="s">
        <v>24</v>
      </c>
      <c r="J7" s="9" t="s">
        <v>60</v>
      </c>
      <c r="K7" s="11">
        <v>8494109758</v>
      </c>
      <c r="L7" s="9" t="s">
        <v>30</v>
      </c>
      <c r="M7" s="9" t="s">
        <v>62</v>
      </c>
      <c r="N7" s="11" t="s">
        <v>58</v>
      </c>
      <c r="O7" s="9" t="s">
        <v>59</v>
      </c>
      <c r="P7" s="9" t="s">
        <v>59</v>
      </c>
      <c r="Q7" s="9" t="s">
        <v>38</v>
      </c>
      <c r="R7" s="9" t="s">
        <v>39</v>
      </c>
      <c r="S7" s="9" t="s">
        <v>42</v>
      </c>
      <c r="T7" s="2">
        <v>1100</v>
      </c>
      <c r="U7" s="9" t="s">
        <v>31</v>
      </c>
      <c r="V7" s="12" t="s">
        <v>25</v>
      </c>
      <c r="W7" s="20">
        <f t="shared" si="0"/>
        <v>2.1763509005740027E-2</v>
      </c>
    </row>
    <row r="8" spans="1:24">
      <c r="A8" s="3">
        <v>143</v>
      </c>
      <c r="B8" s="5" t="s">
        <v>22</v>
      </c>
      <c r="C8" s="6">
        <v>42560.720555555556</v>
      </c>
      <c r="D8" s="4">
        <v>20574101000183</v>
      </c>
      <c r="E8" s="7">
        <v>190000000607</v>
      </c>
      <c r="F8" s="5" t="s">
        <v>23</v>
      </c>
      <c r="G8" s="5" t="s">
        <v>34</v>
      </c>
      <c r="H8" s="4">
        <v>1333</v>
      </c>
      <c r="I8" s="5" t="s">
        <v>24</v>
      </c>
      <c r="J8" s="5" t="s">
        <v>60</v>
      </c>
      <c r="K8" s="7">
        <v>8494109758</v>
      </c>
      <c r="L8" s="5" t="s">
        <v>30</v>
      </c>
      <c r="M8" s="5" t="s">
        <v>69</v>
      </c>
      <c r="N8" s="7" t="s">
        <v>70</v>
      </c>
      <c r="O8" s="5" t="s">
        <v>71</v>
      </c>
      <c r="P8" s="5" t="s">
        <v>71</v>
      </c>
      <c r="Q8" s="5" t="s">
        <v>38</v>
      </c>
      <c r="R8" s="5" t="s">
        <v>39</v>
      </c>
      <c r="S8" s="5" t="s">
        <v>43</v>
      </c>
      <c r="T8" s="4">
        <v>520</v>
      </c>
      <c r="U8" s="5" t="s">
        <v>31</v>
      </c>
      <c r="V8" s="8" t="s">
        <v>25</v>
      </c>
      <c r="W8" s="20">
        <f t="shared" si="0"/>
        <v>1.0288204257258921E-2</v>
      </c>
    </row>
    <row r="9" spans="1:24">
      <c r="A9" s="1">
        <v>143</v>
      </c>
      <c r="B9" s="9" t="s">
        <v>22</v>
      </c>
      <c r="C9" s="10">
        <v>42560.720555555556</v>
      </c>
      <c r="D9" s="2">
        <v>20574101000183</v>
      </c>
      <c r="E9" s="11">
        <v>190000000607</v>
      </c>
      <c r="F9" s="9" t="s">
        <v>23</v>
      </c>
      <c r="G9" s="9" t="s">
        <v>34</v>
      </c>
      <c r="H9" s="2">
        <v>1333</v>
      </c>
      <c r="I9" s="9" t="s">
        <v>24</v>
      </c>
      <c r="J9" s="9" t="s">
        <v>60</v>
      </c>
      <c r="K9" s="11">
        <v>8494109758</v>
      </c>
      <c r="L9" s="9" t="s">
        <v>30</v>
      </c>
      <c r="M9" s="9" t="s">
        <v>76</v>
      </c>
      <c r="N9" s="11" t="s">
        <v>52</v>
      </c>
      <c r="O9" s="9" t="s">
        <v>53</v>
      </c>
      <c r="P9" s="9" t="s">
        <v>53</v>
      </c>
      <c r="Q9" s="9" t="s">
        <v>50</v>
      </c>
      <c r="R9" s="9" t="s">
        <v>51</v>
      </c>
      <c r="S9" s="9" t="s">
        <v>40</v>
      </c>
      <c r="T9" s="2">
        <v>350</v>
      </c>
      <c r="U9" s="9" t="s">
        <v>31</v>
      </c>
      <c r="V9" s="12" t="s">
        <v>25</v>
      </c>
      <c r="W9" s="20">
        <f t="shared" si="0"/>
        <v>6.9247528654627355E-3</v>
      </c>
    </row>
    <row r="10" spans="1:24">
      <c r="A10" s="3">
        <v>143</v>
      </c>
      <c r="B10" s="5" t="s">
        <v>22</v>
      </c>
      <c r="C10" s="6">
        <v>42560.720555555556</v>
      </c>
      <c r="D10" s="4">
        <v>20574101000183</v>
      </c>
      <c r="E10" s="7">
        <v>190000000607</v>
      </c>
      <c r="F10" s="5" t="s">
        <v>23</v>
      </c>
      <c r="G10" s="5" t="s">
        <v>34</v>
      </c>
      <c r="H10" s="4">
        <v>1333</v>
      </c>
      <c r="I10" s="5" t="s">
        <v>24</v>
      </c>
      <c r="J10" s="5" t="s">
        <v>60</v>
      </c>
      <c r="K10" s="7">
        <v>8494109758</v>
      </c>
      <c r="L10" s="5" t="s">
        <v>30</v>
      </c>
      <c r="M10" s="5" t="s">
        <v>76</v>
      </c>
      <c r="N10" s="7" t="s">
        <v>52</v>
      </c>
      <c r="O10" s="5" t="s">
        <v>53</v>
      </c>
      <c r="P10" s="5" t="s">
        <v>53</v>
      </c>
      <c r="Q10" s="5" t="s">
        <v>50</v>
      </c>
      <c r="R10" s="5" t="s">
        <v>51</v>
      </c>
      <c r="S10" s="5" t="s">
        <v>40</v>
      </c>
      <c r="T10" s="4">
        <v>1200</v>
      </c>
      <c r="U10" s="5" t="s">
        <v>31</v>
      </c>
      <c r="V10" s="8" t="s">
        <v>25</v>
      </c>
      <c r="W10" s="20">
        <f t="shared" si="0"/>
        <v>2.3742009824443664E-2</v>
      </c>
    </row>
    <row r="11" spans="1:24">
      <c r="A11" s="1">
        <v>143</v>
      </c>
      <c r="B11" s="9" t="s">
        <v>22</v>
      </c>
      <c r="C11" s="10">
        <v>42560.720555555556</v>
      </c>
      <c r="D11" s="2">
        <v>20574101000183</v>
      </c>
      <c r="E11" s="11">
        <v>190000000607</v>
      </c>
      <c r="F11" s="9" t="s">
        <v>23</v>
      </c>
      <c r="G11" s="9" t="s">
        <v>34</v>
      </c>
      <c r="H11" s="2">
        <v>1333</v>
      </c>
      <c r="I11" s="9" t="s">
        <v>24</v>
      </c>
      <c r="J11" s="9" t="s">
        <v>60</v>
      </c>
      <c r="K11" s="11">
        <v>8494109758</v>
      </c>
      <c r="L11" s="9" t="s">
        <v>30</v>
      </c>
      <c r="M11" s="9" t="s">
        <v>76</v>
      </c>
      <c r="N11" s="11" t="s">
        <v>52</v>
      </c>
      <c r="O11" s="9" t="s">
        <v>53</v>
      </c>
      <c r="P11" s="9" t="s">
        <v>53</v>
      </c>
      <c r="Q11" s="9" t="s">
        <v>50</v>
      </c>
      <c r="R11" s="9" t="s">
        <v>51</v>
      </c>
      <c r="S11" s="9" t="s">
        <v>40</v>
      </c>
      <c r="T11" s="2">
        <v>1800</v>
      </c>
      <c r="U11" s="9" t="s">
        <v>31</v>
      </c>
      <c r="V11" s="12" t="s">
        <v>25</v>
      </c>
      <c r="W11" s="20">
        <f t="shared" si="0"/>
        <v>3.5613014736665498E-2</v>
      </c>
    </row>
    <row r="12" spans="1:24">
      <c r="A12" s="3">
        <v>143</v>
      </c>
      <c r="B12" s="5" t="s">
        <v>22</v>
      </c>
      <c r="C12" s="6">
        <v>42560.720555555556</v>
      </c>
      <c r="D12" s="4">
        <v>20574101000183</v>
      </c>
      <c r="E12" s="7">
        <v>190000000607</v>
      </c>
      <c r="F12" s="5" t="s">
        <v>23</v>
      </c>
      <c r="G12" s="5" t="s">
        <v>34</v>
      </c>
      <c r="H12" s="4">
        <v>1333</v>
      </c>
      <c r="I12" s="5" t="s">
        <v>24</v>
      </c>
      <c r="J12" s="5" t="s">
        <v>60</v>
      </c>
      <c r="K12" s="7">
        <v>8494109758</v>
      </c>
      <c r="L12" s="5" t="s">
        <v>30</v>
      </c>
      <c r="M12" s="5" t="s">
        <v>76</v>
      </c>
      <c r="N12" s="7" t="s">
        <v>52</v>
      </c>
      <c r="O12" s="5" t="s">
        <v>53</v>
      </c>
      <c r="P12" s="5" t="s">
        <v>53</v>
      </c>
      <c r="Q12" s="5" t="s">
        <v>50</v>
      </c>
      <c r="R12" s="5" t="s">
        <v>51</v>
      </c>
      <c r="S12" s="5" t="s">
        <v>40</v>
      </c>
      <c r="T12" s="4">
        <v>4000</v>
      </c>
      <c r="U12" s="5" t="s">
        <v>31</v>
      </c>
      <c r="V12" s="8" t="s">
        <v>25</v>
      </c>
      <c r="W12" s="20">
        <f t="shared" si="0"/>
        <v>7.9140032748145558E-2</v>
      </c>
    </row>
    <row r="13" spans="1:24">
      <c r="A13" s="1">
        <v>143</v>
      </c>
      <c r="B13" s="9" t="s">
        <v>22</v>
      </c>
      <c r="C13" s="10">
        <v>42560.720555555556</v>
      </c>
      <c r="D13" s="2">
        <v>20574101000183</v>
      </c>
      <c r="E13" s="11">
        <v>190000000607</v>
      </c>
      <c r="F13" s="9" t="s">
        <v>23</v>
      </c>
      <c r="G13" s="9" t="s">
        <v>34</v>
      </c>
      <c r="H13" s="2">
        <v>1333</v>
      </c>
      <c r="I13" s="9" t="s">
        <v>24</v>
      </c>
      <c r="J13" s="9" t="s">
        <v>60</v>
      </c>
      <c r="K13" s="11">
        <v>8494109758</v>
      </c>
      <c r="L13" s="9" t="s">
        <v>30</v>
      </c>
      <c r="M13" s="9" t="s">
        <v>76</v>
      </c>
      <c r="N13" s="11" t="s">
        <v>52</v>
      </c>
      <c r="O13" s="9" t="s">
        <v>53</v>
      </c>
      <c r="P13" s="9" t="s">
        <v>53</v>
      </c>
      <c r="Q13" s="9" t="s">
        <v>50</v>
      </c>
      <c r="R13" s="9" t="s">
        <v>51</v>
      </c>
      <c r="S13" s="9" t="s">
        <v>40</v>
      </c>
      <c r="T13" s="2">
        <v>2700</v>
      </c>
      <c r="U13" s="9" t="s">
        <v>31</v>
      </c>
      <c r="V13" s="12" t="s">
        <v>25</v>
      </c>
      <c r="W13" s="20">
        <f t="shared" si="0"/>
        <v>5.341952210499825E-2</v>
      </c>
    </row>
    <row r="14" spans="1:24">
      <c r="A14" s="3">
        <v>143</v>
      </c>
      <c r="B14" s="5" t="s">
        <v>22</v>
      </c>
      <c r="C14" s="6">
        <v>42560.720555555556</v>
      </c>
      <c r="D14" s="4">
        <v>20574101000183</v>
      </c>
      <c r="E14" s="7">
        <v>190000000607</v>
      </c>
      <c r="F14" s="5" t="s">
        <v>23</v>
      </c>
      <c r="G14" s="5" t="s">
        <v>34</v>
      </c>
      <c r="H14" s="4">
        <v>1333</v>
      </c>
      <c r="I14" s="5" t="s">
        <v>24</v>
      </c>
      <c r="J14" s="5" t="s">
        <v>60</v>
      </c>
      <c r="K14" s="7">
        <v>8494109758</v>
      </c>
      <c r="L14" s="5" t="s">
        <v>30</v>
      </c>
      <c r="M14" s="5" t="s">
        <v>76</v>
      </c>
      <c r="N14" s="7" t="s">
        <v>52</v>
      </c>
      <c r="O14" s="5" t="s">
        <v>53</v>
      </c>
      <c r="P14" s="5" t="s">
        <v>53</v>
      </c>
      <c r="Q14" s="5" t="s">
        <v>50</v>
      </c>
      <c r="R14" s="5" t="s">
        <v>51</v>
      </c>
      <c r="S14" s="5" t="s">
        <v>40</v>
      </c>
      <c r="T14" s="4">
        <v>350</v>
      </c>
      <c r="U14" s="5" t="s">
        <v>31</v>
      </c>
      <c r="V14" s="8" t="s">
        <v>25</v>
      </c>
      <c r="W14" s="20">
        <f t="shared" si="0"/>
        <v>6.9247528654627355E-3</v>
      </c>
    </row>
    <row r="15" spans="1:24">
      <c r="A15" s="1">
        <v>143</v>
      </c>
      <c r="B15" s="9" t="s">
        <v>22</v>
      </c>
      <c r="C15" s="10">
        <v>42560.720555555556</v>
      </c>
      <c r="D15" s="2">
        <v>20574101000183</v>
      </c>
      <c r="E15" s="11">
        <v>190000000607</v>
      </c>
      <c r="F15" s="9" t="s">
        <v>23</v>
      </c>
      <c r="G15" s="9" t="s">
        <v>34</v>
      </c>
      <c r="H15" s="2">
        <v>1333</v>
      </c>
      <c r="I15" s="9" t="s">
        <v>24</v>
      </c>
      <c r="J15" s="9" t="s">
        <v>60</v>
      </c>
      <c r="K15" s="11">
        <v>8494109758</v>
      </c>
      <c r="L15" s="9" t="s">
        <v>30</v>
      </c>
      <c r="M15" s="9" t="s">
        <v>76</v>
      </c>
      <c r="N15" s="11" t="s">
        <v>52</v>
      </c>
      <c r="O15" s="9" t="s">
        <v>53</v>
      </c>
      <c r="P15" s="9" t="s">
        <v>53</v>
      </c>
      <c r="Q15" s="9" t="s">
        <v>50</v>
      </c>
      <c r="R15" s="9" t="s">
        <v>51</v>
      </c>
      <c r="S15" s="9" t="s">
        <v>40</v>
      </c>
      <c r="T15" s="2">
        <v>600</v>
      </c>
      <c r="U15" s="9" t="s">
        <v>31</v>
      </c>
      <c r="V15" s="12" t="s">
        <v>25</v>
      </c>
      <c r="W15" s="20">
        <f t="shared" si="0"/>
        <v>1.1871004912221832E-2</v>
      </c>
    </row>
    <row r="16" spans="1:24">
      <c r="A16" s="3">
        <v>143</v>
      </c>
      <c r="B16" s="5" t="s">
        <v>22</v>
      </c>
      <c r="C16" s="6">
        <v>42560.720555555556</v>
      </c>
      <c r="D16" s="4">
        <v>20574101000183</v>
      </c>
      <c r="E16" s="7">
        <v>190000000607</v>
      </c>
      <c r="F16" s="5" t="s">
        <v>23</v>
      </c>
      <c r="G16" s="5" t="s">
        <v>34</v>
      </c>
      <c r="H16" s="4">
        <v>1333</v>
      </c>
      <c r="I16" s="5" t="s">
        <v>24</v>
      </c>
      <c r="J16" s="5" t="s">
        <v>60</v>
      </c>
      <c r="K16" s="7">
        <v>8494109758</v>
      </c>
      <c r="L16" s="5" t="s">
        <v>30</v>
      </c>
      <c r="M16" s="5" t="s">
        <v>76</v>
      </c>
      <c r="N16" s="7" t="s">
        <v>52</v>
      </c>
      <c r="O16" s="5" t="s">
        <v>53</v>
      </c>
      <c r="P16" s="5" t="s">
        <v>53</v>
      </c>
      <c r="Q16" s="5" t="s">
        <v>50</v>
      </c>
      <c r="R16" s="5" t="s">
        <v>51</v>
      </c>
      <c r="S16" s="5" t="s">
        <v>40</v>
      </c>
      <c r="T16" s="4">
        <v>1000</v>
      </c>
      <c r="U16" s="5" t="s">
        <v>31</v>
      </c>
      <c r="V16" s="8" t="s">
        <v>25</v>
      </c>
      <c r="W16" s="20">
        <f t="shared" si="0"/>
        <v>1.978500818703639E-2</v>
      </c>
    </row>
    <row r="17" spans="1:23">
      <c r="A17" s="1">
        <v>143</v>
      </c>
      <c r="B17" s="9" t="s">
        <v>22</v>
      </c>
      <c r="C17" s="10">
        <v>42560.720555555556</v>
      </c>
      <c r="D17" s="2">
        <v>20574101000183</v>
      </c>
      <c r="E17" s="11">
        <v>190000000607</v>
      </c>
      <c r="F17" s="9" t="s">
        <v>23</v>
      </c>
      <c r="G17" s="9" t="s">
        <v>34</v>
      </c>
      <c r="H17" s="2">
        <v>1333</v>
      </c>
      <c r="I17" s="9" t="s">
        <v>24</v>
      </c>
      <c r="J17" s="9" t="s">
        <v>60</v>
      </c>
      <c r="K17" s="11">
        <v>8494109758</v>
      </c>
      <c r="L17" s="9" t="s">
        <v>30</v>
      </c>
      <c r="M17" s="9" t="s">
        <v>76</v>
      </c>
      <c r="N17" s="11" t="s">
        <v>52</v>
      </c>
      <c r="O17" s="9" t="s">
        <v>53</v>
      </c>
      <c r="P17" s="9" t="s">
        <v>53</v>
      </c>
      <c r="Q17" s="9" t="s">
        <v>50</v>
      </c>
      <c r="R17" s="9" t="s">
        <v>51</v>
      </c>
      <c r="S17" s="9" t="s">
        <v>40</v>
      </c>
      <c r="T17" s="2">
        <v>200</v>
      </c>
      <c r="U17" s="9" t="s">
        <v>31</v>
      </c>
      <c r="V17" s="12" t="s">
        <v>25</v>
      </c>
      <c r="W17" s="20">
        <f t="shared" si="0"/>
        <v>3.9570016374072779E-3</v>
      </c>
    </row>
    <row r="18" spans="1:23">
      <c r="A18" s="3">
        <v>143</v>
      </c>
      <c r="B18" s="5" t="s">
        <v>22</v>
      </c>
      <c r="C18" s="6">
        <v>42560.720555555556</v>
      </c>
      <c r="D18" s="4">
        <v>20574101000183</v>
      </c>
      <c r="E18" s="7">
        <v>190000000607</v>
      </c>
      <c r="F18" s="5" t="s">
        <v>23</v>
      </c>
      <c r="G18" s="5" t="s">
        <v>34</v>
      </c>
      <c r="H18" s="4">
        <v>1333</v>
      </c>
      <c r="I18" s="5" t="s">
        <v>24</v>
      </c>
      <c r="J18" s="5" t="s">
        <v>60</v>
      </c>
      <c r="K18" s="7">
        <v>8494109758</v>
      </c>
      <c r="L18" s="5" t="s">
        <v>30</v>
      </c>
      <c r="M18" s="5" t="s">
        <v>77</v>
      </c>
      <c r="N18" s="7" t="s">
        <v>58</v>
      </c>
      <c r="O18" s="5" t="s">
        <v>59</v>
      </c>
      <c r="P18" s="5" t="s">
        <v>59</v>
      </c>
      <c r="Q18" s="5" t="s">
        <v>38</v>
      </c>
      <c r="R18" s="5" t="s">
        <v>39</v>
      </c>
      <c r="S18" s="5" t="s">
        <v>41</v>
      </c>
      <c r="T18" s="4">
        <v>700</v>
      </c>
      <c r="U18" s="5" t="s">
        <v>31</v>
      </c>
      <c r="V18" s="8" t="s">
        <v>25</v>
      </c>
      <c r="W18" s="20">
        <f t="shared" si="0"/>
        <v>1.3849505730925471E-2</v>
      </c>
    </row>
    <row r="19" spans="1:23">
      <c r="A19" s="1">
        <v>143</v>
      </c>
      <c r="B19" s="9" t="s">
        <v>22</v>
      </c>
      <c r="C19" s="10">
        <v>42560.720555555556</v>
      </c>
      <c r="D19" s="2">
        <v>20574101000183</v>
      </c>
      <c r="E19" s="11">
        <v>190000000607</v>
      </c>
      <c r="F19" s="9" t="s">
        <v>23</v>
      </c>
      <c r="G19" s="9" t="s">
        <v>34</v>
      </c>
      <c r="H19" s="2">
        <v>1333</v>
      </c>
      <c r="I19" s="9" t="s">
        <v>24</v>
      </c>
      <c r="J19" s="9" t="s">
        <v>60</v>
      </c>
      <c r="K19" s="11">
        <v>8494109758</v>
      </c>
      <c r="L19" s="9" t="s">
        <v>30</v>
      </c>
      <c r="M19" s="9" t="s">
        <v>77</v>
      </c>
      <c r="N19" s="11" t="s">
        <v>58</v>
      </c>
      <c r="O19" s="9" t="s">
        <v>59</v>
      </c>
      <c r="P19" s="9" t="s">
        <v>59</v>
      </c>
      <c r="Q19" s="9" t="s">
        <v>38</v>
      </c>
      <c r="R19" s="9" t="s">
        <v>39</v>
      </c>
      <c r="S19" s="9" t="s">
        <v>41</v>
      </c>
      <c r="T19" s="2">
        <v>500</v>
      </c>
      <c r="U19" s="9" t="s">
        <v>31</v>
      </c>
      <c r="V19" s="12" t="s">
        <v>25</v>
      </c>
      <c r="W19" s="20">
        <f t="shared" si="0"/>
        <v>9.8925040935181948E-3</v>
      </c>
    </row>
    <row r="20" spans="1:23">
      <c r="A20" s="3">
        <v>143</v>
      </c>
      <c r="B20" s="5" t="s">
        <v>22</v>
      </c>
      <c r="C20" s="6">
        <v>42560.720555555556</v>
      </c>
      <c r="D20" s="4">
        <v>20574101000183</v>
      </c>
      <c r="E20" s="7">
        <v>190000000607</v>
      </c>
      <c r="F20" s="5" t="s">
        <v>23</v>
      </c>
      <c r="G20" s="5" t="s">
        <v>34</v>
      </c>
      <c r="H20" s="4">
        <v>1333</v>
      </c>
      <c r="I20" s="5" t="s">
        <v>24</v>
      </c>
      <c r="J20" s="5" t="s">
        <v>60</v>
      </c>
      <c r="K20" s="7">
        <v>8494109758</v>
      </c>
      <c r="L20" s="5" t="s">
        <v>30</v>
      </c>
      <c r="M20" s="5" t="s">
        <v>77</v>
      </c>
      <c r="N20" s="7" t="s">
        <v>58</v>
      </c>
      <c r="O20" s="5" t="s">
        <v>59</v>
      </c>
      <c r="P20" s="5" t="s">
        <v>59</v>
      </c>
      <c r="Q20" s="5" t="s">
        <v>38</v>
      </c>
      <c r="R20" s="5" t="s">
        <v>39</v>
      </c>
      <c r="S20" s="5" t="s">
        <v>41</v>
      </c>
      <c r="T20" s="4">
        <v>500</v>
      </c>
      <c r="U20" s="5" t="s">
        <v>31</v>
      </c>
      <c r="V20" s="8" t="s">
        <v>25</v>
      </c>
      <c r="W20" s="20">
        <f t="shared" si="0"/>
        <v>9.8925040935181948E-3</v>
      </c>
    </row>
    <row r="21" spans="1:23">
      <c r="A21" s="1">
        <v>143</v>
      </c>
      <c r="B21" s="9" t="s">
        <v>22</v>
      </c>
      <c r="C21" s="10">
        <v>42560.720555555556</v>
      </c>
      <c r="D21" s="2">
        <v>20574101000183</v>
      </c>
      <c r="E21" s="11">
        <v>190000000607</v>
      </c>
      <c r="F21" s="9" t="s">
        <v>23</v>
      </c>
      <c r="G21" s="9" t="s">
        <v>34</v>
      </c>
      <c r="H21" s="2">
        <v>1333</v>
      </c>
      <c r="I21" s="9" t="s">
        <v>24</v>
      </c>
      <c r="J21" s="9" t="s">
        <v>60</v>
      </c>
      <c r="K21" s="11">
        <v>8494109758</v>
      </c>
      <c r="L21" s="9" t="s">
        <v>30</v>
      </c>
      <c r="M21" s="9" t="s">
        <v>77</v>
      </c>
      <c r="N21" s="11" t="s">
        <v>58</v>
      </c>
      <c r="O21" s="9" t="s">
        <v>59</v>
      </c>
      <c r="P21" s="9" t="s">
        <v>59</v>
      </c>
      <c r="Q21" s="9" t="s">
        <v>38</v>
      </c>
      <c r="R21" s="9" t="s">
        <v>39</v>
      </c>
      <c r="S21" s="9" t="s">
        <v>41</v>
      </c>
      <c r="T21" s="2">
        <v>700</v>
      </c>
      <c r="U21" s="9" t="s">
        <v>31</v>
      </c>
      <c r="V21" s="12" t="s">
        <v>25</v>
      </c>
      <c r="W21" s="20">
        <f t="shared" si="0"/>
        <v>1.3849505730925471E-2</v>
      </c>
    </row>
    <row r="22" spans="1:23">
      <c r="A22" s="3">
        <v>143</v>
      </c>
      <c r="B22" s="5" t="s">
        <v>22</v>
      </c>
      <c r="C22" s="6">
        <v>42560.720555555556</v>
      </c>
      <c r="D22" s="4">
        <v>20574101000183</v>
      </c>
      <c r="E22" s="7">
        <v>190000000607</v>
      </c>
      <c r="F22" s="5" t="s">
        <v>23</v>
      </c>
      <c r="G22" s="5" t="s">
        <v>34</v>
      </c>
      <c r="H22" s="4">
        <v>1333</v>
      </c>
      <c r="I22" s="5" t="s">
        <v>24</v>
      </c>
      <c r="J22" s="5" t="s">
        <v>60</v>
      </c>
      <c r="K22" s="7">
        <v>8494109758</v>
      </c>
      <c r="L22" s="5" t="s">
        <v>25</v>
      </c>
      <c r="M22" s="5" t="s">
        <v>25</v>
      </c>
      <c r="N22" s="7" t="s">
        <v>25</v>
      </c>
      <c r="O22" s="5" t="s">
        <v>25</v>
      </c>
      <c r="P22" s="5" t="s">
        <v>25</v>
      </c>
      <c r="Q22" s="5" t="s">
        <v>25</v>
      </c>
      <c r="R22" s="5" t="s">
        <v>25</v>
      </c>
      <c r="S22" s="5" t="s">
        <v>33</v>
      </c>
      <c r="T22" s="4">
        <v>13.42</v>
      </c>
      <c r="U22" s="5" t="s">
        <v>26</v>
      </c>
      <c r="V22" s="8" t="s">
        <v>25</v>
      </c>
      <c r="W22" s="20">
        <f t="shared" si="0"/>
        <v>2.6551480987002831E-4</v>
      </c>
    </row>
    <row r="23" spans="1:23">
      <c r="A23" s="1">
        <v>143</v>
      </c>
      <c r="B23" s="9" t="s">
        <v>22</v>
      </c>
      <c r="C23" s="10">
        <v>42560.720555555556</v>
      </c>
      <c r="D23" s="2">
        <v>20574101000183</v>
      </c>
      <c r="E23" s="11">
        <v>190000000607</v>
      </c>
      <c r="F23" s="9" t="s">
        <v>23</v>
      </c>
      <c r="G23" s="9" t="s">
        <v>34</v>
      </c>
      <c r="H23" s="2">
        <v>1333</v>
      </c>
      <c r="I23" s="9" t="s">
        <v>24</v>
      </c>
      <c r="J23" s="9" t="s">
        <v>60</v>
      </c>
      <c r="K23" s="11">
        <v>8494109758</v>
      </c>
      <c r="L23" s="9" t="s">
        <v>25</v>
      </c>
      <c r="M23" s="9" t="s">
        <v>25</v>
      </c>
      <c r="N23" s="11" t="s">
        <v>25</v>
      </c>
      <c r="O23" s="9" t="s">
        <v>25</v>
      </c>
      <c r="P23" s="9" t="s">
        <v>25</v>
      </c>
      <c r="Q23" s="9" t="s">
        <v>25</v>
      </c>
      <c r="R23" s="9" t="s">
        <v>25</v>
      </c>
      <c r="S23" s="9" t="s">
        <v>44</v>
      </c>
      <c r="T23" s="2">
        <v>18.399999999999999</v>
      </c>
      <c r="U23" s="9" t="s">
        <v>26</v>
      </c>
      <c r="V23" s="12" t="s">
        <v>25</v>
      </c>
      <c r="W23" s="20">
        <f t="shared" si="0"/>
        <v>3.6404415064146951E-4</v>
      </c>
    </row>
    <row r="24" spans="1:23">
      <c r="A24" s="3">
        <v>143</v>
      </c>
      <c r="B24" s="5" t="s">
        <v>22</v>
      </c>
      <c r="C24" s="6">
        <v>42560.720555555556</v>
      </c>
      <c r="D24" s="4">
        <v>20574101000183</v>
      </c>
      <c r="E24" s="7">
        <v>190000000607</v>
      </c>
      <c r="F24" s="5" t="s">
        <v>23</v>
      </c>
      <c r="G24" s="5" t="s">
        <v>34</v>
      </c>
      <c r="H24" s="4">
        <v>1333</v>
      </c>
      <c r="I24" s="5" t="s">
        <v>24</v>
      </c>
      <c r="J24" s="5" t="s">
        <v>60</v>
      </c>
      <c r="K24" s="7">
        <v>8494109758</v>
      </c>
      <c r="L24" s="5" t="s">
        <v>25</v>
      </c>
      <c r="M24" s="5" t="s">
        <v>25</v>
      </c>
      <c r="N24" s="7" t="s">
        <v>25</v>
      </c>
      <c r="O24" s="5" t="s">
        <v>25</v>
      </c>
      <c r="P24" s="5" t="s">
        <v>25</v>
      </c>
      <c r="Q24" s="5" t="s">
        <v>25</v>
      </c>
      <c r="R24" s="5" t="s">
        <v>25</v>
      </c>
      <c r="S24" s="5" t="s">
        <v>48</v>
      </c>
      <c r="T24" s="4">
        <v>21.5</v>
      </c>
      <c r="U24" s="5" t="s">
        <v>26</v>
      </c>
      <c r="V24" s="8" t="s">
        <v>25</v>
      </c>
      <c r="W24" s="20">
        <f t="shared" si="0"/>
        <v>4.2537767602128236E-4</v>
      </c>
    </row>
    <row r="25" spans="1:23">
      <c r="A25" s="1">
        <v>143</v>
      </c>
      <c r="B25" s="9" t="s">
        <v>22</v>
      </c>
      <c r="C25" s="10">
        <v>42560.720555555556</v>
      </c>
      <c r="D25" s="2">
        <v>20574101000183</v>
      </c>
      <c r="E25" s="11">
        <v>190000000607</v>
      </c>
      <c r="F25" s="9" t="s">
        <v>23</v>
      </c>
      <c r="G25" s="9" t="s">
        <v>34</v>
      </c>
      <c r="H25" s="2">
        <v>1333</v>
      </c>
      <c r="I25" s="9" t="s">
        <v>24</v>
      </c>
      <c r="J25" s="9" t="s">
        <v>60</v>
      </c>
      <c r="K25" s="11">
        <v>8494109758</v>
      </c>
      <c r="L25" s="9" t="s">
        <v>30</v>
      </c>
      <c r="M25" s="9" t="s">
        <v>85</v>
      </c>
      <c r="N25" s="11" t="s">
        <v>52</v>
      </c>
      <c r="O25" s="9" t="s">
        <v>53</v>
      </c>
      <c r="P25" s="9" t="s">
        <v>53</v>
      </c>
      <c r="Q25" s="9" t="s">
        <v>50</v>
      </c>
      <c r="R25" s="9" t="s">
        <v>51</v>
      </c>
      <c r="S25" s="9" t="s">
        <v>29</v>
      </c>
      <c r="T25" s="2">
        <v>2200</v>
      </c>
      <c r="U25" s="9" t="s">
        <v>37</v>
      </c>
      <c r="V25" s="12" t="s">
        <v>25</v>
      </c>
      <c r="W25" s="20">
        <f t="shared" si="0"/>
        <v>4.3527018011480054E-2</v>
      </c>
    </row>
    <row r="26" spans="1:23">
      <c r="A26" s="3">
        <v>143</v>
      </c>
      <c r="B26" s="5" t="s">
        <v>22</v>
      </c>
      <c r="C26" s="6">
        <v>42560.720555555556</v>
      </c>
      <c r="D26" s="4">
        <v>20574101000183</v>
      </c>
      <c r="E26" s="7">
        <v>190000000607</v>
      </c>
      <c r="F26" s="5" t="s">
        <v>23</v>
      </c>
      <c r="G26" s="5" t="s">
        <v>34</v>
      </c>
      <c r="H26" s="4">
        <v>1333</v>
      </c>
      <c r="I26" s="5" t="s">
        <v>24</v>
      </c>
      <c r="J26" s="5" t="s">
        <v>60</v>
      </c>
      <c r="K26" s="7">
        <v>8494109758</v>
      </c>
      <c r="L26" s="5" t="s">
        <v>30</v>
      </c>
      <c r="M26" s="5" t="s">
        <v>85</v>
      </c>
      <c r="N26" s="7" t="s">
        <v>52</v>
      </c>
      <c r="O26" s="5" t="s">
        <v>53</v>
      </c>
      <c r="P26" s="5" t="s">
        <v>53</v>
      </c>
      <c r="Q26" s="5" t="s">
        <v>50</v>
      </c>
      <c r="R26" s="5" t="s">
        <v>51</v>
      </c>
      <c r="S26" s="5" t="s">
        <v>29</v>
      </c>
      <c r="T26" s="4">
        <v>790</v>
      </c>
      <c r="U26" s="5" t="s">
        <v>37</v>
      </c>
      <c r="V26" s="8" t="s">
        <v>25</v>
      </c>
      <c r="W26" s="20">
        <f t="shared" si="0"/>
        <v>1.5630156467758748E-2</v>
      </c>
    </row>
    <row r="27" spans="1:23">
      <c r="A27" s="1">
        <v>143</v>
      </c>
      <c r="B27" s="9" t="s">
        <v>22</v>
      </c>
      <c r="C27" s="10">
        <v>42560.720555555556</v>
      </c>
      <c r="D27" s="2">
        <v>20574101000183</v>
      </c>
      <c r="E27" s="11">
        <v>190000000607</v>
      </c>
      <c r="F27" s="9" t="s">
        <v>23</v>
      </c>
      <c r="G27" s="9" t="s">
        <v>34</v>
      </c>
      <c r="H27" s="2">
        <v>1333</v>
      </c>
      <c r="I27" s="9" t="s">
        <v>24</v>
      </c>
      <c r="J27" s="9" t="s">
        <v>60</v>
      </c>
      <c r="K27" s="11">
        <v>8494109758</v>
      </c>
      <c r="L27" s="9" t="s">
        <v>30</v>
      </c>
      <c r="M27" s="9" t="s">
        <v>85</v>
      </c>
      <c r="N27" s="11" t="s">
        <v>52</v>
      </c>
      <c r="O27" s="9" t="s">
        <v>53</v>
      </c>
      <c r="P27" s="9" t="s">
        <v>53</v>
      </c>
      <c r="Q27" s="9" t="s">
        <v>50</v>
      </c>
      <c r="R27" s="9" t="s">
        <v>51</v>
      </c>
      <c r="S27" s="9" t="s">
        <v>29</v>
      </c>
      <c r="T27" s="2">
        <v>270</v>
      </c>
      <c r="U27" s="9" t="s">
        <v>37</v>
      </c>
      <c r="V27" s="12" t="s">
        <v>25</v>
      </c>
      <c r="W27" s="20">
        <f t="shared" si="0"/>
        <v>5.3419522104998247E-3</v>
      </c>
    </row>
    <row r="28" spans="1:23">
      <c r="A28" s="3">
        <v>143</v>
      </c>
      <c r="B28" s="5" t="s">
        <v>22</v>
      </c>
      <c r="C28" s="6">
        <v>42560.720555555556</v>
      </c>
      <c r="D28" s="4">
        <v>20574101000183</v>
      </c>
      <c r="E28" s="7">
        <v>190000000607</v>
      </c>
      <c r="F28" s="5" t="s">
        <v>23</v>
      </c>
      <c r="G28" s="5" t="s">
        <v>34</v>
      </c>
      <c r="H28" s="4">
        <v>1333</v>
      </c>
      <c r="I28" s="5" t="s">
        <v>24</v>
      </c>
      <c r="J28" s="5" t="s">
        <v>60</v>
      </c>
      <c r="K28" s="7">
        <v>8494109758</v>
      </c>
      <c r="L28" s="5" t="s">
        <v>25</v>
      </c>
      <c r="M28" s="5" t="s">
        <v>25</v>
      </c>
      <c r="N28" s="7" t="s">
        <v>67</v>
      </c>
      <c r="O28" s="5" t="s">
        <v>68</v>
      </c>
      <c r="P28" s="5" t="s">
        <v>68</v>
      </c>
      <c r="Q28" s="5" t="s">
        <v>27</v>
      </c>
      <c r="R28" s="5" t="s">
        <v>28</v>
      </c>
      <c r="S28" s="5" t="s">
        <v>49</v>
      </c>
      <c r="T28" s="4">
        <v>600</v>
      </c>
      <c r="U28" s="5" t="s">
        <v>80</v>
      </c>
      <c r="V28" s="8" t="s">
        <v>88</v>
      </c>
      <c r="W28" s="20">
        <f t="shared" si="0"/>
        <v>1.1871004912221832E-2</v>
      </c>
    </row>
    <row r="29" spans="1:23">
      <c r="A29" s="1">
        <v>143</v>
      </c>
      <c r="B29" s="9" t="s">
        <v>22</v>
      </c>
      <c r="C29" s="10">
        <v>42560.720555555556</v>
      </c>
      <c r="D29" s="2">
        <v>20574101000183</v>
      </c>
      <c r="E29" s="11">
        <v>190000000607</v>
      </c>
      <c r="F29" s="9" t="s">
        <v>23</v>
      </c>
      <c r="G29" s="9" t="s">
        <v>34</v>
      </c>
      <c r="H29" s="2">
        <v>1333</v>
      </c>
      <c r="I29" s="9" t="s">
        <v>24</v>
      </c>
      <c r="J29" s="9" t="s">
        <v>60</v>
      </c>
      <c r="K29" s="11">
        <v>8494109758</v>
      </c>
      <c r="L29" s="9" t="s">
        <v>25</v>
      </c>
      <c r="M29" s="9" t="s">
        <v>25</v>
      </c>
      <c r="N29" s="11" t="s">
        <v>89</v>
      </c>
      <c r="O29" s="9" t="s">
        <v>90</v>
      </c>
      <c r="P29" s="9" t="s">
        <v>90</v>
      </c>
      <c r="Q29" s="9" t="s">
        <v>25</v>
      </c>
      <c r="R29" s="9" t="s">
        <v>25</v>
      </c>
      <c r="S29" s="9" t="s">
        <v>29</v>
      </c>
      <c r="T29" s="2">
        <v>2000</v>
      </c>
      <c r="U29" s="9" t="s">
        <v>81</v>
      </c>
      <c r="V29" s="12" t="s">
        <v>87</v>
      </c>
      <c r="W29" s="20">
        <f t="shared" si="0"/>
        <v>3.9570016374072779E-2</v>
      </c>
    </row>
    <row r="30" spans="1:23">
      <c r="A30" s="3">
        <v>143</v>
      </c>
      <c r="B30" s="5" t="s">
        <v>22</v>
      </c>
      <c r="C30" s="6">
        <v>42560.720555555556</v>
      </c>
      <c r="D30" s="4">
        <v>20574101000183</v>
      </c>
      <c r="E30" s="7">
        <v>190000000607</v>
      </c>
      <c r="F30" s="5" t="s">
        <v>23</v>
      </c>
      <c r="G30" s="5" t="s">
        <v>34</v>
      </c>
      <c r="H30" s="4">
        <v>1333</v>
      </c>
      <c r="I30" s="5" t="s">
        <v>24</v>
      </c>
      <c r="J30" s="5" t="s">
        <v>60</v>
      </c>
      <c r="K30" s="7">
        <v>8494109758</v>
      </c>
      <c r="L30" s="5" t="s">
        <v>30</v>
      </c>
      <c r="M30" s="5" t="s">
        <v>91</v>
      </c>
      <c r="N30" s="7" t="s">
        <v>58</v>
      </c>
      <c r="O30" s="5" t="s">
        <v>59</v>
      </c>
      <c r="P30" s="5" t="s">
        <v>59</v>
      </c>
      <c r="Q30" s="5" t="s">
        <v>38</v>
      </c>
      <c r="R30" s="5" t="s">
        <v>39</v>
      </c>
      <c r="S30" s="5" t="s">
        <v>46</v>
      </c>
      <c r="T30" s="4">
        <v>3500</v>
      </c>
      <c r="U30" s="5" t="s">
        <v>31</v>
      </c>
      <c r="V30" s="8" t="s">
        <v>25</v>
      </c>
      <c r="W30" s="20">
        <f t="shared" si="0"/>
        <v>6.9247528654627355E-2</v>
      </c>
    </row>
    <row r="31" spans="1:23">
      <c r="A31" s="1">
        <v>143</v>
      </c>
      <c r="B31" s="9" t="s">
        <v>22</v>
      </c>
      <c r="C31" s="10">
        <v>42560.720555555556</v>
      </c>
      <c r="D31" s="2">
        <v>20574101000183</v>
      </c>
      <c r="E31" s="11">
        <v>190000000607</v>
      </c>
      <c r="F31" s="9" t="s">
        <v>23</v>
      </c>
      <c r="G31" s="9" t="s">
        <v>34</v>
      </c>
      <c r="H31" s="2">
        <v>1333</v>
      </c>
      <c r="I31" s="9" t="s">
        <v>24</v>
      </c>
      <c r="J31" s="9" t="s">
        <v>60</v>
      </c>
      <c r="K31" s="11">
        <v>8494109758</v>
      </c>
      <c r="L31" s="9" t="s">
        <v>30</v>
      </c>
      <c r="M31" s="9" t="s">
        <v>91</v>
      </c>
      <c r="N31" s="11" t="s">
        <v>58</v>
      </c>
      <c r="O31" s="9" t="s">
        <v>59</v>
      </c>
      <c r="P31" s="9" t="s">
        <v>59</v>
      </c>
      <c r="Q31" s="9" t="s">
        <v>38</v>
      </c>
      <c r="R31" s="9" t="s">
        <v>39</v>
      </c>
      <c r="S31" s="9" t="s">
        <v>46</v>
      </c>
      <c r="T31" s="2">
        <v>600</v>
      </c>
      <c r="U31" s="9" t="s">
        <v>31</v>
      </c>
      <c r="V31" s="12" t="s">
        <v>25</v>
      </c>
      <c r="W31" s="20">
        <f t="shared" si="0"/>
        <v>1.1871004912221832E-2</v>
      </c>
    </row>
    <row r="32" spans="1:23">
      <c r="A32" s="3">
        <v>143</v>
      </c>
      <c r="B32" s="5" t="s">
        <v>22</v>
      </c>
      <c r="C32" s="6">
        <v>42560.720555555556</v>
      </c>
      <c r="D32" s="4">
        <v>20574101000183</v>
      </c>
      <c r="E32" s="7">
        <v>190000000607</v>
      </c>
      <c r="F32" s="5" t="s">
        <v>23</v>
      </c>
      <c r="G32" s="5" t="s">
        <v>34</v>
      </c>
      <c r="H32" s="4">
        <v>1333</v>
      </c>
      <c r="I32" s="5" t="s">
        <v>24</v>
      </c>
      <c r="J32" s="5" t="s">
        <v>60</v>
      </c>
      <c r="K32" s="7">
        <v>8494109758</v>
      </c>
      <c r="L32" s="5" t="s">
        <v>25</v>
      </c>
      <c r="M32" s="5" t="s">
        <v>25</v>
      </c>
      <c r="N32" s="7" t="s">
        <v>65</v>
      </c>
      <c r="O32" s="5" t="s">
        <v>66</v>
      </c>
      <c r="P32" s="5" t="s">
        <v>66</v>
      </c>
      <c r="Q32" s="5" t="s">
        <v>25</v>
      </c>
      <c r="R32" s="5" t="s">
        <v>25</v>
      </c>
      <c r="S32" s="5" t="s">
        <v>45</v>
      </c>
      <c r="T32" s="4">
        <v>1500</v>
      </c>
      <c r="U32" s="5" t="s">
        <v>81</v>
      </c>
      <c r="V32" s="8" t="s">
        <v>92</v>
      </c>
      <c r="W32" s="20">
        <f t="shared" si="0"/>
        <v>2.9677512280554583E-2</v>
      </c>
    </row>
    <row r="33" spans="1:23">
      <c r="A33" s="1">
        <v>143</v>
      </c>
      <c r="B33" s="9" t="s">
        <v>22</v>
      </c>
      <c r="C33" s="10">
        <v>42560.720555555556</v>
      </c>
      <c r="D33" s="2">
        <v>20574101000183</v>
      </c>
      <c r="E33" s="11">
        <v>190000000607</v>
      </c>
      <c r="F33" s="9" t="s">
        <v>23</v>
      </c>
      <c r="G33" s="9" t="s">
        <v>34</v>
      </c>
      <c r="H33" s="2">
        <v>1333</v>
      </c>
      <c r="I33" s="9" t="s">
        <v>24</v>
      </c>
      <c r="J33" s="9" t="s">
        <v>60</v>
      </c>
      <c r="K33" s="11">
        <v>8494109758</v>
      </c>
      <c r="L33" s="9" t="s">
        <v>25</v>
      </c>
      <c r="M33" s="9" t="s">
        <v>25</v>
      </c>
      <c r="N33" s="11" t="s">
        <v>82</v>
      </c>
      <c r="O33" s="9" t="s">
        <v>83</v>
      </c>
      <c r="P33" s="9" t="s">
        <v>83</v>
      </c>
      <c r="Q33" s="9" t="s">
        <v>27</v>
      </c>
      <c r="R33" s="9" t="s">
        <v>28</v>
      </c>
      <c r="S33" s="9" t="s">
        <v>35</v>
      </c>
      <c r="T33" s="2">
        <v>790</v>
      </c>
      <c r="U33" s="9" t="s">
        <v>80</v>
      </c>
      <c r="V33" s="12" t="s">
        <v>93</v>
      </c>
      <c r="W33" s="20">
        <f t="shared" si="0"/>
        <v>1.5630156467758748E-2</v>
      </c>
    </row>
    <row r="34" spans="1:23">
      <c r="A34" s="3">
        <v>143</v>
      </c>
      <c r="B34" s="5" t="s">
        <v>22</v>
      </c>
      <c r="C34" s="6">
        <v>42560.720555555556</v>
      </c>
      <c r="D34" s="4">
        <v>20574101000183</v>
      </c>
      <c r="E34" s="7">
        <v>190000000607</v>
      </c>
      <c r="F34" s="5" t="s">
        <v>23</v>
      </c>
      <c r="G34" s="5" t="s">
        <v>34</v>
      </c>
      <c r="H34" s="4">
        <v>1333</v>
      </c>
      <c r="I34" s="5" t="s">
        <v>24</v>
      </c>
      <c r="J34" s="5" t="s">
        <v>60</v>
      </c>
      <c r="K34" s="7">
        <v>8494109758</v>
      </c>
      <c r="L34" s="5" t="s">
        <v>25</v>
      </c>
      <c r="M34" s="5" t="s">
        <v>25</v>
      </c>
      <c r="N34" s="7" t="s">
        <v>94</v>
      </c>
      <c r="O34" s="5" t="s">
        <v>95</v>
      </c>
      <c r="P34" s="5" t="s">
        <v>95</v>
      </c>
      <c r="Q34" s="5" t="s">
        <v>25</v>
      </c>
      <c r="R34" s="5" t="s">
        <v>25</v>
      </c>
      <c r="S34" s="5" t="s">
        <v>29</v>
      </c>
      <c r="T34" s="4">
        <v>1000</v>
      </c>
      <c r="U34" s="5" t="s">
        <v>81</v>
      </c>
      <c r="V34" s="8" t="s">
        <v>86</v>
      </c>
      <c r="W34" s="20">
        <f t="shared" si="0"/>
        <v>1.978500818703639E-2</v>
      </c>
    </row>
    <row r="35" spans="1:23">
      <c r="A35" s="1">
        <v>143</v>
      </c>
      <c r="B35" s="9" t="s">
        <v>22</v>
      </c>
      <c r="C35" s="10">
        <v>42560.720555555556</v>
      </c>
      <c r="D35" s="2">
        <v>20574101000183</v>
      </c>
      <c r="E35" s="11">
        <v>190000000607</v>
      </c>
      <c r="F35" s="9" t="s">
        <v>23</v>
      </c>
      <c r="G35" s="9" t="s">
        <v>34</v>
      </c>
      <c r="H35" s="2">
        <v>1333</v>
      </c>
      <c r="I35" s="9" t="s">
        <v>24</v>
      </c>
      <c r="J35" s="9" t="s">
        <v>60</v>
      </c>
      <c r="K35" s="11">
        <v>8494109758</v>
      </c>
      <c r="L35" s="9" t="s">
        <v>25</v>
      </c>
      <c r="M35" s="9" t="s">
        <v>25</v>
      </c>
      <c r="N35" s="11" t="s">
        <v>72</v>
      </c>
      <c r="O35" s="9" t="s">
        <v>73</v>
      </c>
      <c r="P35" s="9" t="s">
        <v>73</v>
      </c>
      <c r="Q35" s="9" t="s">
        <v>25</v>
      </c>
      <c r="R35" s="9" t="s">
        <v>25</v>
      </c>
      <c r="S35" s="9" t="s">
        <v>45</v>
      </c>
      <c r="T35" s="2">
        <v>1500</v>
      </c>
      <c r="U35" s="9" t="s">
        <v>81</v>
      </c>
      <c r="V35" s="12" t="s">
        <v>96</v>
      </c>
      <c r="W35" s="20">
        <f t="shared" si="0"/>
        <v>2.9677512280554583E-2</v>
      </c>
    </row>
    <row r="36" spans="1:23">
      <c r="A36" s="3">
        <v>143</v>
      </c>
      <c r="B36" s="5" t="s">
        <v>22</v>
      </c>
      <c r="C36" s="6">
        <v>42560.720555555556</v>
      </c>
      <c r="D36" s="4">
        <v>20574101000183</v>
      </c>
      <c r="E36" s="7">
        <v>190000000607</v>
      </c>
      <c r="F36" s="5" t="s">
        <v>23</v>
      </c>
      <c r="G36" s="5" t="s">
        <v>34</v>
      </c>
      <c r="H36" s="4">
        <v>1333</v>
      </c>
      <c r="I36" s="5" t="s">
        <v>24</v>
      </c>
      <c r="J36" s="5" t="s">
        <v>60</v>
      </c>
      <c r="K36" s="7">
        <v>8494109758</v>
      </c>
      <c r="L36" s="5" t="s">
        <v>25</v>
      </c>
      <c r="M36" s="5" t="s">
        <v>25</v>
      </c>
      <c r="N36" s="7" t="s">
        <v>78</v>
      </c>
      <c r="O36" s="5" t="s">
        <v>79</v>
      </c>
      <c r="P36" s="5" t="s">
        <v>79</v>
      </c>
      <c r="Q36" s="5" t="s">
        <v>25</v>
      </c>
      <c r="R36" s="5" t="s">
        <v>25</v>
      </c>
      <c r="S36" s="5" t="s">
        <v>45</v>
      </c>
      <c r="T36" s="4">
        <v>1500</v>
      </c>
      <c r="U36" s="5" t="s">
        <v>81</v>
      </c>
      <c r="V36" s="8" t="s">
        <v>97</v>
      </c>
      <c r="W36" s="20">
        <f t="shared" si="0"/>
        <v>2.9677512280554583E-2</v>
      </c>
    </row>
    <row r="37" spans="1:23">
      <c r="A37" s="1">
        <v>143</v>
      </c>
      <c r="B37" s="9" t="s">
        <v>22</v>
      </c>
      <c r="C37" s="10">
        <v>42560.720555555556</v>
      </c>
      <c r="D37" s="2">
        <v>20574101000183</v>
      </c>
      <c r="E37" s="11">
        <v>190000000607</v>
      </c>
      <c r="F37" s="9" t="s">
        <v>23</v>
      </c>
      <c r="G37" s="9" t="s">
        <v>34</v>
      </c>
      <c r="H37" s="2">
        <v>1333</v>
      </c>
      <c r="I37" s="9" t="s">
        <v>24</v>
      </c>
      <c r="J37" s="9" t="s">
        <v>60</v>
      </c>
      <c r="K37" s="11">
        <v>8494109758</v>
      </c>
      <c r="L37" s="9" t="s">
        <v>25</v>
      </c>
      <c r="M37" s="9" t="s">
        <v>25</v>
      </c>
      <c r="N37" s="11" t="s">
        <v>98</v>
      </c>
      <c r="O37" s="9" t="s">
        <v>99</v>
      </c>
      <c r="P37" s="9" t="s">
        <v>99</v>
      </c>
      <c r="Q37" s="9" t="s">
        <v>25</v>
      </c>
      <c r="R37" s="9" t="s">
        <v>25</v>
      </c>
      <c r="S37" s="9" t="s">
        <v>32</v>
      </c>
      <c r="T37" s="2">
        <v>3500</v>
      </c>
      <c r="U37" s="9" t="s">
        <v>84</v>
      </c>
      <c r="V37" s="12" t="s">
        <v>100</v>
      </c>
      <c r="W37" s="20">
        <f t="shared" si="0"/>
        <v>6.9247528654627355E-2</v>
      </c>
    </row>
    <row r="38" spans="1:23">
      <c r="A38" s="3">
        <v>143</v>
      </c>
      <c r="B38" s="5" t="s">
        <v>22</v>
      </c>
      <c r="C38" s="6">
        <v>42560.720555555556</v>
      </c>
      <c r="D38" s="4">
        <v>20574101000183</v>
      </c>
      <c r="E38" s="7">
        <v>190000000607</v>
      </c>
      <c r="F38" s="5" t="s">
        <v>23</v>
      </c>
      <c r="G38" s="5" t="s">
        <v>34</v>
      </c>
      <c r="H38" s="4">
        <v>1333</v>
      </c>
      <c r="I38" s="5" t="s">
        <v>24</v>
      </c>
      <c r="J38" s="5" t="s">
        <v>60</v>
      </c>
      <c r="K38" s="7">
        <v>8494109758</v>
      </c>
      <c r="L38" s="5" t="s">
        <v>25</v>
      </c>
      <c r="M38" s="5" t="s">
        <v>25</v>
      </c>
      <c r="N38" s="7" t="s">
        <v>67</v>
      </c>
      <c r="O38" s="5" t="s">
        <v>68</v>
      </c>
      <c r="P38" s="5" t="s">
        <v>68</v>
      </c>
      <c r="Q38" s="5" t="s">
        <v>27</v>
      </c>
      <c r="R38" s="5" t="s">
        <v>28</v>
      </c>
      <c r="S38" s="5" t="s">
        <v>49</v>
      </c>
      <c r="T38" s="4">
        <v>600</v>
      </c>
      <c r="U38" s="5" t="s">
        <v>80</v>
      </c>
      <c r="V38" s="8" t="s">
        <v>101</v>
      </c>
      <c r="W38" s="20">
        <f t="shared" si="0"/>
        <v>1.1871004912221832E-2</v>
      </c>
    </row>
    <row r="39" spans="1:23">
      <c r="A39" s="1">
        <v>143</v>
      </c>
      <c r="B39" s="9" t="s">
        <v>22</v>
      </c>
      <c r="C39" s="10">
        <v>42560.720555555556</v>
      </c>
      <c r="D39" s="2">
        <v>20574101000183</v>
      </c>
      <c r="E39" s="11">
        <v>190000000607</v>
      </c>
      <c r="F39" s="9" t="s">
        <v>23</v>
      </c>
      <c r="G39" s="9" t="s">
        <v>34</v>
      </c>
      <c r="H39" s="2">
        <v>1333</v>
      </c>
      <c r="I39" s="9" t="s">
        <v>24</v>
      </c>
      <c r="J39" s="9" t="s">
        <v>60</v>
      </c>
      <c r="K39" s="11">
        <v>8494109758</v>
      </c>
      <c r="L39" s="9" t="s">
        <v>25</v>
      </c>
      <c r="M39" s="9" t="s">
        <v>25</v>
      </c>
      <c r="N39" s="11" t="s">
        <v>102</v>
      </c>
      <c r="O39" s="9" t="s">
        <v>103</v>
      </c>
      <c r="P39" s="9" t="s">
        <v>103</v>
      </c>
      <c r="Q39" s="9" t="s">
        <v>25</v>
      </c>
      <c r="R39" s="9" t="s">
        <v>25</v>
      </c>
      <c r="S39" s="9" t="s">
        <v>45</v>
      </c>
      <c r="T39" s="2">
        <v>1500</v>
      </c>
      <c r="U39" s="9" t="s">
        <v>81</v>
      </c>
      <c r="V39" s="12" t="s">
        <v>104</v>
      </c>
      <c r="W39" s="20">
        <f t="shared" si="0"/>
        <v>2.9677512280554583E-2</v>
      </c>
    </row>
    <row r="40" spans="1:23">
      <c r="A40" s="3">
        <v>143</v>
      </c>
      <c r="B40" s="5" t="s">
        <v>22</v>
      </c>
      <c r="C40" s="6">
        <v>42560.720555555556</v>
      </c>
      <c r="D40" s="4">
        <v>20574101000183</v>
      </c>
      <c r="E40" s="7">
        <v>190000000607</v>
      </c>
      <c r="F40" s="5" t="s">
        <v>23</v>
      </c>
      <c r="G40" s="5" t="s">
        <v>34</v>
      </c>
      <c r="H40" s="4">
        <v>1333</v>
      </c>
      <c r="I40" s="5" t="s">
        <v>24</v>
      </c>
      <c r="J40" s="5" t="s">
        <v>60</v>
      </c>
      <c r="K40" s="7">
        <v>8494109758</v>
      </c>
      <c r="L40" s="5" t="s">
        <v>25</v>
      </c>
      <c r="M40" s="5" t="s">
        <v>25</v>
      </c>
      <c r="N40" s="7" t="s">
        <v>105</v>
      </c>
      <c r="O40" s="5" t="s">
        <v>106</v>
      </c>
      <c r="P40" s="5" t="s">
        <v>106</v>
      </c>
      <c r="Q40" s="5" t="s">
        <v>25</v>
      </c>
      <c r="R40" s="5" t="s">
        <v>25</v>
      </c>
      <c r="S40" s="5" t="s">
        <v>45</v>
      </c>
      <c r="T40" s="4">
        <v>1500</v>
      </c>
      <c r="U40" s="5" t="s">
        <v>81</v>
      </c>
      <c r="V40" s="8" t="s">
        <v>92</v>
      </c>
      <c r="W40" s="20">
        <f t="shared" si="0"/>
        <v>2.9677512280554583E-2</v>
      </c>
    </row>
    <row r="41" spans="1:23">
      <c r="A41" s="1">
        <v>143</v>
      </c>
      <c r="B41" s="9" t="s">
        <v>22</v>
      </c>
      <c r="C41" s="10">
        <v>42560.720555555556</v>
      </c>
      <c r="D41" s="2">
        <v>20574101000183</v>
      </c>
      <c r="E41" s="11">
        <v>190000000607</v>
      </c>
      <c r="F41" s="9" t="s">
        <v>23</v>
      </c>
      <c r="G41" s="9" t="s">
        <v>34</v>
      </c>
      <c r="H41" s="2">
        <v>1333</v>
      </c>
      <c r="I41" s="9" t="s">
        <v>24</v>
      </c>
      <c r="J41" s="9" t="s">
        <v>60</v>
      </c>
      <c r="K41" s="11">
        <v>8494109758</v>
      </c>
      <c r="L41" s="9" t="s">
        <v>25</v>
      </c>
      <c r="M41" s="9" t="s">
        <v>25</v>
      </c>
      <c r="N41" s="11" t="s">
        <v>67</v>
      </c>
      <c r="O41" s="9" t="s">
        <v>68</v>
      </c>
      <c r="P41" s="9" t="s">
        <v>68</v>
      </c>
      <c r="Q41" s="9" t="s">
        <v>27</v>
      </c>
      <c r="R41" s="9" t="s">
        <v>28</v>
      </c>
      <c r="S41" s="9" t="s">
        <v>49</v>
      </c>
      <c r="T41" s="2">
        <v>600</v>
      </c>
      <c r="U41" s="9" t="s">
        <v>80</v>
      </c>
      <c r="V41" s="12" t="s">
        <v>107</v>
      </c>
      <c r="W41" s="20">
        <f t="shared" si="0"/>
        <v>1.1871004912221832E-2</v>
      </c>
    </row>
    <row r="42" spans="1:23">
      <c r="A42" s="3">
        <v>143</v>
      </c>
      <c r="B42" s="5" t="s">
        <v>22</v>
      </c>
      <c r="C42" s="6">
        <v>42560.720555555556</v>
      </c>
      <c r="D42" s="4">
        <v>20574101000183</v>
      </c>
      <c r="E42" s="7">
        <v>190000000607</v>
      </c>
      <c r="F42" s="5" t="s">
        <v>23</v>
      </c>
      <c r="G42" s="5" t="s">
        <v>34</v>
      </c>
      <c r="H42" s="4">
        <v>1333</v>
      </c>
      <c r="I42" s="5" t="s">
        <v>24</v>
      </c>
      <c r="J42" s="5" t="s">
        <v>60</v>
      </c>
      <c r="K42" s="7">
        <v>8494109758</v>
      </c>
      <c r="L42" s="5" t="s">
        <v>25</v>
      </c>
      <c r="M42" s="5" t="s">
        <v>25</v>
      </c>
      <c r="N42" s="7" t="s">
        <v>67</v>
      </c>
      <c r="O42" s="5" t="s">
        <v>68</v>
      </c>
      <c r="P42" s="5" t="s">
        <v>68</v>
      </c>
      <c r="Q42" s="5" t="s">
        <v>27</v>
      </c>
      <c r="R42" s="5" t="s">
        <v>28</v>
      </c>
      <c r="S42" s="5" t="s">
        <v>49</v>
      </c>
      <c r="T42" s="4">
        <v>600</v>
      </c>
      <c r="U42" s="5" t="s">
        <v>80</v>
      </c>
      <c r="V42" s="8" t="s">
        <v>108</v>
      </c>
      <c r="W42" s="20">
        <f t="shared" si="0"/>
        <v>1.1871004912221832E-2</v>
      </c>
    </row>
    <row r="43" spans="1:23">
      <c r="A43" s="1">
        <v>143</v>
      </c>
      <c r="B43" s="9" t="s">
        <v>22</v>
      </c>
      <c r="C43" s="10">
        <v>42560.720555555556</v>
      </c>
      <c r="D43" s="2">
        <v>20574101000183</v>
      </c>
      <c r="E43" s="11">
        <v>190000000607</v>
      </c>
      <c r="F43" s="9" t="s">
        <v>23</v>
      </c>
      <c r="G43" s="9" t="s">
        <v>34</v>
      </c>
      <c r="H43" s="2">
        <v>1333</v>
      </c>
      <c r="I43" s="9" t="s">
        <v>24</v>
      </c>
      <c r="J43" s="9" t="s">
        <v>60</v>
      </c>
      <c r="K43" s="11">
        <v>8494109758</v>
      </c>
      <c r="L43" s="9" t="s">
        <v>25</v>
      </c>
      <c r="M43" s="9" t="s">
        <v>25</v>
      </c>
      <c r="N43" s="11" t="s">
        <v>67</v>
      </c>
      <c r="O43" s="9" t="s">
        <v>68</v>
      </c>
      <c r="P43" s="9" t="s">
        <v>68</v>
      </c>
      <c r="Q43" s="9" t="s">
        <v>27</v>
      </c>
      <c r="R43" s="9" t="s">
        <v>28</v>
      </c>
      <c r="S43" s="9" t="s">
        <v>49</v>
      </c>
      <c r="T43" s="2">
        <v>300</v>
      </c>
      <c r="U43" s="9" t="s">
        <v>80</v>
      </c>
      <c r="V43" s="12" t="s">
        <v>109</v>
      </c>
      <c r="W43" s="20">
        <f t="shared" si="0"/>
        <v>5.935502456110916E-3</v>
      </c>
    </row>
    <row r="44" spans="1:23">
      <c r="A44" s="3">
        <v>143</v>
      </c>
      <c r="B44" s="5" t="s">
        <v>22</v>
      </c>
      <c r="C44" s="6">
        <v>42560.720555555556</v>
      </c>
      <c r="D44" s="4">
        <v>20574101000183</v>
      </c>
      <c r="E44" s="7">
        <v>190000000607</v>
      </c>
      <c r="F44" s="5" t="s">
        <v>23</v>
      </c>
      <c r="G44" s="5" t="s">
        <v>34</v>
      </c>
      <c r="H44" s="4">
        <v>1333</v>
      </c>
      <c r="I44" s="5" t="s">
        <v>24</v>
      </c>
      <c r="J44" s="5" t="s">
        <v>60</v>
      </c>
      <c r="K44" s="7">
        <v>8494109758</v>
      </c>
      <c r="L44" s="5" t="s">
        <v>25</v>
      </c>
      <c r="M44" s="5" t="s">
        <v>25</v>
      </c>
      <c r="N44" s="7" t="s">
        <v>110</v>
      </c>
      <c r="O44" s="5" t="s">
        <v>111</v>
      </c>
      <c r="P44" s="5" t="s">
        <v>111</v>
      </c>
      <c r="Q44" s="5" t="s">
        <v>25</v>
      </c>
      <c r="R44" s="5" t="s">
        <v>25</v>
      </c>
      <c r="S44" s="5" t="s">
        <v>45</v>
      </c>
      <c r="T44" s="4">
        <v>1500</v>
      </c>
      <c r="U44" s="5" t="s">
        <v>81</v>
      </c>
      <c r="V44" s="8" t="s">
        <v>104</v>
      </c>
      <c r="W44" s="20">
        <f t="shared" si="0"/>
        <v>2.9677512280554583E-2</v>
      </c>
    </row>
    <row r="45" spans="1:23">
      <c r="A45" s="1">
        <v>143</v>
      </c>
      <c r="B45" s="9" t="s">
        <v>22</v>
      </c>
      <c r="C45" s="10">
        <v>42560.720555555556</v>
      </c>
      <c r="D45" s="2">
        <v>20574101000183</v>
      </c>
      <c r="E45" s="11">
        <v>190000000607</v>
      </c>
      <c r="F45" s="9" t="s">
        <v>23</v>
      </c>
      <c r="G45" s="9" t="s">
        <v>34</v>
      </c>
      <c r="H45" s="2">
        <v>1333</v>
      </c>
      <c r="I45" s="9" t="s">
        <v>24</v>
      </c>
      <c r="J45" s="9" t="s">
        <v>60</v>
      </c>
      <c r="K45" s="11">
        <v>8494109758</v>
      </c>
      <c r="L45" s="9" t="s">
        <v>25</v>
      </c>
      <c r="M45" s="9" t="s">
        <v>25</v>
      </c>
      <c r="N45" s="11" t="s">
        <v>63</v>
      </c>
      <c r="O45" s="9" t="s">
        <v>64</v>
      </c>
      <c r="P45" s="9" t="s">
        <v>64</v>
      </c>
      <c r="Q45" s="9" t="s">
        <v>25</v>
      </c>
      <c r="R45" s="9" t="s">
        <v>25</v>
      </c>
      <c r="S45" s="9" t="s">
        <v>45</v>
      </c>
      <c r="T45" s="2">
        <v>2000</v>
      </c>
      <c r="U45" s="9" t="s">
        <v>81</v>
      </c>
      <c r="V45" s="12" t="s">
        <v>112</v>
      </c>
      <c r="W45" s="20">
        <f t="shared" si="0"/>
        <v>3.9570016374072779E-2</v>
      </c>
    </row>
    <row r="46" spans="1:23">
      <c r="A46" s="3">
        <v>143</v>
      </c>
      <c r="B46" s="5" t="s">
        <v>22</v>
      </c>
      <c r="C46" s="6">
        <v>42560.720555555556</v>
      </c>
      <c r="D46" s="4">
        <v>20574101000183</v>
      </c>
      <c r="E46" s="7">
        <v>190000000607</v>
      </c>
      <c r="F46" s="5" t="s">
        <v>23</v>
      </c>
      <c r="G46" s="5" t="s">
        <v>34</v>
      </c>
      <c r="H46" s="4">
        <v>1333</v>
      </c>
      <c r="I46" s="5" t="s">
        <v>24</v>
      </c>
      <c r="J46" s="5" t="s">
        <v>60</v>
      </c>
      <c r="K46" s="7">
        <v>8494109758</v>
      </c>
      <c r="L46" s="5" t="s">
        <v>25</v>
      </c>
      <c r="M46" s="5" t="s">
        <v>25</v>
      </c>
      <c r="N46" s="7" t="s">
        <v>113</v>
      </c>
      <c r="O46" s="5" t="s">
        <v>114</v>
      </c>
      <c r="P46" s="5" t="s">
        <v>114</v>
      </c>
      <c r="Q46" s="5" t="s">
        <v>25</v>
      </c>
      <c r="R46" s="5" t="s">
        <v>25</v>
      </c>
      <c r="S46" s="5" t="s">
        <v>45</v>
      </c>
      <c r="T46" s="4">
        <v>1500</v>
      </c>
      <c r="U46" s="5" t="s">
        <v>81</v>
      </c>
      <c r="V46" s="8" t="s">
        <v>115</v>
      </c>
      <c r="W46" s="20">
        <f t="shared" si="0"/>
        <v>2.9677512280554583E-2</v>
      </c>
    </row>
    <row r="47" spans="1:23">
      <c r="A47" s="1">
        <v>143</v>
      </c>
      <c r="B47" s="9" t="s">
        <v>22</v>
      </c>
      <c r="C47" s="10">
        <v>42560.720555555556</v>
      </c>
      <c r="D47" s="2">
        <v>20574101000183</v>
      </c>
      <c r="E47" s="11">
        <v>190000000607</v>
      </c>
      <c r="F47" s="9" t="s">
        <v>23</v>
      </c>
      <c r="G47" s="9" t="s">
        <v>34</v>
      </c>
      <c r="H47" s="2">
        <v>1333</v>
      </c>
      <c r="I47" s="9" t="s">
        <v>24</v>
      </c>
      <c r="J47" s="9" t="s">
        <v>60</v>
      </c>
      <c r="K47" s="11">
        <v>8494109758</v>
      </c>
      <c r="L47" s="9" t="s">
        <v>25</v>
      </c>
      <c r="M47" s="9" t="s">
        <v>25</v>
      </c>
      <c r="N47" s="11" t="s">
        <v>116</v>
      </c>
      <c r="O47" s="9" t="s">
        <v>117</v>
      </c>
      <c r="P47" s="9" t="s">
        <v>117</v>
      </c>
      <c r="Q47" s="9" t="s">
        <v>25</v>
      </c>
      <c r="R47" s="9" t="s">
        <v>25</v>
      </c>
      <c r="S47" s="9" t="s">
        <v>45</v>
      </c>
      <c r="T47" s="2">
        <v>1500</v>
      </c>
      <c r="U47" s="9" t="s">
        <v>81</v>
      </c>
      <c r="V47" s="12" t="s">
        <v>97</v>
      </c>
      <c r="W47" s="20">
        <f t="shared" si="0"/>
        <v>2.9677512280554583E-2</v>
      </c>
    </row>
    <row r="48" spans="1:23">
      <c r="A48" s="3">
        <v>143</v>
      </c>
      <c r="B48" s="5" t="s">
        <v>22</v>
      </c>
      <c r="C48" s="6">
        <v>42560.720555555556</v>
      </c>
      <c r="D48" s="4">
        <v>20574101000183</v>
      </c>
      <c r="E48" s="7">
        <v>190000000607</v>
      </c>
      <c r="F48" s="5" t="s">
        <v>23</v>
      </c>
      <c r="G48" s="5" t="s">
        <v>34</v>
      </c>
      <c r="H48" s="4">
        <v>1333</v>
      </c>
      <c r="I48" s="5" t="s">
        <v>24</v>
      </c>
      <c r="J48" s="5" t="s">
        <v>60</v>
      </c>
      <c r="K48" s="7">
        <v>8494109758</v>
      </c>
      <c r="L48" s="5" t="s">
        <v>25</v>
      </c>
      <c r="M48" s="5" t="s">
        <v>25</v>
      </c>
      <c r="N48" s="7" t="s">
        <v>74</v>
      </c>
      <c r="O48" s="5" t="s">
        <v>75</v>
      </c>
      <c r="P48" s="5" t="s">
        <v>75</v>
      </c>
      <c r="Q48" s="5" t="s">
        <v>25</v>
      </c>
      <c r="R48" s="5" t="s">
        <v>25</v>
      </c>
      <c r="S48" s="5" t="s">
        <v>45</v>
      </c>
      <c r="T48" s="4">
        <v>1500</v>
      </c>
      <c r="U48" s="5" t="s">
        <v>81</v>
      </c>
      <c r="V48" s="8" t="s">
        <v>118</v>
      </c>
      <c r="W48" s="20">
        <f t="shared" si="0"/>
        <v>2.9677512280554583E-2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14CFA-9CC9-46C9-B89F-FC6BFB0625B2}">
  <dimension ref="A1:E22"/>
  <sheetViews>
    <sheetView topLeftCell="B1" workbookViewId="0">
      <selection activeCell="D29" sqref="D29"/>
    </sheetView>
  </sheetViews>
  <sheetFormatPr baseColWidth="10" defaultColWidth="8.83203125" defaultRowHeight="15"/>
  <cols>
    <col min="1" max="1" width="69.5" bestFit="1" customWidth="1"/>
    <col min="2" max="2" width="29.83203125" bestFit="1" customWidth="1"/>
    <col min="3" max="3" width="25.33203125" bestFit="1" customWidth="1"/>
    <col min="4" max="4" width="62" bestFit="1" customWidth="1"/>
    <col min="5" max="5" width="29.83203125" bestFit="1" customWidth="1"/>
  </cols>
  <sheetData>
    <row r="1" spans="1:5">
      <c r="A1" s="23" t="s">
        <v>10</v>
      </c>
      <c r="B1" s="23" t="s">
        <v>9</v>
      </c>
      <c r="C1" s="23" t="s">
        <v>13</v>
      </c>
      <c r="D1" s="23" t="s">
        <v>15</v>
      </c>
      <c r="E1" t="s">
        <v>122</v>
      </c>
    </row>
    <row r="2" spans="1:5">
      <c r="A2" s="25">
        <v>8494109758</v>
      </c>
      <c r="B2" t="s">
        <v>60</v>
      </c>
      <c r="C2" t="s">
        <v>25</v>
      </c>
      <c r="D2" t="s">
        <v>25</v>
      </c>
      <c r="E2" s="24">
        <v>1.0549366365327803E-3</v>
      </c>
    </row>
    <row r="3" spans="1:5">
      <c r="C3" t="s">
        <v>52</v>
      </c>
      <c r="D3" t="s">
        <v>53</v>
      </c>
      <c r="E3" s="24">
        <v>0.30587622657158253</v>
      </c>
    </row>
    <row r="4" spans="1:5">
      <c r="C4" t="s">
        <v>54</v>
      </c>
      <c r="D4" t="s">
        <v>55</v>
      </c>
      <c r="E4" s="24">
        <v>5.9355024561109167E-4</v>
      </c>
    </row>
    <row r="5" spans="1:5">
      <c r="C5" t="s">
        <v>94</v>
      </c>
      <c r="D5" t="s">
        <v>95</v>
      </c>
      <c r="E5" s="24">
        <v>1.978500818703639E-2</v>
      </c>
    </row>
    <row r="6" spans="1:5">
      <c r="C6" t="s">
        <v>98</v>
      </c>
      <c r="D6" t="s">
        <v>99</v>
      </c>
      <c r="E6" s="24">
        <v>6.9247528654627355E-2</v>
      </c>
    </row>
    <row r="7" spans="1:5">
      <c r="C7" t="s">
        <v>63</v>
      </c>
      <c r="D7" t="s">
        <v>64</v>
      </c>
      <c r="E7" s="24">
        <v>3.9570016374072779E-2</v>
      </c>
    </row>
    <row r="8" spans="1:5">
      <c r="C8" t="s">
        <v>78</v>
      </c>
      <c r="D8" t="s">
        <v>79</v>
      </c>
      <c r="E8" s="24">
        <v>2.9677512280554583E-2</v>
      </c>
    </row>
    <row r="9" spans="1:5">
      <c r="C9" t="s">
        <v>105</v>
      </c>
      <c r="D9" t="s">
        <v>106</v>
      </c>
      <c r="E9" s="24">
        <v>2.9677512280554583E-2</v>
      </c>
    </row>
    <row r="10" spans="1:5">
      <c r="C10" t="s">
        <v>110</v>
      </c>
      <c r="D10" t="s">
        <v>111</v>
      </c>
      <c r="E10" s="24">
        <v>2.9677512280554583E-2</v>
      </c>
    </row>
    <row r="11" spans="1:5">
      <c r="C11" t="s">
        <v>58</v>
      </c>
      <c r="D11" t="s">
        <v>59</v>
      </c>
      <c r="E11" s="24">
        <v>0.17786722360145713</v>
      </c>
    </row>
    <row r="12" spans="1:5">
      <c r="C12" t="s">
        <v>74</v>
      </c>
      <c r="D12" t="s">
        <v>75</v>
      </c>
      <c r="E12" s="24">
        <v>2.9677512280554583E-2</v>
      </c>
    </row>
    <row r="13" spans="1:5">
      <c r="C13" t="s">
        <v>70</v>
      </c>
      <c r="D13" t="s">
        <v>71</v>
      </c>
      <c r="E13" s="24">
        <v>1.0288204257258921E-2</v>
      </c>
    </row>
    <row r="14" spans="1:5">
      <c r="C14" t="s">
        <v>72</v>
      </c>
      <c r="D14" t="s">
        <v>73</v>
      </c>
      <c r="E14" s="24">
        <v>2.9677512280554583E-2</v>
      </c>
    </row>
    <row r="15" spans="1:5">
      <c r="C15" t="s">
        <v>116</v>
      </c>
      <c r="D15" t="s">
        <v>117</v>
      </c>
      <c r="E15" s="24">
        <v>2.9677512280554583E-2</v>
      </c>
    </row>
    <row r="16" spans="1:5">
      <c r="C16" t="s">
        <v>113</v>
      </c>
      <c r="D16" t="s">
        <v>114</v>
      </c>
      <c r="E16" s="24">
        <v>2.9677512280554583E-2</v>
      </c>
    </row>
    <row r="17" spans="1:5">
      <c r="C17" t="s">
        <v>65</v>
      </c>
      <c r="D17" t="s">
        <v>66</v>
      </c>
      <c r="E17" s="24">
        <v>2.9677512280554583E-2</v>
      </c>
    </row>
    <row r="18" spans="1:5">
      <c r="C18" t="s">
        <v>102</v>
      </c>
      <c r="D18" t="s">
        <v>103</v>
      </c>
      <c r="E18" s="24">
        <v>2.9677512280554583E-2</v>
      </c>
    </row>
    <row r="19" spans="1:5">
      <c r="C19" t="s">
        <v>67</v>
      </c>
      <c r="D19" t="s">
        <v>68</v>
      </c>
      <c r="E19" s="24">
        <v>5.3419522104998243E-2</v>
      </c>
    </row>
    <row r="20" spans="1:5">
      <c r="C20" t="s">
        <v>82</v>
      </c>
      <c r="D20" t="s">
        <v>83</v>
      </c>
      <c r="E20" s="24">
        <v>1.5630156467758748E-2</v>
      </c>
    </row>
    <row r="21" spans="1:5">
      <c r="C21" t="s">
        <v>89</v>
      </c>
      <c r="D21" t="s">
        <v>90</v>
      </c>
      <c r="E21" s="24">
        <v>3.9570016374072779E-2</v>
      </c>
    </row>
    <row r="22" spans="1:5">
      <c r="A22" s="25" t="s">
        <v>121</v>
      </c>
      <c r="E22" s="24">
        <v>1.0000000000000002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22321-F4E9-498D-B362-D0D6D28D327D}">
  <dimension ref="A1:D22"/>
  <sheetViews>
    <sheetView workbookViewId="0">
      <selection activeCell="B8" sqref="B8"/>
    </sheetView>
  </sheetViews>
  <sheetFormatPr baseColWidth="10" defaultColWidth="8.83203125" defaultRowHeight="15"/>
  <cols>
    <col min="1" max="1" width="19.5" bestFit="1" customWidth="1"/>
    <col min="2" max="2" width="23" bestFit="1" customWidth="1"/>
    <col min="3" max="3" width="62" bestFit="1" customWidth="1"/>
    <col min="4" max="4" width="29.83203125" bestFit="1" customWidth="1"/>
  </cols>
  <sheetData>
    <row r="1" spans="1:4">
      <c r="A1" t="s">
        <v>9</v>
      </c>
      <c r="B1" t="s">
        <v>13</v>
      </c>
      <c r="C1" t="s">
        <v>15</v>
      </c>
      <c r="D1" t="s">
        <v>122</v>
      </c>
    </row>
    <row r="2" spans="1:4">
      <c r="A2" t="s">
        <v>60</v>
      </c>
      <c r="B2" t="s">
        <v>25</v>
      </c>
      <c r="C2" t="s">
        <v>25</v>
      </c>
      <c r="D2">
        <v>1.0549366365327803E-3</v>
      </c>
    </row>
    <row r="3" spans="1:4">
      <c r="B3" t="s">
        <v>52</v>
      </c>
      <c r="C3" t="s">
        <v>53</v>
      </c>
      <c r="D3">
        <v>0.30587622657158253</v>
      </c>
    </row>
    <row r="4" spans="1:4">
      <c r="B4" t="s">
        <v>54</v>
      </c>
      <c r="C4" t="s">
        <v>55</v>
      </c>
      <c r="D4">
        <v>5.9355024561109167E-4</v>
      </c>
    </row>
    <row r="5" spans="1:4">
      <c r="B5" t="s">
        <v>94</v>
      </c>
      <c r="C5" t="s">
        <v>95</v>
      </c>
      <c r="D5">
        <v>1.978500818703639E-2</v>
      </c>
    </row>
    <row r="6" spans="1:4">
      <c r="B6" t="s">
        <v>98</v>
      </c>
      <c r="C6" t="s">
        <v>99</v>
      </c>
      <c r="D6">
        <v>6.9247528654627355E-2</v>
      </c>
    </row>
    <row r="7" spans="1:4">
      <c r="B7" t="s">
        <v>63</v>
      </c>
      <c r="C7" t="s">
        <v>64</v>
      </c>
      <c r="D7">
        <v>3.9570016374072779E-2</v>
      </c>
    </row>
    <row r="8" spans="1:4">
      <c r="B8" t="s">
        <v>78</v>
      </c>
      <c r="C8" t="s">
        <v>79</v>
      </c>
      <c r="D8">
        <v>2.9677512280554583E-2</v>
      </c>
    </row>
    <row r="9" spans="1:4">
      <c r="B9" t="s">
        <v>105</v>
      </c>
      <c r="C9" t="s">
        <v>106</v>
      </c>
      <c r="D9">
        <v>2.9677512280554583E-2</v>
      </c>
    </row>
    <row r="10" spans="1:4">
      <c r="B10" t="s">
        <v>110</v>
      </c>
      <c r="C10" t="s">
        <v>111</v>
      </c>
      <c r="D10">
        <v>2.9677512280554583E-2</v>
      </c>
    </row>
    <row r="11" spans="1:4">
      <c r="B11" t="s">
        <v>58</v>
      </c>
      <c r="C11" t="s">
        <v>59</v>
      </c>
      <c r="D11">
        <v>0.17786722360145713</v>
      </c>
    </row>
    <row r="12" spans="1:4">
      <c r="B12" t="s">
        <v>74</v>
      </c>
      <c r="C12" t="s">
        <v>75</v>
      </c>
      <c r="D12">
        <v>2.9677512280554583E-2</v>
      </c>
    </row>
    <row r="13" spans="1:4">
      <c r="B13" t="s">
        <v>70</v>
      </c>
      <c r="C13" t="s">
        <v>71</v>
      </c>
      <c r="D13">
        <v>1.0288204257258921E-2</v>
      </c>
    </row>
    <row r="14" spans="1:4">
      <c r="B14" t="s">
        <v>72</v>
      </c>
      <c r="C14" t="s">
        <v>73</v>
      </c>
      <c r="D14">
        <v>2.9677512280554583E-2</v>
      </c>
    </row>
    <row r="15" spans="1:4">
      <c r="B15" t="s">
        <v>116</v>
      </c>
      <c r="C15" t="s">
        <v>117</v>
      </c>
      <c r="D15">
        <v>2.9677512280554583E-2</v>
      </c>
    </row>
    <row r="16" spans="1:4">
      <c r="B16" t="s">
        <v>113</v>
      </c>
      <c r="C16" t="s">
        <v>114</v>
      </c>
      <c r="D16">
        <v>2.9677512280554583E-2</v>
      </c>
    </row>
    <row r="17" spans="2:4">
      <c r="B17" t="s">
        <v>65</v>
      </c>
      <c r="C17" t="s">
        <v>66</v>
      </c>
      <c r="D17">
        <v>2.9677512280554583E-2</v>
      </c>
    </row>
    <row r="18" spans="2:4">
      <c r="B18" t="s">
        <v>102</v>
      </c>
      <c r="C18" t="s">
        <v>103</v>
      </c>
      <c r="D18">
        <v>2.9677512280554583E-2</v>
      </c>
    </row>
    <row r="19" spans="2:4">
      <c r="B19" t="s">
        <v>67</v>
      </c>
      <c r="C19" t="s">
        <v>68</v>
      </c>
      <c r="D19">
        <v>5.3419522104998243E-2</v>
      </c>
    </row>
    <row r="20" spans="2:4">
      <c r="B20" t="s">
        <v>82</v>
      </c>
      <c r="C20" t="s">
        <v>83</v>
      </c>
      <c r="D20">
        <v>1.5630156467758748E-2</v>
      </c>
    </row>
    <row r="21" spans="2:4">
      <c r="B21" t="s">
        <v>89</v>
      </c>
      <c r="C21" t="s">
        <v>90</v>
      </c>
      <c r="D21">
        <v>3.9570016374072779E-2</v>
      </c>
    </row>
    <row r="22" spans="2:4">
      <c r="D22">
        <v>1.0000000000000002</v>
      </c>
    </row>
  </sheetData>
  <pageMargins left="0.511811024" right="0.511811024" top="0.78740157499999996" bottom="0.78740157499999996" header="0.31496062000000002" footer="0.31496062000000002"/>
  <ignoredErrors>
    <ignoredError sqref="B3:B21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4B720-90C4-4542-8BAB-C17588AAEEFB}">
  <dimension ref="A1:X42"/>
  <sheetViews>
    <sheetView workbookViewId="0">
      <selection sqref="A1:X42"/>
    </sheetView>
  </sheetViews>
  <sheetFormatPr baseColWidth="10" defaultColWidth="8.83203125" defaultRowHeight="15"/>
  <cols>
    <col min="1" max="22" width="20.6640625" customWidth="1"/>
    <col min="23" max="23" width="21.5" bestFit="1" customWidth="1"/>
    <col min="24" max="24" width="18.5" bestFit="1" customWidth="1"/>
  </cols>
  <sheetData>
    <row r="1" spans="1:24">
      <c r="A1" s="13" t="s">
        <v>0</v>
      </c>
      <c r="B1" s="14" t="s">
        <v>1</v>
      </c>
      <c r="C1" s="14" t="s">
        <v>2</v>
      </c>
      <c r="D1" s="14" t="s">
        <v>3</v>
      </c>
      <c r="E1" s="15" t="s">
        <v>4</v>
      </c>
      <c r="F1" s="14" t="s">
        <v>5</v>
      </c>
      <c r="G1" s="21" t="s">
        <v>6</v>
      </c>
      <c r="H1" s="14" t="s">
        <v>7</v>
      </c>
      <c r="I1" s="14" t="s">
        <v>8</v>
      </c>
      <c r="J1" s="21" t="s">
        <v>9</v>
      </c>
      <c r="K1" s="22" t="s">
        <v>10</v>
      </c>
      <c r="L1" s="14" t="s">
        <v>11</v>
      </c>
      <c r="M1" s="14" t="s">
        <v>12</v>
      </c>
      <c r="N1" s="22" t="s">
        <v>13</v>
      </c>
      <c r="O1" s="14" t="s">
        <v>14</v>
      </c>
      <c r="P1" s="21" t="s">
        <v>15</v>
      </c>
      <c r="Q1" s="14" t="s">
        <v>16</v>
      </c>
      <c r="R1" s="14" t="s">
        <v>17</v>
      </c>
      <c r="S1" s="14" t="s">
        <v>18</v>
      </c>
      <c r="T1" s="21" t="s">
        <v>19</v>
      </c>
      <c r="U1" s="14" t="s">
        <v>20</v>
      </c>
      <c r="V1" s="16" t="s">
        <v>21</v>
      </c>
      <c r="W1" s="17" t="s">
        <v>119</v>
      </c>
      <c r="X1" s="18" t="s">
        <v>120</v>
      </c>
    </row>
    <row r="2" spans="1:24">
      <c r="A2" s="3">
        <v>143</v>
      </c>
      <c r="B2" s="5" t="s">
        <v>22</v>
      </c>
      <c r="C2" s="6">
        <v>42560.720555555556</v>
      </c>
      <c r="D2" s="4">
        <v>20574101000183</v>
      </c>
      <c r="E2" s="7">
        <v>190000000607</v>
      </c>
      <c r="F2" s="5" t="s">
        <v>23</v>
      </c>
      <c r="G2" s="5" t="s">
        <v>34</v>
      </c>
      <c r="H2" s="4">
        <v>1333</v>
      </c>
      <c r="I2" s="5" t="s">
        <v>24</v>
      </c>
      <c r="J2" s="5" t="s">
        <v>60</v>
      </c>
      <c r="K2" s="7">
        <v>8494109758</v>
      </c>
      <c r="L2" s="5" t="s">
        <v>30</v>
      </c>
      <c r="M2" s="5" t="s">
        <v>61</v>
      </c>
      <c r="N2" s="7" t="s">
        <v>54</v>
      </c>
      <c r="O2" s="5" t="s">
        <v>55</v>
      </c>
      <c r="P2" s="5" t="s">
        <v>55</v>
      </c>
      <c r="Q2" s="5" t="s">
        <v>56</v>
      </c>
      <c r="R2" s="5" t="s">
        <v>57</v>
      </c>
      <c r="S2" s="5" t="s">
        <v>36</v>
      </c>
      <c r="T2" s="4">
        <v>30</v>
      </c>
      <c r="U2" s="5" t="s">
        <v>47</v>
      </c>
      <c r="V2" s="8" t="s">
        <v>25</v>
      </c>
      <c r="W2" s="20">
        <f>T2/X$2</f>
        <v>6.3757456434530022E-4</v>
      </c>
      <c r="X2" s="19">
        <f>SUM(T2:T42)</f>
        <v>47053.32</v>
      </c>
    </row>
    <row r="3" spans="1:24">
      <c r="A3" s="1">
        <v>143</v>
      </c>
      <c r="B3" s="9" t="s">
        <v>22</v>
      </c>
      <c r="C3" s="10">
        <v>42560.720555555556</v>
      </c>
      <c r="D3" s="2">
        <v>20574101000183</v>
      </c>
      <c r="E3" s="11">
        <v>190000000607</v>
      </c>
      <c r="F3" s="9" t="s">
        <v>23</v>
      </c>
      <c r="G3" s="9" t="s">
        <v>34</v>
      </c>
      <c r="H3" s="2">
        <v>1333</v>
      </c>
      <c r="I3" s="9" t="s">
        <v>24</v>
      </c>
      <c r="J3" s="9" t="s">
        <v>60</v>
      </c>
      <c r="K3" s="11">
        <v>8494109758</v>
      </c>
      <c r="L3" s="9" t="s">
        <v>30</v>
      </c>
      <c r="M3" s="9" t="s">
        <v>62</v>
      </c>
      <c r="N3" s="11" t="s">
        <v>58</v>
      </c>
      <c r="O3" s="9" t="s">
        <v>59</v>
      </c>
      <c r="P3" s="9" t="s">
        <v>59</v>
      </c>
      <c r="Q3" s="9" t="s">
        <v>38</v>
      </c>
      <c r="R3" s="9" t="s">
        <v>39</v>
      </c>
      <c r="S3" s="9" t="s">
        <v>42</v>
      </c>
      <c r="T3" s="2">
        <v>450</v>
      </c>
      <c r="U3" s="9" t="s">
        <v>31</v>
      </c>
      <c r="V3" s="12" t="s">
        <v>25</v>
      </c>
      <c r="W3" s="20">
        <f t="shared" ref="W3:W42" si="0">T3/X$2</f>
        <v>9.563618465179502E-3</v>
      </c>
    </row>
    <row r="4" spans="1:24">
      <c r="A4" s="3">
        <v>143</v>
      </c>
      <c r="B4" s="5" t="s">
        <v>22</v>
      </c>
      <c r="C4" s="6">
        <v>42560.720555555556</v>
      </c>
      <c r="D4" s="4">
        <v>20574101000183</v>
      </c>
      <c r="E4" s="7">
        <v>190000000607</v>
      </c>
      <c r="F4" s="5" t="s">
        <v>23</v>
      </c>
      <c r="G4" s="5" t="s">
        <v>34</v>
      </c>
      <c r="H4" s="4">
        <v>1333</v>
      </c>
      <c r="I4" s="5" t="s">
        <v>24</v>
      </c>
      <c r="J4" s="5" t="s">
        <v>60</v>
      </c>
      <c r="K4" s="7">
        <v>8494109758</v>
      </c>
      <c r="L4" s="5" t="s">
        <v>30</v>
      </c>
      <c r="M4" s="5" t="s">
        <v>62</v>
      </c>
      <c r="N4" s="7" t="s">
        <v>58</v>
      </c>
      <c r="O4" s="5" t="s">
        <v>59</v>
      </c>
      <c r="P4" s="5" t="s">
        <v>59</v>
      </c>
      <c r="Q4" s="5" t="s">
        <v>38</v>
      </c>
      <c r="R4" s="5" t="s">
        <v>39</v>
      </c>
      <c r="S4" s="5" t="s">
        <v>42</v>
      </c>
      <c r="T4" s="4">
        <v>400</v>
      </c>
      <c r="U4" s="5" t="s">
        <v>31</v>
      </c>
      <c r="V4" s="8" t="s">
        <v>25</v>
      </c>
      <c r="W4" s="20">
        <f t="shared" si="0"/>
        <v>8.500994191270669E-3</v>
      </c>
    </row>
    <row r="5" spans="1:24">
      <c r="A5" s="1">
        <v>143</v>
      </c>
      <c r="B5" s="9" t="s">
        <v>22</v>
      </c>
      <c r="C5" s="10">
        <v>42560.720555555556</v>
      </c>
      <c r="D5" s="2">
        <v>20574101000183</v>
      </c>
      <c r="E5" s="11">
        <v>190000000607</v>
      </c>
      <c r="F5" s="9" t="s">
        <v>23</v>
      </c>
      <c r="G5" s="9" t="s">
        <v>34</v>
      </c>
      <c r="H5" s="2">
        <v>1333</v>
      </c>
      <c r="I5" s="9" t="s">
        <v>24</v>
      </c>
      <c r="J5" s="9" t="s">
        <v>60</v>
      </c>
      <c r="K5" s="11">
        <v>8494109758</v>
      </c>
      <c r="L5" s="9" t="s">
        <v>30</v>
      </c>
      <c r="M5" s="9" t="s">
        <v>62</v>
      </c>
      <c r="N5" s="11" t="s">
        <v>58</v>
      </c>
      <c r="O5" s="9" t="s">
        <v>59</v>
      </c>
      <c r="P5" s="9" t="s">
        <v>59</v>
      </c>
      <c r="Q5" s="9" t="s">
        <v>38</v>
      </c>
      <c r="R5" s="9" t="s">
        <v>39</v>
      </c>
      <c r="S5" s="9" t="s">
        <v>42</v>
      </c>
      <c r="T5" s="2">
        <v>360</v>
      </c>
      <c r="U5" s="9" t="s">
        <v>31</v>
      </c>
      <c r="V5" s="12" t="s">
        <v>25</v>
      </c>
      <c r="W5" s="20">
        <f t="shared" si="0"/>
        <v>7.6508947721436026E-3</v>
      </c>
    </row>
    <row r="6" spans="1:24">
      <c r="A6" s="3">
        <v>143</v>
      </c>
      <c r="B6" s="5" t="s">
        <v>22</v>
      </c>
      <c r="C6" s="6">
        <v>42560.720555555556</v>
      </c>
      <c r="D6" s="4">
        <v>20574101000183</v>
      </c>
      <c r="E6" s="7">
        <v>190000000607</v>
      </c>
      <c r="F6" s="5" t="s">
        <v>23</v>
      </c>
      <c r="G6" s="5" t="s">
        <v>34</v>
      </c>
      <c r="H6" s="4">
        <v>1333</v>
      </c>
      <c r="I6" s="5" t="s">
        <v>24</v>
      </c>
      <c r="J6" s="5" t="s">
        <v>60</v>
      </c>
      <c r="K6" s="7">
        <v>8494109758</v>
      </c>
      <c r="L6" s="5" t="s">
        <v>30</v>
      </c>
      <c r="M6" s="5" t="s">
        <v>62</v>
      </c>
      <c r="N6" s="7" t="s">
        <v>58</v>
      </c>
      <c r="O6" s="5" t="s">
        <v>59</v>
      </c>
      <c r="P6" s="5" t="s">
        <v>59</v>
      </c>
      <c r="Q6" s="5" t="s">
        <v>38</v>
      </c>
      <c r="R6" s="5" t="s">
        <v>39</v>
      </c>
      <c r="S6" s="5" t="s">
        <v>42</v>
      </c>
      <c r="T6" s="4">
        <v>180</v>
      </c>
      <c r="U6" s="5" t="s">
        <v>31</v>
      </c>
      <c r="V6" s="8" t="s">
        <v>25</v>
      </c>
      <c r="W6" s="20">
        <f t="shared" si="0"/>
        <v>3.8254473860718013E-3</v>
      </c>
    </row>
    <row r="7" spans="1:24">
      <c r="A7" s="1">
        <v>143</v>
      </c>
      <c r="B7" s="9" t="s">
        <v>22</v>
      </c>
      <c r="C7" s="10">
        <v>42560.720555555556</v>
      </c>
      <c r="D7" s="2">
        <v>20574101000183</v>
      </c>
      <c r="E7" s="11">
        <v>190000000607</v>
      </c>
      <c r="F7" s="9" t="s">
        <v>23</v>
      </c>
      <c r="G7" s="9" t="s">
        <v>34</v>
      </c>
      <c r="H7" s="2">
        <v>1333</v>
      </c>
      <c r="I7" s="9" t="s">
        <v>24</v>
      </c>
      <c r="J7" s="9" t="s">
        <v>60</v>
      </c>
      <c r="K7" s="11">
        <v>8494109758</v>
      </c>
      <c r="L7" s="9" t="s">
        <v>30</v>
      </c>
      <c r="M7" s="9" t="s">
        <v>62</v>
      </c>
      <c r="N7" s="11" t="s">
        <v>58</v>
      </c>
      <c r="O7" s="9" t="s">
        <v>59</v>
      </c>
      <c r="P7" s="9" t="s">
        <v>59</v>
      </c>
      <c r="Q7" s="9" t="s">
        <v>38</v>
      </c>
      <c r="R7" s="9" t="s">
        <v>39</v>
      </c>
      <c r="S7" s="9" t="s">
        <v>42</v>
      </c>
      <c r="T7" s="2">
        <v>1100</v>
      </c>
      <c r="U7" s="9" t="s">
        <v>31</v>
      </c>
      <c r="V7" s="12" t="s">
        <v>25</v>
      </c>
      <c r="W7" s="20">
        <f t="shared" si="0"/>
        <v>2.3377734025994339E-2</v>
      </c>
    </row>
    <row r="8" spans="1:24">
      <c r="A8" s="3">
        <v>143</v>
      </c>
      <c r="B8" s="5" t="s">
        <v>22</v>
      </c>
      <c r="C8" s="6">
        <v>42560.720555555556</v>
      </c>
      <c r="D8" s="4">
        <v>20574101000183</v>
      </c>
      <c r="E8" s="7">
        <v>190000000607</v>
      </c>
      <c r="F8" s="5" t="s">
        <v>23</v>
      </c>
      <c r="G8" s="5" t="s">
        <v>34</v>
      </c>
      <c r="H8" s="4">
        <v>1333</v>
      </c>
      <c r="I8" s="5" t="s">
        <v>24</v>
      </c>
      <c r="J8" s="5" t="s">
        <v>60</v>
      </c>
      <c r="K8" s="7">
        <v>8494109758</v>
      </c>
      <c r="L8" s="5" t="s">
        <v>30</v>
      </c>
      <c r="M8" s="5" t="s">
        <v>69</v>
      </c>
      <c r="N8" s="7" t="s">
        <v>70</v>
      </c>
      <c r="O8" s="5" t="s">
        <v>71</v>
      </c>
      <c r="P8" s="5" t="s">
        <v>71</v>
      </c>
      <c r="Q8" s="5" t="s">
        <v>38</v>
      </c>
      <c r="R8" s="5" t="s">
        <v>39</v>
      </c>
      <c r="S8" s="5" t="s">
        <v>43</v>
      </c>
      <c r="T8" s="4">
        <v>520</v>
      </c>
      <c r="U8" s="5" t="s">
        <v>31</v>
      </c>
      <c r="V8" s="8" t="s">
        <v>25</v>
      </c>
      <c r="W8" s="20">
        <f t="shared" si="0"/>
        <v>1.105129244865187E-2</v>
      </c>
    </row>
    <row r="9" spans="1:24">
      <c r="A9" s="1">
        <v>143</v>
      </c>
      <c r="B9" s="9" t="s">
        <v>22</v>
      </c>
      <c r="C9" s="10">
        <v>42560.720555555556</v>
      </c>
      <c r="D9" s="2">
        <v>20574101000183</v>
      </c>
      <c r="E9" s="11">
        <v>190000000607</v>
      </c>
      <c r="F9" s="9" t="s">
        <v>23</v>
      </c>
      <c r="G9" s="9" t="s">
        <v>34</v>
      </c>
      <c r="H9" s="2">
        <v>1333</v>
      </c>
      <c r="I9" s="9" t="s">
        <v>24</v>
      </c>
      <c r="J9" s="9" t="s">
        <v>60</v>
      </c>
      <c r="K9" s="11">
        <v>8494109758</v>
      </c>
      <c r="L9" s="9" t="s">
        <v>30</v>
      </c>
      <c r="M9" s="9" t="s">
        <v>76</v>
      </c>
      <c r="N9" s="11" t="s">
        <v>52</v>
      </c>
      <c r="O9" s="9" t="s">
        <v>53</v>
      </c>
      <c r="P9" s="9" t="s">
        <v>53</v>
      </c>
      <c r="Q9" s="9" t="s">
        <v>50</v>
      </c>
      <c r="R9" s="9" t="s">
        <v>51</v>
      </c>
      <c r="S9" s="9" t="s">
        <v>40</v>
      </c>
      <c r="T9" s="2">
        <v>350</v>
      </c>
      <c r="U9" s="9" t="s">
        <v>31</v>
      </c>
      <c r="V9" s="12" t="s">
        <v>25</v>
      </c>
      <c r="W9" s="20">
        <f t="shared" si="0"/>
        <v>7.4383699173618352E-3</v>
      </c>
    </row>
    <row r="10" spans="1:24">
      <c r="A10" s="3">
        <v>143</v>
      </c>
      <c r="B10" s="5" t="s">
        <v>22</v>
      </c>
      <c r="C10" s="6">
        <v>42560.720555555556</v>
      </c>
      <c r="D10" s="4">
        <v>20574101000183</v>
      </c>
      <c r="E10" s="7">
        <v>190000000607</v>
      </c>
      <c r="F10" s="5" t="s">
        <v>23</v>
      </c>
      <c r="G10" s="5" t="s">
        <v>34</v>
      </c>
      <c r="H10" s="4">
        <v>1333</v>
      </c>
      <c r="I10" s="5" t="s">
        <v>24</v>
      </c>
      <c r="J10" s="5" t="s">
        <v>60</v>
      </c>
      <c r="K10" s="7">
        <v>8494109758</v>
      </c>
      <c r="L10" s="5" t="s">
        <v>30</v>
      </c>
      <c r="M10" s="5" t="s">
        <v>76</v>
      </c>
      <c r="N10" s="7" t="s">
        <v>52</v>
      </c>
      <c r="O10" s="5" t="s">
        <v>53</v>
      </c>
      <c r="P10" s="5" t="s">
        <v>53</v>
      </c>
      <c r="Q10" s="5" t="s">
        <v>50</v>
      </c>
      <c r="R10" s="5" t="s">
        <v>51</v>
      </c>
      <c r="S10" s="5" t="s">
        <v>40</v>
      </c>
      <c r="T10" s="4">
        <v>1200</v>
      </c>
      <c r="U10" s="5" t="s">
        <v>31</v>
      </c>
      <c r="V10" s="8" t="s">
        <v>25</v>
      </c>
      <c r="W10" s="20">
        <f t="shared" si="0"/>
        <v>2.5502982573812009E-2</v>
      </c>
    </row>
    <row r="11" spans="1:24">
      <c r="A11" s="1">
        <v>143</v>
      </c>
      <c r="B11" s="9" t="s">
        <v>22</v>
      </c>
      <c r="C11" s="10">
        <v>42560.720555555556</v>
      </c>
      <c r="D11" s="2">
        <v>20574101000183</v>
      </c>
      <c r="E11" s="11">
        <v>190000000607</v>
      </c>
      <c r="F11" s="9" t="s">
        <v>23</v>
      </c>
      <c r="G11" s="9" t="s">
        <v>34</v>
      </c>
      <c r="H11" s="2">
        <v>1333</v>
      </c>
      <c r="I11" s="9" t="s">
        <v>24</v>
      </c>
      <c r="J11" s="9" t="s">
        <v>60</v>
      </c>
      <c r="K11" s="11">
        <v>8494109758</v>
      </c>
      <c r="L11" s="9" t="s">
        <v>30</v>
      </c>
      <c r="M11" s="9" t="s">
        <v>76</v>
      </c>
      <c r="N11" s="11" t="s">
        <v>52</v>
      </c>
      <c r="O11" s="9" t="s">
        <v>53</v>
      </c>
      <c r="P11" s="9" t="s">
        <v>53</v>
      </c>
      <c r="Q11" s="9" t="s">
        <v>50</v>
      </c>
      <c r="R11" s="9" t="s">
        <v>51</v>
      </c>
      <c r="S11" s="9" t="s">
        <v>40</v>
      </c>
      <c r="T11" s="2">
        <v>1800</v>
      </c>
      <c r="U11" s="9" t="s">
        <v>31</v>
      </c>
      <c r="V11" s="12" t="s">
        <v>25</v>
      </c>
      <c r="W11" s="20">
        <f t="shared" si="0"/>
        <v>3.8254473860718008E-2</v>
      </c>
    </row>
    <row r="12" spans="1:24">
      <c r="A12" s="3">
        <v>143</v>
      </c>
      <c r="B12" s="5" t="s">
        <v>22</v>
      </c>
      <c r="C12" s="6">
        <v>42560.720555555556</v>
      </c>
      <c r="D12" s="4">
        <v>20574101000183</v>
      </c>
      <c r="E12" s="7">
        <v>190000000607</v>
      </c>
      <c r="F12" s="5" t="s">
        <v>23</v>
      </c>
      <c r="G12" s="5" t="s">
        <v>34</v>
      </c>
      <c r="H12" s="4">
        <v>1333</v>
      </c>
      <c r="I12" s="5" t="s">
        <v>24</v>
      </c>
      <c r="J12" s="5" t="s">
        <v>60</v>
      </c>
      <c r="K12" s="7">
        <v>8494109758</v>
      </c>
      <c r="L12" s="5" t="s">
        <v>30</v>
      </c>
      <c r="M12" s="5" t="s">
        <v>76</v>
      </c>
      <c r="N12" s="7" t="s">
        <v>52</v>
      </c>
      <c r="O12" s="5" t="s">
        <v>53</v>
      </c>
      <c r="P12" s="5" t="s">
        <v>53</v>
      </c>
      <c r="Q12" s="5" t="s">
        <v>50</v>
      </c>
      <c r="R12" s="5" t="s">
        <v>51</v>
      </c>
      <c r="S12" s="5" t="s">
        <v>40</v>
      </c>
      <c r="T12" s="4">
        <v>4000</v>
      </c>
      <c r="U12" s="5" t="s">
        <v>31</v>
      </c>
      <c r="V12" s="8" t="s">
        <v>25</v>
      </c>
      <c r="W12" s="20">
        <f t="shared" si="0"/>
        <v>8.5009941912706694E-2</v>
      </c>
    </row>
    <row r="13" spans="1:24">
      <c r="A13" s="1">
        <v>143</v>
      </c>
      <c r="B13" s="9" t="s">
        <v>22</v>
      </c>
      <c r="C13" s="10">
        <v>42560.720555555556</v>
      </c>
      <c r="D13" s="2">
        <v>20574101000183</v>
      </c>
      <c r="E13" s="11">
        <v>190000000607</v>
      </c>
      <c r="F13" s="9" t="s">
        <v>23</v>
      </c>
      <c r="G13" s="9" t="s">
        <v>34</v>
      </c>
      <c r="H13" s="2">
        <v>1333</v>
      </c>
      <c r="I13" s="9" t="s">
        <v>24</v>
      </c>
      <c r="J13" s="9" t="s">
        <v>60</v>
      </c>
      <c r="K13" s="11">
        <v>8494109758</v>
      </c>
      <c r="L13" s="9" t="s">
        <v>30</v>
      </c>
      <c r="M13" s="9" t="s">
        <v>76</v>
      </c>
      <c r="N13" s="11" t="s">
        <v>52</v>
      </c>
      <c r="O13" s="9" t="s">
        <v>53</v>
      </c>
      <c r="P13" s="9" t="s">
        <v>53</v>
      </c>
      <c r="Q13" s="9" t="s">
        <v>50</v>
      </c>
      <c r="R13" s="9" t="s">
        <v>51</v>
      </c>
      <c r="S13" s="9" t="s">
        <v>40</v>
      </c>
      <c r="T13" s="2">
        <v>2700</v>
      </c>
      <c r="U13" s="9" t="s">
        <v>31</v>
      </c>
      <c r="V13" s="12" t="s">
        <v>25</v>
      </c>
      <c r="W13" s="20">
        <f t="shared" si="0"/>
        <v>5.7381710791077019E-2</v>
      </c>
    </row>
    <row r="14" spans="1:24">
      <c r="A14" s="3">
        <v>143</v>
      </c>
      <c r="B14" s="5" t="s">
        <v>22</v>
      </c>
      <c r="C14" s="6">
        <v>42560.720555555556</v>
      </c>
      <c r="D14" s="4">
        <v>20574101000183</v>
      </c>
      <c r="E14" s="7">
        <v>190000000607</v>
      </c>
      <c r="F14" s="5" t="s">
        <v>23</v>
      </c>
      <c r="G14" s="5" t="s">
        <v>34</v>
      </c>
      <c r="H14" s="4">
        <v>1333</v>
      </c>
      <c r="I14" s="5" t="s">
        <v>24</v>
      </c>
      <c r="J14" s="5" t="s">
        <v>60</v>
      </c>
      <c r="K14" s="7">
        <v>8494109758</v>
      </c>
      <c r="L14" s="5" t="s">
        <v>30</v>
      </c>
      <c r="M14" s="5" t="s">
        <v>76</v>
      </c>
      <c r="N14" s="7" t="s">
        <v>52</v>
      </c>
      <c r="O14" s="5" t="s">
        <v>53</v>
      </c>
      <c r="P14" s="5" t="s">
        <v>53</v>
      </c>
      <c r="Q14" s="5" t="s">
        <v>50</v>
      </c>
      <c r="R14" s="5" t="s">
        <v>51</v>
      </c>
      <c r="S14" s="5" t="s">
        <v>40</v>
      </c>
      <c r="T14" s="4">
        <v>350</v>
      </c>
      <c r="U14" s="5" t="s">
        <v>31</v>
      </c>
      <c r="V14" s="8" t="s">
        <v>25</v>
      </c>
      <c r="W14" s="20">
        <f t="shared" si="0"/>
        <v>7.4383699173618352E-3</v>
      </c>
    </row>
    <row r="15" spans="1:24">
      <c r="A15" s="1">
        <v>143</v>
      </c>
      <c r="B15" s="9" t="s">
        <v>22</v>
      </c>
      <c r="C15" s="10">
        <v>42560.720555555556</v>
      </c>
      <c r="D15" s="2">
        <v>20574101000183</v>
      </c>
      <c r="E15" s="11">
        <v>190000000607</v>
      </c>
      <c r="F15" s="9" t="s">
        <v>23</v>
      </c>
      <c r="G15" s="9" t="s">
        <v>34</v>
      </c>
      <c r="H15" s="2">
        <v>1333</v>
      </c>
      <c r="I15" s="9" t="s">
        <v>24</v>
      </c>
      <c r="J15" s="9" t="s">
        <v>60</v>
      </c>
      <c r="K15" s="11">
        <v>8494109758</v>
      </c>
      <c r="L15" s="9" t="s">
        <v>30</v>
      </c>
      <c r="M15" s="9" t="s">
        <v>76</v>
      </c>
      <c r="N15" s="11" t="s">
        <v>52</v>
      </c>
      <c r="O15" s="9" t="s">
        <v>53</v>
      </c>
      <c r="P15" s="9" t="s">
        <v>53</v>
      </c>
      <c r="Q15" s="9" t="s">
        <v>50</v>
      </c>
      <c r="R15" s="9" t="s">
        <v>51</v>
      </c>
      <c r="S15" s="9" t="s">
        <v>40</v>
      </c>
      <c r="T15" s="2">
        <v>600</v>
      </c>
      <c r="U15" s="9" t="s">
        <v>31</v>
      </c>
      <c r="V15" s="12" t="s">
        <v>25</v>
      </c>
      <c r="W15" s="20">
        <f t="shared" si="0"/>
        <v>1.2751491286906004E-2</v>
      </c>
    </row>
    <row r="16" spans="1:24">
      <c r="A16" s="3">
        <v>143</v>
      </c>
      <c r="B16" s="5" t="s">
        <v>22</v>
      </c>
      <c r="C16" s="6">
        <v>42560.720555555556</v>
      </c>
      <c r="D16" s="4">
        <v>20574101000183</v>
      </c>
      <c r="E16" s="7">
        <v>190000000607</v>
      </c>
      <c r="F16" s="5" t="s">
        <v>23</v>
      </c>
      <c r="G16" s="5" t="s">
        <v>34</v>
      </c>
      <c r="H16" s="4">
        <v>1333</v>
      </c>
      <c r="I16" s="5" t="s">
        <v>24</v>
      </c>
      <c r="J16" s="5" t="s">
        <v>60</v>
      </c>
      <c r="K16" s="7">
        <v>8494109758</v>
      </c>
      <c r="L16" s="5" t="s">
        <v>30</v>
      </c>
      <c r="M16" s="5" t="s">
        <v>76</v>
      </c>
      <c r="N16" s="7" t="s">
        <v>52</v>
      </c>
      <c r="O16" s="5" t="s">
        <v>53</v>
      </c>
      <c r="P16" s="5" t="s">
        <v>53</v>
      </c>
      <c r="Q16" s="5" t="s">
        <v>50</v>
      </c>
      <c r="R16" s="5" t="s">
        <v>51</v>
      </c>
      <c r="S16" s="5" t="s">
        <v>40</v>
      </c>
      <c r="T16" s="4">
        <v>1000</v>
      </c>
      <c r="U16" s="5" t="s">
        <v>31</v>
      </c>
      <c r="V16" s="8" t="s">
        <v>25</v>
      </c>
      <c r="W16" s="20">
        <f t="shared" si="0"/>
        <v>2.1252485478176673E-2</v>
      </c>
    </row>
    <row r="17" spans="1:23">
      <c r="A17" s="1">
        <v>143</v>
      </c>
      <c r="B17" s="9" t="s">
        <v>22</v>
      </c>
      <c r="C17" s="10">
        <v>42560.720555555556</v>
      </c>
      <c r="D17" s="2">
        <v>20574101000183</v>
      </c>
      <c r="E17" s="11">
        <v>190000000607</v>
      </c>
      <c r="F17" s="9" t="s">
        <v>23</v>
      </c>
      <c r="G17" s="9" t="s">
        <v>34</v>
      </c>
      <c r="H17" s="2">
        <v>1333</v>
      </c>
      <c r="I17" s="9" t="s">
        <v>24</v>
      </c>
      <c r="J17" s="9" t="s">
        <v>60</v>
      </c>
      <c r="K17" s="11">
        <v>8494109758</v>
      </c>
      <c r="L17" s="9" t="s">
        <v>30</v>
      </c>
      <c r="M17" s="9" t="s">
        <v>76</v>
      </c>
      <c r="N17" s="11" t="s">
        <v>52</v>
      </c>
      <c r="O17" s="9" t="s">
        <v>53</v>
      </c>
      <c r="P17" s="9" t="s">
        <v>53</v>
      </c>
      <c r="Q17" s="9" t="s">
        <v>50</v>
      </c>
      <c r="R17" s="9" t="s">
        <v>51</v>
      </c>
      <c r="S17" s="9" t="s">
        <v>40</v>
      </c>
      <c r="T17" s="2">
        <v>200</v>
      </c>
      <c r="U17" s="9" t="s">
        <v>31</v>
      </c>
      <c r="V17" s="12" t="s">
        <v>25</v>
      </c>
      <c r="W17" s="20">
        <f t="shared" si="0"/>
        <v>4.2504970956353345E-3</v>
      </c>
    </row>
    <row r="18" spans="1:23">
      <c r="A18" s="3">
        <v>143</v>
      </c>
      <c r="B18" s="5" t="s">
        <v>22</v>
      </c>
      <c r="C18" s="6">
        <v>42560.720555555556</v>
      </c>
      <c r="D18" s="4">
        <v>20574101000183</v>
      </c>
      <c r="E18" s="7">
        <v>190000000607</v>
      </c>
      <c r="F18" s="5" t="s">
        <v>23</v>
      </c>
      <c r="G18" s="5" t="s">
        <v>34</v>
      </c>
      <c r="H18" s="4">
        <v>1333</v>
      </c>
      <c r="I18" s="5" t="s">
        <v>24</v>
      </c>
      <c r="J18" s="5" t="s">
        <v>60</v>
      </c>
      <c r="K18" s="7">
        <v>8494109758</v>
      </c>
      <c r="L18" s="5" t="s">
        <v>30</v>
      </c>
      <c r="M18" s="5" t="s">
        <v>77</v>
      </c>
      <c r="N18" s="7" t="s">
        <v>58</v>
      </c>
      <c r="O18" s="5" t="s">
        <v>59</v>
      </c>
      <c r="P18" s="5" t="s">
        <v>59</v>
      </c>
      <c r="Q18" s="5" t="s">
        <v>38</v>
      </c>
      <c r="R18" s="5" t="s">
        <v>39</v>
      </c>
      <c r="S18" s="5" t="s">
        <v>41</v>
      </c>
      <c r="T18" s="4">
        <v>700</v>
      </c>
      <c r="U18" s="5" t="s">
        <v>31</v>
      </c>
      <c r="V18" s="8" t="s">
        <v>25</v>
      </c>
      <c r="W18" s="20">
        <f t="shared" si="0"/>
        <v>1.487673983472367E-2</v>
      </c>
    </row>
    <row r="19" spans="1:23">
      <c r="A19" s="1">
        <v>143</v>
      </c>
      <c r="B19" s="9" t="s">
        <v>22</v>
      </c>
      <c r="C19" s="10">
        <v>42560.720555555556</v>
      </c>
      <c r="D19" s="2">
        <v>20574101000183</v>
      </c>
      <c r="E19" s="11">
        <v>190000000607</v>
      </c>
      <c r="F19" s="9" t="s">
        <v>23</v>
      </c>
      <c r="G19" s="9" t="s">
        <v>34</v>
      </c>
      <c r="H19" s="2">
        <v>1333</v>
      </c>
      <c r="I19" s="9" t="s">
        <v>24</v>
      </c>
      <c r="J19" s="9" t="s">
        <v>60</v>
      </c>
      <c r="K19" s="11">
        <v>8494109758</v>
      </c>
      <c r="L19" s="9" t="s">
        <v>30</v>
      </c>
      <c r="M19" s="9" t="s">
        <v>77</v>
      </c>
      <c r="N19" s="11" t="s">
        <v>58</v>
      </c>
      <c r="O19" s="9" t="s">
        <v>59</v>
      </c>
      <c r="P19" s="9" t="s">
        <v>59</v>
      </c>
      <c r="Q19" s="9" t="s">
        <v>38</v>
      </c>
      <c r="R19" s="9" t="s">
        <v>39</v>
      </c>
      <c r="S19" s="9" t="s">
        <v>41</v>
      </c>
      <c r="T19" s="2">
        <v>500</v>
      </c>
      <c r="U19" s="9" t="s">
        <v>31</v>
      </c>
      <c r="V19" s="12" t="s">
        <v>25</v>
      </c>
      <c r="W19" s="20">
        <f t="shared" si="0"/>
        <v>1.0626242739088337E-2</v>
      </c>
    </row>
    <row r="20" spans="1:23">
      <c r="A20" s="3">
        <v>143</v>
      </c>
      <c r="B20" s="5" t="s">
        <v>22</v>
      </c>
      <c r="C20" s="6">
        <v>42560.720555555556</v>
      </c>
      <c r="D20" s="4">
        <v>20574101000183</v>
      </c>
      <c r="E20" s="7">
        <v>190000000607</v>
      </c>
      <c r="F20" s="5" t="s">
        <v>23</v>
      </c>
      <c r="G20" s="5" t="s">
        <v>34</v>
      </c>
      <c r="H20" s="4">
        <v>1333</v>
      </c>
      <c r="I20" s="5" t="s">
        <v>24</v>
      </c>
      <c r="J20" s="5" t="s">
        <v>60</v>
      </c>
      <c r="K20" s="7">
        <v>8494109758</v>
      </c>
      <c r="L20" s="5" t="s">
        <v>30</v>
      </c>
      <c r="M20" s="5" t="s">
        <v>77</v>
      </c>
      <c r="N20" s="7" t="s">
        <v>58</v>
      </c>
      <c r="O20" s="5" t="s">
        <v>59</v>
      </c>
      <c r="P20" s="5" t="s">
        <v>59</v>
      </c>
      <c r="Q20" s="5" t="s">
        <v>38</v>
      </c>
      <c r="R20" s="5" t="s">
        <v>39</v>
      </c>
      <c r="S20" s="5" t="s">
        <v>41</v>
      </c>
      <c r="T20" s="4">
        <v>500</v>
      </c>
      <c r="U20" s="5" t="s">
        <v>31</v>
      </c>
      <c r="V20" s="8" t="s">
        <v>25</v>
      </c>
      <c r="W20" s="20">
        <f t="shared" si="0"/>
        <v>1.0626242739088337E-2</v>
      </c>
    </row>
    <row r="21" spans="1:23">
      <c r="A21" s="1">
        <v>143</v>
      </c>
      <c r="B21" s="9" t="s">
        <v>22</v>
      </c>
      <c r="C21" s="10">
        <v>42560.720555555556</v>
      </c>
      <c r="D21" s="2">
        <v>20574101000183</v>
      </c>
      <c r="E21" s="11">
        <v>190000000607</v>
      </c>
      <c r="F21" s="9" t="s">
        <v>23</v>
      </c>
      <c r="G21" s="9" t="s">
        <v>34</v>
      </c>
      <c r="H21" s="2">
        <v>1333</v>
      </c>
      <c r="I21" s="9" t="s">
        <v>24</v>
      </c>
      <c r="J21" s="9" t="s">
        <v>60</v>
      </c>
      <c r="K21" s="11">
        <v>8494109758</v>
      </c>
      <c r="L21" s="9" t="s">
        <v>30</v>
      </c>
      <c r="M21" s="9" t="s">
        <v>77</v>
      </c>
      <c r="N21" s="11" t="s">
        <v>58</v>
      </c>
      <c r="O21" s="9" t="s">
        <v>59</v>
      </c>
      <c r="P21" s="9" t="s">
        <v>59</v>
      </c>
      <c r="Q21" s="9" t="s">
        <v>38</v>
      </c>
      <c r="R21" s="9" t="s">
        <v>39</v>
      </c>
      <c r="S21" s="9" t="s">
        <v>41</v>
      </c>
      <c r="T21" s="2">
        <v>700</v>
      </c>
      <c r="U21" s="9" t="s">
        <v>31</v>
      </c>
      <c r="V21" s="12" t="s">
        <v>25</v>
      </c>
      <c r="W21" s="20">
        <f t="shared" si="0"/>
        <v>1.487673983472367E-2</v>
      </c>
    </row>
    <row r="22" spans="1:23">
      <c r="A22" s="3">
        <v>143</v>
      </c>
      <c r="B22" s="5" t="s">
        <v>22</v>
      </c>
      <c r="C22" s="6">
        <v>42560.720555555556</v>
      </c>
      <c r="D22" s="4">
        <v>20574101000183</v>
      </c>
      <c r="E22" s="7">
        <v>190000000607</v>
      </c>
      <c r="F22" s="5" t="s">
        <v>23</v>
      </c>
      <c r="G22" s="5" t="s">
        <v>34</v>
      </c>
      <c r="H22" s="4">
        <v>1333</v>
      </c>
      <c r="I22" s="5" t="s">
        <v>24</v>
      </c>
      <c r="J22" s="5" t="s">
        <v>60</v>
      </c>
      <c r="K22" s="7">
        <v>8494109758</v>
      </c>
      <c r="L22" s="5" t="s">
        <v>25</v>
      </c>
      <c r="M22" s="5" t="s">
        <v>25</v>
      </c>
      <c r="N22" s="7" t="s">
        <v>25</v>
      </c>
      <c r="O22" s="5" t="s">
        <v>25</v>
      </c>
      <c r="P22" s="5" t="s">
        <v>25</v>
      </c>
      <c r="Q22" s="5" t="s">
        <v>25</v>
      </c>
      <c r="R22" s="5" t="s">
        <v>25</v>
      </c>
      <c r="S22" s="5" t="s">
        <v>33</v>
      </c>
      <c r="T22" s="4">
        <v>13.42</v>
      </c>
      <c r="U22" s="5" t="s">
        <v>26</v>
      </c>
      <c r="V22" s="8" t="s">
        <v>25</v>
      </c>
      <c r="W22" s="20">
        <f t="shared" si="0"/>
        <v>2.8520835511713097E-4</v>
      </c>
    </row>
    <row r="23" spans="1:23">
      <c r="A23" s="1">
        <v>143</v>
      </c>
      <c r="B23" s="9" t="s">
        <v>22</v>
      </c>
      <c r="C23" s="10">
        <v>42560.720555555556</v>
      </c>
      <c r="D23" s="2">
        <v>20574101000183</v>
      </c>
      <c r="E23" s="11">
        <v>190000000607</v>
      </c>
      <c r="F23" s="9" t="s">
        <v>23</v>
      </c>
      <c r="G23" s="9" t="s">
        <v>34</v>
      </c>
      <c r="H23" s="2">
        <v>1333</v>
      </c>
      <c r="I23" s="9" t="s">
        <v>24</v>
      </c>
      <c r="J23" s="9" t="s">
        <v>60</v>
      </c>
      <c r="K23" s="11">
        <v>8494109758</v>
      </c>
      <c r="L23" s="9" t="s">
        <v>25</v>
      </c>
      <c r="M23" s="9" t="s">
        <v>25</v>
      </c>
      <c r="N23" s="11" t="s">
        <v>25</v>
      </c>
      <c r="O23" s="9" t="s">
        <v>25</v>
      </c>
      <c r="P23" s="9" t="s">
        <v>25</v>
      </c>
      <c r="Q23" s="9" t="s">
        <v>25</v>
      </c>
      <c r="R23" s="9" t="s">
        <v>25</v>
      </c>
      <c r="S23" s="9" t="s">
        <v>44</v>
      </c>
      <c r="T23" s="2">
        <v>18.399999999999999</v>
      </c>
      <c r="U23" s="9" t="s">
        <v>26</v>
      </c>
      <c r="V23" s="12" t="s">
        <v>25</v>
      </c>
      <c r="W23" s="20">
        <f t="shared" si="0"/>
        <v>3.9104573279845074E-4</v>
      </c>
    </row>
    <row r="24" spans="1:23">
      <c r="A24" s="3">
        <v>143</v>
      </c>
      <c r="B24" s="5" t="s">
        <v>22</v>
      </c>
      <c r="C24" s="6">
        <v>42560.720555555556</v>
      </c>
      <c r="D24" s="4">
        <v>20574101000183</v>
      </c>
      <c r="E24" s="7">
        <v>190000000607</v>
      </c>
      <c r="F24" s="5" t="s">
        <v>23</v>
      </c>
      <c r="G24" s="5" t="s">
        <v>34</v>
      </c>
      <c r="H24" s="4">
        <v>1333</v>
      </c>
      <c r="I24" s="5" t="s">
        <v>24</v>
      </c>
      <c r="J24" s="5" t="s">
        <v>60</v>
      </c>
      <c r="K24" s="7">
        <v>8494109758</v>
      </c>
      <c r="L24" s="5" t="s">
        <v>25</v>
      </c>
      <c r="M24" s="5" t="s">
        <v>25</v>
      </c>
      <c r="N24" s="7" t="s">
        <v>25</v>
      </c>
      <c r="O24" s="5" t="s">
        <v>25</v>
      </c>
      <c r="P24" s="5" t="s">
        <v>25</v>
      </c>
      <c r="Q24" s="5" t="s">
        <v>25</v>
      </c>
      <c r="R24" s="5" t="s">
        <v>25</v>
      </c>
      <c r="S24" s="5" t="s">
        <v>48</v>
      </c>
      <c r="T24" s="4">
        <v>21.5</v>
      </c>
      <c r="U24" s="5" t="s">
        <v>26</v>
      </c>
      <c r="V24" s="8" t="s">
        <v>25</v>
      </c>
      <c r="W24" s="20">
        <f t="shared" si="0"/>
        <v>4.5692843778079848E-4</v>
      </c>
    </row>
    <row r="25" spans="1:23">
      <c r="A25" s="1">
        <v>143</v>
      </c>
      <c r="B25" s="9" t="s">
        <v>22</v>
      </c>
      <c r="C25" s="10">
        <v>42560.720555555556</v>
      </c>
      <c r="D25" s="2">
        <v>20574101000183</v>
      </c>
      <c r="E25" s="11">
        <v>190000000607</v>
      </c>
      <c r="F25" s="9" t="s">
        <v>23</v>
      </c>
      <c r="G25" s="9" t="s">
        <v>34</v>
      </c>
      <c r="H25" s="2">
        <v>1333</v>
      </c>
      <c r="I25" s="9" t="s">
        <v>24</v>
      </c>
      <c r="J25" s="9" t="s">
        <v>60</v>
      </c>
      <c r="K25" s="11">
        <v>8494109758</v>
      </c>
      <c r="L25" s="9" t="s">
        <v>30</v>
      </c>
      <c r="M25" s="9" t="s">
        <v>85</v>
      </c>
      <c r="N25" s="11" t="s">
        <v>52</v>
      </c>
      <c r="O25" s="9" t="s">
        <v>53</v>
      </c>
      <c r="P25" s="9" t="s">
        <v>53</v>
      </c>
      <c r="Q25" s="9" t="s">
        <v>50</v>
      </c>
      <c r="R25" s="9" t="s">
        <v>51</v>
      </c>
      <c r="S25" s="9" t="s">
        <v>29</v>
      </c>
      <c r="T25" s="2">
        <v>2200</v>
      </c>
      <c r="U25" s="9" t="s">
        <v>37</v>
      </c>
      <c r="V25" s="12" t="s">
        <v>25</v>
      </c>
      <c r="W25" s="20">
        <f t="shared" si="0"/>
        <v>4.6755468051988679E-2</v>
      </c>
    </row>
    <row r="26" spans="1:23">
      <c r="A26" s="3">
        <v>143</v>
      </c>
      <c r="B26" s="5" t="s">
        <v>22</v>
      </c>
      <c r="C26" s="6">
        <v>42560.720555555556</v>
      </c>
      <c r="D26" s="4">
        <v>20574101000183</v>
      </c>
      <c r="E26" s="7">
        <v>190000000607</v>
      </c>
      <c r="F26" s="5" t="s">
        <v>23</v>
      </c>
      <c r="G26" s="5" t="s">
        <v>34</v>
      </c>
      <c r="H26" s="4">
        <v>1333</v>
      </c>
      <c r="I26" s="5" t="s">
        <v>24</v>
      </c>
      <c r="J26" s="5" t="s">
        <v>60</v>
      </c>
      <c r="K26" s="7">
        <v>8494109758</v>
      </c>
      <c r="L26" s="5" t="s">
        <v>30</v>
      </c>
      <c r="M26" s="5" t="s">
        <v>85</v>
      </c>
      <c r="N26" s="7" t="s">
        <v>52</v>
      </c>
      <c r="O26" s="5" t="s">
        <v>53</v>
      </c>
      <c r="P26" s="5" t="s">
        <v>53</v>
      </c>
      <c r="Q26" s="5" t="s">
        <v>50</v>
      </c>
      <c r="R26" s="5" t="s">
        <v>51</v>
      </c>
      <c r="S26" s="5" t="s">
        <v>29</v>
      </c>
      <c r="T26" s="4">
        <v>790</v>
      </c>
      <c r="U26" s="5" t="s">
        <v>37</v>
      </c>
      <c r="V26" s="8" t="s">
        <v>25</v>
      </c>
      <c r="W26" s="20">
        <f t="shared" si="0"/>
        <v>1.6789463527759573E-2</v>
      </c>
    </row>
    <row r="27" spans="1:23">
      <c r="A27" s="1">
        <v>143</v>
      </c>
      <c r="B27" s="9" t="s">
        <v>22</v>
      </c>
      <c r="C27" s="10">
        <v>42560.720555555556</v>
      </c>
      <c r="D27" s="2">
        <v>20574101000183</v>
      </c>
      <c r="E27" s="11">
        <v>190000000607</v>
      </c>
      <c r="F27" s="9" t="s">
        <v>23</v>
      </c>
      <c r="G27" s="9" t="s">
        <v>34</v>
      </c>
      <c r="H27" s="2">
        <v>1333</v>
      </c>
      <c r="I27" s="9" t="s">
        <v>24</v>
      </c>
      <c r="J27" s="9" t="s">
        <v>60</v>
      </c>
      <c r="K27" s="11">
        <v>8494109758</v>
      </c>
      <c r="L27" s="9" t="s">
        <v>30</v>
      </c>
      <c r="M27" s="9" t="s">
        <v>85</v>
      </c>
      <c r="N27" s="11" t="s">
        <v>52</v>
      </c>
      <c r="O27" s="9" t="s">
        <v>53</v>
      </c>
      <c r="P27" s="9" t="s">
        <v>53</v>
      </c>
      <c r="Q27" s="9" t="s">
        <v>50</v>
      </c>
      <c r="R27" s="9" t="s">
        <v>51</v>
      </c>
      <c r="S27" s="9" t="s">
        <v>29</v>
      </c>
      <c r="T27" s="2">
        <v>270</v>
      </c>
      <c r="U27" s="9" t="s">
        <v>37</v>
      </c>
      <c r="V27" s="12" t="s">
        <v>25</v>
      </c>
      <c r="W27" s="20">
        <f t="shared" si="0"/>
        <v>5.7381710791077015E-3</v>
      </c>
    </row>
    <row r="28" spans="1:23">
      <c r="A28" s="1">
        <v>143</v>
      </c>
      <c r="B28" s="9" t="s">
        <v>22</v>
      </c>
      <c r="C28" s="10">
        <v>42560.720555555556</v>
      </c>
      <c r="D28" s="2">
        <v>20574101000183</v>
      </c>
      <c r="E28" s="11">
        <v>190000000607</v>
      </c>
      <c r="F28" s="9" t="s">
        <v>23</v>
      </c>
      <c r="G28" s="9" t="s">
        <v>34</v>
      </c>
      <c r="H28" s="2">
        <v>1333</v>
      </c>
      <c r="I28" s="9" t="s">
        <v>24</v>
      </c>
      <c r="J28" s="9" t="s">
        <v>60</v>
      </c>
      <c r="K28" s="11">
        <v>8494109758</v>
      </c>
      <c r="L28" s="9" t="s">
        <v>25</v>
      </c>
      <c r="M28" s="9" t="s">
        <v>25</v>
      </c>
      <c r="N28" s="11" t="s">
        <v>89</v>
      </c>
      <c r="O28" s="9" t="s">
        <v>90</v>
      </c>
      <c r="P28" s="9" t="s">
        <v>90</v>
      </c>
      <c r="Q28" s="9" t="s">
        <v>25</v>
      </c>
      <c r="R28" s="9" t="s">
        <v>25</v>
      </c>
      <c r="S28" s="9" t="s">
        <v>29</v>
      </c>
      <c r="T28" s="2">
        <v>2000</v>
      </c>
      <c r="U28" s="9" t="s">
        <v>81</v>
      </c>
      <c r="V28" s="12" t="s">
        <v>87</v>
      </c>
      <c r="W28" s="20">
        <f t="shared" si="0"/>
        <v>4.2504970956353347E-2</v>
      </c>
    </row>
    <row r="29" spans="1:23">
      <c r="A29" s="3">
        <v>143</v>
      </c>
      <c r="B29" s="5" t="s">
        <v>22</v>
      </c>
      <c r="C29" s="6">
        <v>42560.720555555556</v>
      </c>
      <c r="D29" s="4">
        <v>20574101000183</v>
      </c>
      <c r="E29" s="7">
        <v>190000000607</v>
      </c>
      <c r="F29" s="5" t="s">
        <v>23</v>
      </c>
      <c r="G29" s="5" t="s">
        <v>34</v>
      </c>
      <c r="H29" s="4">
        <v>1333</v>
      </c>
      <c r="I29" s="5" t="s">
        <v>24</v>
      </c>
      <c r="J29" s="5" t="s">
        <v>60</v>
      </c>
      <c r="K29" s="7">
        <v>8494109758</v>
      </c>
      <c r="L29" s="5" t="s">
        <v>30</v>
      </c>
      <c r="M29" s="5" t="s">
        <v>91</v>
      </c>
      <c r="N29" s="7" t="s">
        <v>58</v>
      </c>
      <c r="O29" s="5" t="s">
        <v>59</v>
      </c>
      <c r="P29" s="5" t="s">
        <v>59</v>
      </c>
      <c r="Q29" s="5" t="s">
        <v>38</v>
      </c>
      <c r="R29" s="5" t="s">
        <v>39</v>
      </c>
      <c r="S29" s="5" t="s">
        <v>46</v>
      </c>
      <c r="T29" s="4">
        <v>3500</v>
      </c>
      <c r="U29" s="5" t="s">
        <v>31</v>
      </c>
      <c r="V29" s="8" t="s">
        <v>25</v>
      </c>
      <c r="W29" s="20">
        <f t="shared" si="0"/>
        <v>7.4383699173618353E-2</v>
      </c>
    </row>
    <row r="30" spans="1:23">
      <c r="A30" s="1">
        <v>143</v>
      </c>
      <c r="B30" s="9" t="s">
        <v>22</v>
      </c>
      <c r="C30" s="10">
        <v>42560.720555555556</v>
      </c>
      <c r="D30" s="2">
        <v>20574101000183</v>
      </c>
      <c r="E30" s="11">
        <v>190000000607</v>
      </c>
      <c r="F30" s="9" t="s">
        <v>23</v>
      </c>
      <c r="G30" s="9" t="s">
        <v>34</v>
      </c>
      <c r="H30" s="2">
        <v>1333</v>
      </c>
      <c r="I30" s="9" t="s">
        <v>24</v>
      </c>
      <c r="J30" s="9" t="s">
        <v>60</v>
      </c>
      <c r="K30" s="11">
        <v>8494109758</v>
      </c>
      <c r="L30" s="9" t="s">
        <v>30</v>
      </c>
      <c r="M30" s="9" t="s">
        <v>91</v>
      </c>
      <c r="N30" s="11" t="s">
        <v>58</v>
      </c>
      <c r="O30" s="9" t="s">
        <v>59</v>
      </c>
      <c r="P30" s="9" t="s">
        <v>59</v>
      </c>
      <c r="Q30" s="9" t="s">
        <v>38</v>
      </c>
      <c r="R30" s="9" t="s">
        <v>39</v>
      </c>
      <c r="S30" s="9" t="s">
        <v>46</v>
      </c>
      <c r="T30" s="2">
        <v>600</v>
      </c>
      <c r="U30" s="9" t="s">
        <v>31</v>
      </c>
      <c r="V30" s="12" t="s">
        <v>25</v>
      </c>
      <c r="W30" s="20">
        <f t="shared" si="0"/>
        <v>1.2751491286906004E-2</v>
      </c>
    </row>
    <row r="31" spans="1:23">
      <c r="A31" s="3">
        <v>143</v>
      </c>
      <c r="B31" s="5" t="s">
        <v>22</v>
      </c>
      <c r="C31" s="6">
        <v>42560.720555555556</v>
      </c>
      <c r="D31" s="4">
        <v>20574101000183</v>
      </c>
      <c r="E31" s="7">
        <v>190000000607</v>
      </c>
      <c r="F31" s="5" t="s">
        <v>23</v>
      </c>
      <c r="G31" s="5" t="s">
        <v>34</v>
      </c>
      <c r="H31" s="4">
        <v>1333</v>
      </c>
      <c r="I31" s="5" t="s">
        <v>24</v>
      </c>
      <c r="J31" s="5" t="s">
        <v>60</v>
      </c>
      <c r="K31" s="7">
        <v>8494109758</v>
      </c>
      <c r="L31" s="5" t="s">
        <v>25</v>
      </c>
      <c r="M31" s="5" t="s">
        <v>25</v>
      </c>
      <c r="N31" s="7" t="s">
        <v>65</v>
      </c>
      <c r="O31" s="5" t="s">
        <v>66</v>
      </c>
      <c r="P31" s="5" t="s">
        <v>66</v>
      </c>
      <c r="Q31" s="5" t="s">
        <v>25</v>
      </c>
      <c r="R31" s="5" t="s">
        <v>25</v>
      </c>
      <c r="S31" s="5" t="s">
        <v>45</v>
      </c>
      <c r="T31" s="4">
        <v>1500</v>
      </c>
      <c r="U31" s="5" t="s">
        <v>81</v>
      </c>
      <c r="V31" s="8" t="s">
        <v>92</v>
      </c>
      <c r="W31" s="20">
        <f t="shared" si="0"/>
        <v>3.1878728217265007E-2</v>
      </c>
    </row>
    <row r="32" spans="1:23">
      <c r="A32" s="3">
        <v>143</v>
      </c>
      <c r="B32" s="5" t="s">
        <v>22</v>
      </c>
      <c r="C32" s="6">
        <v>42560.720555555556</v>
      </c>
      <c r="D32" s="4">
        <v>20574101000183</v>
      </c>
      <c r="E32" s="7">
        <v>190000000607</v>
      </c>
      <c r="F32" s="5" t="s">
        <v>23</v>
      </c>
      <c r="G32" s="5" t="s">
        <v>34</v>
      </c>
      <c r="H32" s="4">
        <v>1333</v>
      </c>
      <c r="I32" s="5" t="s">
        <v>24</v>
      </c>
      <c r="J32" s="5" t="s">
        <v>60</v>
      </c>
      <c r="K32" s="7">
        <v>8494109758</v>
      </c>
      <c r="L32" s="5" t="s">
        <v>25</v>
      </c>
      <c r="M32" s="5" t="s">
        <v>25</v>
      </c>
      <c r="N32" s="7" t="s">
        <v>94</v>
      </c>
      <c r="O32" s="5" t="s">
        <v>95</v>
      </c>
      <c r="P32" s="5" t="s">
        <v>95</v>
      </c>
      <c r="Q32" s="5" t="s">
        <v>25</v>
      </c>
      <c r="R32" s="5" t="s">
        <v>25</v>
      </c>
      <c r="S32" s="5" t="s">
        <v>29</v>
      </c>
      <c r="T32" s="4">
        <v>1000</v>
      </c>
      <c r="U32" s="5" t="s">
        <v>81</v>
      </c>
      <c r="V32" s="8" t="s">
        <v>86</v>
      </c>
      <c r="W32" s="20">
        <f t="shared" si="0"/>
        <v>2.1252485478176673E-2</v>
      </c>
    </row>
    <row r="33" spans="1:23">
      <c r="A33" s="1">
        <v>143</v>
      </c>
      <c r="B33" s="9" t="s">
        <v>22</v>
      </c>
      <c r="C33" s="10">
        <v>42560.720555555556</v>
      </c>
      <c r="D33" s="2">
        <v>20574101000183</v>
      </c>
      <c r="E33" s="11">
        <v>190000000607</v>
      </c>
      <c r="F33" s="9" t="s">
        <v>23</v>
      </c>
      <c r="G33" s="9" t="s">
        <v>34</v>
      </c>
      <c r="H33" s="2">
        <v>1333</v>
      </c>
      <c r="I33" s="9" t="s">
        <v>24</v>
      </c>
      <c r="J33" s="9" t="s">
        <v>60</v>
      </c>
      <c r="K33" s="11">
        <v>8494109758</v>
      </c>
      <c r="L33" s="9" t="s">
        <v>25</v>
      </c>
      <c r="M33" s="9" t="s">
        <v>25</v>
      </c>
      <c r="N33" s="11" t="s">
        <v>72</v>
      </c>
      <c r="O33" s="9" t="s">
        <v>73</v>
      </c>
      <c r="P33" s="9" t="s">
        <v>73</v>
      </c>
      <c r="Q33" s="9" t="s">
        <v>25</v>
      </c>
      <c r="R33" s="9" t="s">
        <v>25</v>
      </c>
      <c r="S33" s="9" t="s">
        <v>45</v>
      </c>
      <c r="T33" s="2">
        <v>1500</v>
      </c>
      <c r="U33" s="9" t="s">
        <v>81</v>
      </c>
      <c r="V33" s="12" t="s">
        <v>96</v>
      </c>
      <c r="W33" s="20">
        <f t="shared" si="0"/>
        <v>3.1878728217265007E-2</v>
      </c>
    </row>
    <row r="34" spans="1:23">
      <c r="A34" s="3">
        <v>143</v>
      </c>
      <c r="B34" s="5" t="s">
        <v>22</v>
      </c>
      <c r="C34" s="6">
        <v>42560.720555555556</v>
      </c>
      <c r="D34" s="4">
        <v>20574101000183</v>
      </c>
      <c r="E34" s="7">
        <v>190000000607</v>
      </c>
      <c r="F34" s="5" t="s">
        <v>23</v>
      </c>
      <c r="G34" s="5" t="s">
        <v>34</v>
      </c>
      <c r="H34" s="4">
        <v>1333</v>
      </c>
      <c r="I34" s="5" t="s">
        <v>24</v>
      </c>
      <c r="J34" s="5" t="s">
        <v>60</v>
      </c>
      <c r="K34" s="7">
        <v>8494109758</v>
      </c>
      <c r="L34" s="5" t="s">
        <v>25</v>
      </c>
      <c r="M34" s="5" t="s">
        <v>25</v>
      </c>
      <c r="N34" s="7" t="s">
        <v>78</v>
      </c>
      <c r="O34" s="5" t="s">
        <v>79</v>
      </c>
      <c r="P34" s="5" t="s">
        <v>79</v>
      </c>
      <c r="Q34" s="5" t="s">
        <v>25</v>
      </c>
      <c r="R34" s="5" t="s">
        <v>25</v>
      </c>
      <c r="S34" s="5" t="s">
        <v>45</v>
      </c>
      <c r="T34" s="4">
        <v>1500</v>
      </c>
      <c r="U34" s="5" t="s">
        <v>81</v>
      </c>
      <c r="V34" s="8" t="s">
        <v>97</v>
      </c>
      <c r="W34" s="20">
        <f t="shared" si="0"/>
        <v>3.1878728217265007E-2</v>
      </c>
    </row>
    <row r="35" spans="1:23">
      <c r="A35" s="1">
        <v>143</v>
      </c>
      <c r="B35" s="9" t="s">
        <v>22</v>
      </c>
      <c r="C35" s="10">
        <v>42560.720555555556</v>
      </c>
      <c r="D35" s="2">
        <v>20574101000183</v>
      </c>
      <c r="E35" s="11">
        <v>190000000607</v>
      </c>
      <c r="F35" s="9" t="s">
        <v>23</v>
      </c>
      <c r="G35" s="9" t="s">
        <v>34</v>
      </c>
      <c r="H35" s="2">
        <v>1333</v>
      </c>
      <c r="I35" s="9" t="s">
        <v>24</v>
      </c>
      <c r="J35" s="9" t="s">
        <v>60</v>
      </c>
      <c r="K35" s="11">
        <v>8494109758</v>
      </c>
      <c r="L35" s="9" t="s">
        <v>25</v>
      </c>
      <c r="M35" s="9" t="s">
        <v>25</v>
      </c>
      <c r="N35" s="11" t="s">
        <v>98</v>
      </c>
      <c r="O35" s="9" t="s">
        <v>99</v>
      </c>
      <c r="P35" s="9" t="s">
        <v>99</v>
      </c>
      <c r="Q35" s="9" t="s">
        <v>25</v>
      </c>
      <c r="R35" s="9" t="s">
        <v>25</v>
      </c>
      <c r="S35" s="9" t="s">
        <v>32</v>
      </c>
      <c r="T35" s="2">
        <v>3500</v>
      </c>
      <c r="U35" s="9" t="s">
        <v>84</v>
      </c>
      <c r="V35" s="12" t="s">
        <v>100</v>
      </c>
      <c r="W35" s="20">
        <f t="shared" si="0"/>
        <v>7.4383699173618353E-2</v>
      </c>
    </row>
    <row r="36" spans="1:23">
      <c r="A36" s="1">
        <v>143</v>
      </c>
      <c r="B36" s="9" t="s">
        <v>22</v>
      </c>
      <c r="C36" s="10">
        <v>42560.720555555556</v>
      </c>
      <c r="D36" s="2">
        <v>20574101000183</v>
      </c>
      <c r="E36" s="11">
        <v>190000000607</v>
      </c>
      <c r="F36" s="9" t="s">
        <v>23</v>
      </c>
      <c r="G36" s="9" t="s">
        <v>34</v>
      </c>
      <c r="H36" s="2">
        <v>1333</v>
      </c>
      <c r="I36" s="9" t="s">
        <v>24</v>
      </c>
      <c r="J36" s="9" t="s">
        <v>60</v>
      </c>
      <c r="K36" s="11">
        <v>8494109758</v>
      </c>
      <c r="L36" s="9" t="s">
        <v>25</v>
      </c>
      <c r="M36" s="9" t="s">
        <v>25</v>
      </c>
      <c r="N36" s="11" t="s">
        <v>102</v>
      </c>
      <c r="O36" s="9" t="s">
        <v>103</v>
      </c>
      <c r="P36" s="9" t="s">
        <v>103</v>
      </c>
      <c r="Q36" s="9" t="s">
        <v>25</v>
      </c>
      <c r="R36" s="9" t="s">
        <v>25</v>
      </c>
      <c r="S36" s="9" t="s">
        <v>45</v>
      </c>
      <c r="T36" s="2">
        <v>1500</v>
      </c>
      <c r="U36" s="9" t="s">
        <v>81</v>
      </c>
      <c r="V36" s="12" t="s">
        <v>104</v>
      </c>
      <c r="W36" s="20">
        <f t="shared" si="0"/>
        <v>3.1878728217265007E-2</v>
      </c>
    </row>
    <row r="37" spans="1:23">
      <c r="A37" s="3">
        <v>143</v>
      </c>
      <c r="B37" s="5" t="s">
        <v>22</v>
      </c>
      <c r="C37" s="6">
        <v>42560.720555555556</v>
      </c>
      <c r="D37" s="4">
        <v>20574101000183</v>
      </c>
      <c r="E37" s="7">
        <v>190000000607</v>
      </c>
      <c r="F37" s="5" t="s">
        <v>23</v>
      </c>
      <c r="G37" s="5" t="s">
        <v>34</v>
      </c>
      <c r="H37" s="4">
        <v>1333</v>
      </c>
      <c r="I37" s="5" t="s">
        <v>24</v>
      </c>
      <c r="J37" s="5" t="s">
        <v>60</v>
      </c>
      <c r="K37" s="7">
        <v>8494109758</v>
      </c>
      <c r="L37" s="5" t="s">
        <v>25</v>
      </c>
      <c r="M37" s="5" t="s">
        <v>25</v>
      </c>
      <c r="N37" s="7" t="s">
        <v>105</v>
      </c>
      <c r="O37" s="5" t="s">
        <v>106</v>
      </c>
      <c r="P37" s="5" t="s">
        <v>106</v>
      </c>
      <c r="Q37" s="5" t="s">
        <v>25</v>
      </c>
      <c r="R37" s="5" t="s">
        <v>25</v>
      </c>
      <c r="S37" s="5" t="s">
        <v>45</v>
      </c>
      <c r="T37" s="4">
        <v>1500</v>
      </c>
      <c r="U37" s="5" t="s">
        <v>81</v>
      </c>
      <c r="V37" s="8" t="s">
        <v>92</v>
      </c>
      <c r="W37" s="20">
        <f t="shared" si="0"/>
        <v>3.1878728217265007E-2</v>
      </c>
    </row>
    <row r="38" spans="1:23">
      <c r="A38" s="3">
        <v>143</v>
      </c>
      <c r="B38" s="5" t="s">
        <v>22</v>
      </c>
      <c r="C38" s="6">
        <v>42560.720555555556</v>
      </c>
      <c r="D38" s="4">
        <v>20574101000183</v>
      </c>
      <c r="E38" s="7">
        <v>190000000607</v>
      </c>
      <c r="F38" s="5" t="s">
        <v>23</v>
      </c>
      <c r="G38" s="5" t="s">
        <v>34</v>
      </c>
      <c r="H38" s="4">
        <v>1333</v>
      </c>
      <c r="I38" s="5" t="s">
        <v>24</v>
      </c>
      <c r="J38" s="5" t="s">
        <v>60</v>
      </c>
      <c r="K38" s="7">
        <v>8494109758</v>
      </c>
      <c r="L38" s="5" t="s">
        <v>25</v>
      </c>
      <c r="M38" s="5" t="s">
        <v>25</v>
      </c>
      <c r="N38" s="7" t="s">
        <v>110</v>
      </c>
      <c r="O38" s="5" t="s">
        <v>111</v>
      </c>
      <c r="P38" s="5" t="s">
        <v>111</v>
      </c>
      <c r="Q38" s="5" t="s">
        <v>25</v>
      </c>
      <c r="R38" s="5" t="s">
        <v>25</v>
      </c>
      <c r="S38" s="5" t="s">
        <v>45</v>
      </c>
      <c r="T38" s="4">
        <v>1500</v>
      </c>
      <c r="U38" s="5" t="s">
        <v>81</v>
      </c>
      <c r="V38" s="8" t="s">
        <v>104</v>
      </c>
      <c r="W38" s="20">
        <f t="shared" si="0"/>
        <v>3.1878728217265007E-2</v>
      </c>
    </row>
    <row r="39" spans="1:23">
      <c r="A39" s="1">
        <v>143</v>
      </c>
      <c r="B39" s="9" t="s">
        <v>22</v>
      </c>
      <c r="C39" s="10">
        <v>42560.720555555556</v>
      </c>
      <c r="D39" s="2">
        <v>20574101000183</v>
      </c>
      <c r="E39" s="11">
        <v>190000000607</v>
      </c>
      <c r="F39" s="9" t="s">
        <v>23</v>
      </c>
      <c r="G39" s="9" t="s">
        <v>34</v>
      </c>
      <c r="H39" s="2">
        <v>1333</v>
      </c>
      <c r="I39" s="9" t="s">
        <v>24</v>
      </c>
      <c r="J39" s="9" t="s">
        <v>60</v>
      </c>
      <c r="K39" s="11">
        <v>8494109758</v>
      </c>
      <c r="L39" s="9" t="s">
        <v>25</v>
      </c>
      <c r="M39" s="9" t="s">
        <v>25</v>
      </c>
      <c r="N39" s="11" t="s">
        <v>63</v>
      </c>
      <c r="O39" s="9" t="s">
        <v>64</v>
      </c>
      <c r="P39" s="9" t="s">
        <v>64</v>
      </c>
      <c r="Q39" s="9" t="s">
        <v>25</v>
      </c>
      <c r="R39" s="9" t="s">
        <v>25</v>
      </c>
      <c r="S39" s="9" t="s">
        <v>45</v>
      </c>
      <c r="T39" s="2">
        <v>2000</v>
      </c>
      <c r="U39" s="9" t="s">
        <v>81</v>
      </c>
      <c r="V39" s="12" t="s">
        <v>112</v>
      </c>
      <c r="W39" s="20">
        <f t="shared" si="0"/>
        <v>4.2504970956353347E-2</v>
      </c>
    </row>
    <row r="40" spans="1:23">
      <c r="A40" s="3">
        <v>143</v>
      </c>
      <c r="B40" s="5" t="s">
        <v>22</v>
      </c>
      <c r="C40" s="6">
        <v>42560.720555555556</v>
      </c>
      <c r="D40" s="4">
        <v>20574101000183</v>
      </c>
      <c r="E40" s="7">
        <v>190000000607</v>
      </c>
      <c r="F40" s="5" t="s">
        <v>23</v>
      </c>
      <c r="G40" s="5" t="s">
        <v>34</v>
      </c>
      <c r="H40" s="4">
        <v>1333</v>
      </c>
      <c r="I40" s="5" t="s">
        <v>24</v>
      </c>
      <c r="J40" s="5" t="s">
        <v>60</v>
      </c>
      <c r="K40" s="7">
        <v>8494109758</v>
      </c>
      <c r="L40" s="5" t="s">
        <v>25</v>
      </c>
      <c r="M40" s="5" t="s">
        <v>25</v>
      </c>
      <c r="N40" s="7" t="s">
        <v>113</v>
      </c>
      <c r="O40" s="5" t="s">
        <v>114</v>
      </c>
      <c r="P40" s="5" t="s">
        <v>114</v>
      </c>
      <c r="Q40" s="5" t="s">
        <v>25</v>
      </c>
      <c r="R40" s="5" t="s">
        <v>25</v>
      </c>
      <c r="S40" s="5" t="s">
        <v>45</v>
      </c>
      <c r="T40" s="4">
        <v>1500</v>
      </c>
      <c r="U40" s="5" t="s">
        <v>81</v>
      </c>
      <c r="V40" s="8" t="s">
        <v>115</v>
      </c>
      <c r="W40" s="20">
        <f t="shared" si="0"/>
        <v>3.1878728217265007E-2</v>
      </c>
    </row>
    <row r="41" spans="1:23">
      <c r="A41" s="1">
        <v>143</v>
      </c>
      <c r="B41" s="9" t="s">
        <v>22</v>
      </c>
      <c r="C41" s="10">
        <v>42560.720555555556</v>
      </c>
      <c r="D41" s="2">
        <v>20574101000183</v>
      </c>
      <c r="E41" s="11">
        <v>190000000607</v>
      </c>
      <c r="F41" s="9" t="s">
        <v>23</v>
      </c>
      <c r="G41" s="9" t="s">
        <v>34</v>
      </c>
      <c r="H41" s="2">
        <v>1333</v>
      </c>
      <c r="I41" s="9" t="s">
        <v>24</v>
      </c>
      <c r="J41" s="9" t="s">
        <v>60</v>
      </c>
      <c r="K41" s="11">
        <v>8494109758</v>
      </c>
      <c r="L41" s="9" t="s">
        <v>25</v>
      </c>
      <c r="M41" s="9" t="s">
        <v>25</v>
      </c>
      <c r="N41" s="11" t="s">
        <v>116</v>
      </c>
      <c r="O41" s="9" t="s">
        <v>117</v>
      </c>
      <c r="P41" s="9" t="s">
        <v>117</v>
      </c>
      <c r="Q41" s="9" t="s">
        <v>25</v>
      </c>
      <c r="R41" s="9" t="s">
        <v>25</v>
      </c>
      <c r="S41" s="9" t="s">
        <v>45</v>
      </c>
      <c r="T41" s="2">
        <v>1500</v>
      </c>
      <c r="U41" s="9" t="s">
        <v>81</v>
      </c>
      <c r="V41" s="12" t="s">
        <v>97</v>
      </c>
      <c r="W41" s="20">
        <f t="shared" si="0"/>
        <v>3.1878728217265007E-2</v>
      </c>
    </row>
    <row r="42" spans="1:23">
      <c r="A42" s="3">
        <v>143</v>
      </c>
      <c r="B42" s="5" t="s">
        <v>22</v>
      </c>
      <c r="C42" s="6">
        <v>42560.720555555556</v>
      </c>
      <c r="D42" s="4">
        <v>20574101000183</v>
      </c>
      <c r="E42" s="7">
        <v>190000000607</v>
      </c>
      <c r="F42" s="5" t="s">
        <v>23</v>
      </c>
      <c r="G42" s="5" t="s">
        <v>34</v>
      </c>
      <c r="H42" s="4">
        <v>1333</v>
      </c>
      <c r="I42" s="5" t="s">
        <v>24</v>
      </c>
      <c r="J42" s="5" t="s">
        <v>60</v>
      </c>
      <c r="K42" s="7">
        <v>8494109758</v>
      </c>
      <c r="L42" s="5" t="s">
        <v>25</v>
      </c>
      <c r="M42" s="5" t="s">
        <v>25</v>
      </c>
      <c r="N42" s="7" t="s">
        <v>74</v>
      </c>
      <c r="O42" s="5" t="s">
        <v>75</v>
      </c>
      <c r="P42" s="5" t="s">
        <v>75</v>
      </c>
      <c r="Q42" s="5" t="s">
        <v>25</v>
      </c>
      <c r="R42" s="5" t="s">
        <v>25</v>
      </c>
      <c r="S42" s="5" t="s">
        <v>45</v>
      </c>
      <c r="T42" s="4">
        <v>1500</v>
      </c>
      <c r="U42" s="5" t="s">
        <v>81</v>
      </c>
      <c r="V42" s="8" t="s">
        <v>118</v>
      </c>
      <c r="W42" s="20">
        <f t="shared" si="0"/>
        <v>3.1878728217265007E-2</v>
      </c>
    </row>
  </sheetData>
  <autoFilter ref="A1:X42" xr:uid="{C6E7D52B-8AB8-4B43-B348-9FAD05905658}"/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0EA20-86BD-49A9-8E58-4B9CBCBD5130}">
  <dimension ref="A1:E20"/>
  <sheetViews>
    <sheetView topLeftCell="B1" workbookViewId="0">
      <selection sqref="A1:E20"/>
    </sheetView>
  </sheetViews>
  <sheetFormatPr baseColWidth="10" defaultColWidth="8.83203125" defaultRowHeight="15"/>
  <cols>
    <col min="1" max="1" width="69.5" bestFit="1" customWidth="1"/>
    <col min="2" max="3" width="29.83203125" bestFit="1" customWidth="1"/>
    <col min="4" max="4" width="62" bestFit="1" customWidth="1"/>
    <col min="5" max="5" width="29.83203125" bestFit="1" customWidth="1"/>
  </cols>
  <sheetData>
    <row r="1" spans="1:5">
      <c r="A1" s="23" t="s">
        <v>10</v>
      </c>
      <c r="B1" s="23" t="s">
        <v>9</v>
      </c>
      <c r="C1" s="23" t="s">
        <v>13</v>
      </c>
      <c r="D1" s="23" t="s">
        <v>15</v>
      </c>
      <c r="E1" t="s">
        <v>122</v>
      </c>
    </row>
    <row r="2" spans="1:5">
      <c r="A2" s="25">
        <v>8494109758</v>
      </c>
      <c r="B2" t="s">
        <v>60</v>
      </c>
      <c r="C2" t="s">
        <v>25</v>
      </c>
      <c r="D2" t="s">
        <v>25</v>
      </c>
      <c r="E2" s="24">
        <v>1.1331825256963802E-3</v>
      </c>
    </row>
    <row r="3" spans="1:5">
      <c r="C3" t="s">
        <v>52</v>
      </c>
      <c r="D3" t="s">
        <v>53</v>
      </c>
      <c r="E3" s="24">
        <v>0.32856342549261131</v>
      </c>
    </row>
    <row r="4" spans="1:5">
      <c r="C4" t="s">
        <v>54</v>
      </c>
      <c r="D4" t="s">
        <v>55</v>
      </c>
      <c r="E4" s="24">
        <v>6.3757456434530022E-4</v>
      </c>
    </row>
    <row r="5" spans="1:5">
      <c r="C5" t="s">
        <v>94</v>
      </c>
      <c r="D5" t="s">
        <v>95</v>
      </c>
      <c r="E5" s="24">
        <v>2.1252485478176673E-2</v>
      </c>
    </row>
    <row r="6" spans="1:5">
      <c r="C6" t="s">
        <v>98</v>
      </c>
      <c r="D6" t="s">
        <v>99</v>
      </c>
      <c r="E6" s="24">
        <v>7.4383699173618353E-2</v>
      </c>
    </row>
    <row r="7" spans="1:5">
      <c r="C7" t="s">
        <v>63</v>
      </c>
      <c r="D7" t="s">
        <v>64</v>
      </c>
      <c r="E7" s="24">
        <v>4.2504970956353347E-2</v>
      </c>
    </row>
    <row r="8" spans="1:5">
      <c r="C8" t="s">
        <v>78</v>
      </c>
      <c r="D8" t="s">
        <v>79</v>
      </c>
      <c r="E8" s="24">
        <v>3.1878728217265007E-2</v>
      </c>
    </row>
    <row r="9" spans="1:5">
      <c r="C9" t="s">
        <v>105</v>
      </c>
      <c r="D9" t="s">
        <v>106</v>
      </c>
      <c r="E9" s="24">
        <v>3.1878728217265007E-2</v>
      </c>
    </row>
    <row r="10" spans="1:5">
      <c r="C10" t="s">
        <v>110</v>
      </c>
      <c r="D10" t="s">
        <v>111</v>
      </c>
      <c r="E10" s="24">
        <v>3.1878728217265007E-2</v>
      </c>
    </row>
    <row r="11" spans="1:5">
      <c r="C11" t="s">
        <v>58</v>
      </c>
      <c r="D11" t="s">
        <v>59</v>
      </c>
      <c r="E11" s="24">
        <v>0.1910598444488083</v>
      </c>
    </row>
    <row r="12" spans="1:5">
      <c r="C12" t="s">
        <v>74</v>
      </c>
      <c r="D12" t="s">
        <v>75</v>
      </c>
      <c r="E12" s="24">
        <v>3.1878728217265007E-2</v>
      </c>
    </row>
    <row r="13" spans="1:5">
      <c r="C13" t="s">
        <v>70</v>
      </c>
      <c r="D13" t="s">
        <v>71</v>
      </c>
      <c r="E13" s="24">
        <v>1.105129244865187E-2</v>
      </c>
    </row>
    <row r="14" spans="1:5">
      <c r="C14" t="s">
        <v>72</v>
      </c>
      <c r="D14" t="s">
        <v>73</v>
      </c>
      <c r="E14" s="24">
        <v>3.1878728217265007E-2</v>
      </c>
    </row>
    <row r="15" spans="1:5">
      <c r="C15" t="s">
        <v>116</v>
      </c>
      <c r="D15" t="s">
        <v>117</v>
      </c>
      <c r="E15" s="24">
        <v>3.1878728217265007E-2</v>
      </c>
    </row>
    <row r="16" spans="1:5">
      <c r="C16" t="s">
        <v>113</v>
      </c>
      <c r="D16" t="s">
        <v>114</v>
      </c>
      <c r="E16" s="24">
        <v>3.1878728217265007E-2</v>
      </c>
    </row>
    <row r="17" spans="1:5">
      <c r="C17" t="s">
        <v>65</v>
      </c>
      <c r="D17" t="s">
        <v>66</v>
      </c>
      <c r="E17" s="24">
        <v>3.1878728217265007E-2</v>
      </c>
    </row>
    <row r="18" spans="1:5">
      <c r="C18" t="s">
        <v>102</v>
      </c>
      <c r="D18" t="s">
        <v>103</v>
      </c>
      <c r="E18" s="24">
        <v>3.1878728217265007E-2</v>
      </c>
    </row>
    <row r="19" spans="1:5">
      <c r="C19" t="s">
        <v>89</v>
      </c>
      <c r="D19" t="s">
        <v>90</v>
      </c>
      <c r="E19" s="24">
        <v>4.2504970956353347E-2</v>
      </c>
    </row>
    <row r="20" spans="1:5">
      <c r="A20" s="25" t="s">
        <v>121</v>
      </c>
      <c r="E20" s="24">
        <v>0.99999999999999989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C3D55-1348-4A44-969A-C85643903CFF}">
  <dimension ref="A1:E19"/>
  <sheetViews>
    <sheetView tabSelected="1" workbookViewId="0"/>
  </sheetViews>
  <sheetFormatPr baseColWidth="10" defaultColWidth="8.83203125" defaultRowHeight="15"/>
  <cols>
    <col min="1" max="1" width="16.33203125" bestFit="1" customWidth="1"/>
    <col min="2" max="2" width="19.5" bestFit="1" customWidth="1"/>
    <col min="3" max="3" width="23" bestFit="1" customWidth="1"/>
    <col min="4" max="4" width="62" bestFit="1" customWidth="1"/>
    <col min="5" max="5" width="29.83203125" bestFit="1" customWidth="1"/>
  </cols>
  <sheetData>
    <row r="1" spans="1:5">
      <c r="A1" t="s">
        <v>10</v>
      </c>
      <c r="B1" t="s">
        <v>9</v>
      </c>
      <c r="C1" t="s">
        <v>13</v>
      </c>
      <c r="D1" t="s">
        <v>15</v>
      </c>
      <c r="E1" t="s">
        <v>122</v>
      </c>
    </row>
    <row r="2" spans="1:5">
      <c r="A2">
        <v>8494109758</v>
      </c>
      <c r="B2" t="s">
        <v>60</v>
      </c>
      <c r="C2" t="s">
        <v>25</v>
      </c>
      <c r="D2" t="s">
        <v>124</v>
      </c>
      <c r="E2">
        <v>1.1331825256963802E-3</v>
      </c>
    </row>
    <row r="3" spans="1:5">
      <c r="A3">
        <v>8494109758</v>
      </c>
      <c r="B3" t="s">
        <v>60</v>
      </c>
      <c r="C3" t="s">
        <v>52</v>
      </c>
      <c r="D3" t="s">
        <v>53</v>
      </c>
      <c r="E3">
        <v>0.32856342549261131</v>
      </c>
    </row>
    <row r="4" spans="1:5">
      <c r="A4">
        <v>8494109758</v>
      </c>
      <c r="B4" t="s">
        <v>60</v>
      </c>
      <c r="C4" t="s">
        <v>54</v>
      </c>
      <c r="D4" t="s">
        <v>55</v>
      </c>
      <c r="E4">
        <v>6.3757456434530022E-4</v>
      </c>
    </row>
    <row r="5" spans="1:5">
      <c r="A5">
        <v>8494109758</v>
      </c>
      <c r="B5" t="s">
        <v>60</v>
      </c>
      <c r="C5" t="s">
        <v>94</v>
      </c>
      <c r="D5" t="s">
        <v>95</v>
      </c>
      <c r="E5">
        <v>2.1252485478176673E-2</v>
      </c>
    </row>
    <row r="6" spans="1:5">
      <c r="A6">
        <v>8494109758</v>
      </c>
      <c r="B6" t="s">
        <v>60</v>
      </c>
      <c r="C6" t="s">
        <v>98</v>
      </c>
      <c r="D6" t="s">
        <v>99</v>
      </c>
      <c r="E6">
        <v>7.4383699173618353E-2</v>
      </c>
    </row>
    <row r="7" spans="1:5">
      <c r="A7">
        <v>8494109758</v>
      </c>
      <c r="B7" t="s">
        <v>60</v>
      </c>
      <c r="C7" t="s">
        <v>63</v>
      </c>
      <c r="D7" t="s">
        <v>64</v>
      </c>
      <c r="E7">
        <v>4.2504970956353347E-2</v>
      </c>
    </row>
    <row r="8" spans="1:5">
      <c r="A8">
        <v>8494109758</v>
      </c>
      <c r="B8" t="s">
        <v>60</v>
      </c>
      <c r="C8" t="s">
        <v>78</v>
      </c>
      <c r="D8" t="s">
        <v>79</v>
      </c>
      <c r="E8">
        <v>3.1878728217265007E-2</v>
      </c>
    </row>
    <row r="9" spans="1:5">
      <c r="A9">
        <v>8494109758</v>
      </c>
      <c r="B9" t="s">
        <v>60</v>
      </c>
      <c r="C9" t="s">
        <v>105</v>
      </c>
      <c r="D9" t="s">
        <v>106</v>
      </c>
      <c r="E9">
        <v>3.1878728217265007E-2</v>
      </c>
    </row>
    <row r="10" spans="1:5">
      <c r="A10">
        <v>8494109758</v>
      </c>
      <c r="B10" t="s">
        <v>60</v>
      </c>
      <c r="C10" t="s">
        <v>110</v>
      </c>
      <c r="D10" t="s">
        <v>111</v>
      </c>
      <c r="E10">
        <v>3.1878728217265007E-2</v>
      </c>
    </row>
    <row r="11" spans="1:5">
      <c r="A11">
        <v>8494109758</v>
      </c>
      <c r="B11" t="s">
        <v>60</v>
      </c>
      <c r="C11" t="s">
        <v>58</v>
      </c>
      <c r="D11" t="s">
        <v>59</v>
      </c>
      <c r="E11">
        <v>0.1910598444488083</v>
      </c>
    </row>
    <row r="12" spans="1:5">
      <c r="A12">
        <v>8494109758</v>
      </c>
      <c r="B12" t="s">
        <v>60</v>
      </c>
      <c r="C12" t="s">
        <v>74</v>
      </c>
      <c r="D12" t="s">
        <v>75</v>
      </c>
      <c r="E12">
        <v>3.1878728217265007E-2</v>
      </c>
    </row>
    <row r="13" spans="1:5">
      <c r="A13">
        <v>8494109758</v>
      </c>
      <c r="B13" t="s">
        <v>60</v>
      </c>
      <c r="C13" t="s">
        <v>70</v>
      </c>
      <c r="D13" t="s">
        <v>71</v>
      </c>
      <c r="E13">
        <v>1.105129244865187E-2</v>
      </c>
    </row>
    <row r="14" spans="1:5">
      <c r="A14">
        <v>8494109758</v>
      </c>
      <c r="B14" t="s">
        <v>60</v>
      </c>
      <c r="C14" t="s">
        <v>72</v>
      </c>
      <c r="D14" t="s">
        <v>73</v>
      </c>
      <c r="E14">
        <v>3.1878728217265007E-2</v>
      </c>
    </row>
    <row r="15" spans="1:5">
      <c r="A15">
        <v>8494109758</v>
      </c>
      <c r="B15" t="s">
        <v>60</v>
      </c>
      <c r="C15" t="s">
        <v>116</v>
      </c>
      <c r="D15" t="s">
        <v>117</v>
      </c>
      <c r="E15">
        <v>3.1878728217265007E-2</v>
      </c>
    </row>
    <row r="16" spans="1:5">
      <c r="A16">
        <v>8494109758</v>
      </c>
      <c r="B16" t="s">
        <v>60</v>
      </c>
      <c r="C16" t="s">
        <v>113</v>
      </c>
      <c r="D16" t="s">
        <v>114</v>
      </c>
      <c r="E16">
        <v>3.1878728217265007E-2</v>
      </c>
    </row>
    <row r="17" spans="1:5">
      <c r="A17">
        <v>8494109758</v>
      </c>
      <c r="B17" t="s">
        <v>60</v>
      </c>
      <c r="C17" t="s">
        <v>65</v>
      </c>
      <c r="D17" t="s">
        <v>66</v>
      </c>
      <c r="E17">
        <v>3.1878728217265007E-2</v>
      </c>
    </row>
    <row r="18" spans="1:5">
      <c r="A18">
        <v>8494109758</v>
      </c>
      <c r="B18" t="s">
        <v>60</v>
      </c>
      <c r="C18" t="s">
        <v>102</v>
      </c>
      <c r="D18" t="s">
        <v>103</v>
      </c>
      <c r="E18">
        <v>3.1878728217265007E-2</v>
      </c>
    </row>
    <row r="19" spans="1:5">
      <c r="A19">
        <v>8494109758</v>
      </c>
      <c r="B19" t="s">
        <v>60</v>
      </c>
      <c r="C19" t="s">
        <v>89</v>
      </c>
      <c r="D19" t="s">
        <v>90</v>
      </c>
      <c r="E19">
        <v>4.2504970956353347E-2</v>
      </c>
    </row>
  </sheetData>
  <pageMargins left="0.511811024" right="0.511811024" top="0.78740157499999996" bottom="0.78740157499999996" header="0.31496062000000002" footer="0.31496062000000002"/>
  <ignoredErrors>
    <ignoredError sqref="C3:C19" numberStoredAsText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D8F35C-700C-46EB-9FB9-E9823278F3AB}">
  <dimension ref="A1:C18"/>
  <sheetViews>
    <sheetView workbookViewId="0">
      <selection activeCell="A2" sqref="A2"/>
    </sheetView>
  </sheetViews>
  <sheetFormatPr baseColWidth="10" defaultColWidth="8.83203125" defaultRowHeight="15"/>
  <cols>
    <col min="1" max="1" width="19.5" bestFit="1" customWidth="1"/>
    <col min="2" max="2" width="23" style="25" bestFit="1" customWidth="1"/>
    <col min="3" max="3" width="62" bestFit="1" customWidth="1"/>
  </cols>
  <sheetData>
    <row r="1" spans="1:3">
      <c r="A1" t="s">
        <v>123</v>
      </c>
      <c r="B1" s="25" t="s">
        <v>13</v>
      </c>
      <c r="C1" t="s">
        <v>15</v>
      </c>
    </row>
    <row r="2" spans="1:3">
      <c r="A2" s="26" t="str">
        <f t="shared" ref="A2:A5" si="0">RIGHT("000"&amp;B2,14)</f>
        <v>11156696000166</v>
      </c>
      <c r="B2" s="25">
        <v>11156696000166</v>
      </c>
      <c r="C2" t="s">
        <v>71</v>
      </c>
    </row>
    <row r="3" spans="1:3">
      <c r="A3" s="26" t="str">
        <f t="shared" si="0"/>
        <v>09517570000128</v>
      </c>
      <c r="B3" s="25">
        <v>9517570000128</v>
      </c>
      <c r="C3" t="s">
        <v>59</v>
      </c>
    </row>
    <row r="4" spans="1:3">
      <c r="A4" s="26" t="str">
        <f t="shared" si="0"/>
        <v>05506560000136</v>
      </c>
      <c r="B4" s="25">
        <v>5506560000136</v>
      </c>
      <c r="C4" t="s">
        <v>55</v>
      </c>
    </row>
    <row r="5" spans="1:3">
      <c r="A5" s="26" t="str">
        <f t="shared" si="0"/>
        <v>04837646000189</v>
      </c>
      <c r="B5" s="25">
        <v>4837646000189</v>
      </c>
      <c r="C5" t="s">
        <v>53</v>
      </c>
    </row>
    <row r="6" spans="1:3">
      <c r="B6" s="25">
        <v>74030876749</v>
      </c>
      <c r="C6" t="s">
        <v>90</v>
      </c>
    </row>
    <row r="7" spans="1:3">
      <c r="B7" s="25">
        <v>12768132799</v>
      </c>
      <c r="C7" t="s">
        <v>103</v>
      </c>
    </row>
    <row r="8" spans="1:3">
      <c r="B8" s="25">
        <v>12549324706</v>
      </c>
      <c r="C8" t="s">
        <v>66</v>
      </c>
    </row>
    <row r="9" spans="1:3">
      <c r="B9" s="25">
        <v>12440865761</v>
      </c>
      <c r="C9" t="s">
        <v>114</v>
      </c>
    </row>
    <row r="10" spans="1:3">
      <c r="B10" s="25">
        <v>11754784747</v>
      </c>
      <c r="C10" t="s">
        <v>117</v>
      </c>
    </row>
    <row r="11" spans="1:3">
      <c r="B11" s="25">
        <v>11692549774</v>
      </c>
      <c r="C11" t="s">
        <v>73</v>
      </c>
    </row>
    <row r="12" spans="1:3">
      <c r="B12" s="25">
        <v>9900924703</v>
      </c>
      <c r="C12" t="s">
        <v>75</v>
      </c>
    </row>
    <row r="13" spans="1:3">
      <c r="B13" s="25">
        <v>9419255794</v>
      </c>
      <c r="C13" t="s">
        <v>111</v>
      </c>
    </row>
    <row r="14" spans="1:3">
      <c r="B14" s="25">
        <v>9386860708</v>
      </c>
      <c r="C14" t="s">
        <v>106</v>
      </c>
    </row>
    <row r="15" spans="1:3">
      <c r="B15" s="25">
        <v>8866792730</v>
      </c>
      <c r="C15" t="s">
        <v>79</v>
      </c>
    </row>
    <row r="16" spans="1:3">
      <c r="B16" s="25">
        <v>8519273785</v>
      </c>
      <c r="C16" t="s">
        <v>64</v>
      </c>
    </row>
    <row r="17" spans="2:3">
      <c r="B17" s="25">
        <v>8249938704</v>
      </c>
      <c r="C17" t="s">
        <v>99</v>
      </c>
    </row>
    <row r="18" spans="2:3">
      <c r="B18" s="25">
        <v>8063464770</v>
      </c>
      <c r="C18" t="s">
        <v>95</v>
      </c>
    </row>
  </sheetData>
  <sortState xmlns:xlrd2="http://schemas.microsoft.com/office/spreadsheetml/2017/richdata2" ref="B2:C18">
    <sortCondition descending="1" ref="B2:B18"/>
  </sortState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0 F A A B Q S w M E F A A C A A g A 9 2 s 3 U A l c n o + n A A A A + A A A A B I A H A B D b 2 5 m a W c v U G F j a 2 F n Z S 5 4 b W w g o h g A K K A U A A A A A A A A A A A A A A A A A A A A A A A A A A A A h Y 9 N D o I w G A W v Q r q n B Q w / I R 8 l 0 a 0 k R h P j t i k V G q E Q W i x 3 c + G R v I I k i r p z + S a z m P e 4 3 S G f 2 s a 5 i k H L T m X I x x 5 y h O J d K V W V o d G c 3 Q T l F H a M X 1 g l n F l W O p 1 0 m a H a m D 4 l x F q L 7 Q p 3 Q 0 U C z / P J q d g e e C 1 a h j 6 y / C + 7 U m n D F B e I w v E V Q w M c R z i M 4 g S H i Q 9 k w V B I 9 V W C u R h 7 Q H 4 g b M b G j I O g v X H X e y D L B P J + Q Z 9 Q S w M E F A A C A A g A 9 2 s 3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d r N 1 B l x A h H N A I A A B g F A A A T A B w A R m 9 y b X V s Y X M v U 2 V j d G l v b j E u b S C i G A A o o B Q A A A A A A A A A A A A A A A A A A A A A A A A A A A C V V E 1 v 2 k A Q v S P x H 0 b u B S S L N i j t o R G H y I D a S E 0 J d n q J K z T s T s l K 6 9 1 0 d x 0 l Q v k 1 P e Q H t L 3 0 y h / r 2 B A l 1 J A q C A m z b z 7 e v D d r T y I o a y B d / x 4 c t V v t l r 9 E R x I k + S v y 6 G c C j V Q S g / W z / p u D w 9 n 0 B A a g K b R b w J + x N Y H 4 I P H X v a E V Z U E m d M Z K U y + p E B N 8 J 0 r e 5 + e e n M 8 X g i v m n w 0 N n b q m f G j L Y B 1 K m 2 f k K Z + g C + R h S h o F s 0 G J P h 9 i w D k y m K W j f K R J r e 5 X v z n o U 2 m E u k L l Y e Q D V 4 D p C Z f D D U o w 3 L D P K 8 r 5 M 7 P 0 w k 2 I u v H F k L Q q V C A 3 i I 6 i G B K r y 8 L 4 Q b 8 f w 8 g I K 5 V Z D A 7 6 b / n v W W k D p e F W 0 + D x s X d q D X 3 t x m t R X k U J z m l 1 j / r S e p g 4 W 9 h r J a 2 P W K g M 5 x x e n w X 6 Q C h Z m E 6 t Y g w X m + N j r V O B G p 0 f B F c + r Z u p K w v H m n n y 0 I / l M o f G f 7 O u W P P O b n n c z l 4 W 8 X I Z J a u f s g c b R X 9 Y H v m j C e 8 O e 1 X q X Q z L i B U U 2 w G B I Q h 0 E 9 Y 4 O 8 N C X 7 K B D x g L S 0 E V 6 / z k d H L C T a m 2 x 0 G 1 D d j s k t L 3 k t h K 1 J A 8 e N O M O h 8 3 2 q d q o R G g 2 h m e q Q G f r v 4 U 5 C y I / U U T d I s d i b a g r a x t O J m M Q T 5 b t n Z I V t / 1 Z d j P 7 d k g b v S 6 l p C j 2 F h D g l j G 3 X R f G g K d K T 8 o 9 m 9 M v H 6 o u 8 3 2 V o I n v p 1 A w p r V r 0 I J + 5 8 + 6 c v C 6 / 2 R + P C e a e B f U H O 5 f 1 B T F n N y T 3 T e k 1 w t r + P F R b u v x V 2 3 3 V J m 9 7 U 6 + g t Q S w E C L Q A U A A I A C A D 3 a z d Q C V y e j 6 c A A A D 4 A A A A E g A A A A A A A A A A A A A A A A A A A A A A Q 2 9 u Z m l n L 1 B h Y 2 t h Z 2 U u e G 1 s U E s B A i 0 A F A A C A A g A 9 2 s 3 U A / K 6 a u k A A A A 6 Q A A A B M A A A A A A A A A A A A A A A A A 8 w A A A F t D b 2 5 0 Z W 5 0 X 1 R 5 c G V z X S 5 4 b W x Q S w E C L Q A U A A I A C A D 3 a z d Q Z c Q I R z Q C A A A Y B Q A A E w A A A A A A A A A A A A A A A A D k A Q A A R m 9 y b X V s Y X M v U 2 V j d G l v b j E u b V B L B Q Y A A A A A A w A D A M I A A A B l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z G Q A A A A A A A N E Z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k Z X N w Z X N h c 1 9 j Y W 5 k a W R h d G 9 z X z I w M T R f U k o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k Z X N w Z X N h c 1 9 j Y W 5 k a W R h d G 9 z X z I w M T R f U k o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c y N z c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x L T I z V D E 2 O j M x O j Q 2 L j Y 1 O T g 2 O T B a I i A v P j x F b n R y e S B U e X B l P S J G a W x s Q 2 9 s d W 1 u V H l w Z X M i I F Z h b H V l P S J z Q X d Z S E F 3 T U d C Z 0 1 H Q m d N R 0 J n W U d C Z 1 l H Q m d V R 0 J n P T 0 i I C 8 + P E V u d H J 5 I F R 5 c G U 9 I k Z p b G x D b 2 x 1 b W 5 O Y W 1 l c y I g V m F s d W U 9 I n N b J n F 1 b 3 Q 7 Q 8 O z Z C 4 g R W x l a c O n w 6 N v J n F 1 b 3 Q 7 L C Z x d W 9 0 O 0 R l c 2 M u I E V s Z W n D p 8 O j b y Z x d W 9 0 O y w m c X V v d D t E Y X R h I G U g a G 9 y Y S Z x d W 9 0 O y w m c X V v d D t D T l B K I F B y Z X N 0 Y W R v c i B D b 2 5 0 Y S Z x d W 9 0 O y w m c X V v d D t T Z X F 1 Z W 5 j a W F s I E N h b m R p Z G F 0 b y Z x d W 9 0 O y w m c X V v d D t V R i Z x d W 9 0 O y w m c X V v d D t T a W d s Y S A g U G F y d G l k b y Z x d W 9 0 O y w m c X V v d D t O w 7 p t Z X J v I G N h b m R p Z G F 0 b y Z x d W 9 0 O y w m c X V v d D t D Y X J n b y Z x d W 9 0 O y w m c X V v d D t O b 2 1 l I G N h b m R p Z G F 0 b y Z x d W 9 0 O y w m c X V v d D t D U E Y g Z G 8 g Y 2 F u Z G l k Y X R v J n F 1 b 3 Q 7 L C Z x d W 9 0 O 1 R p c G 8 g Z G 8 g Z G 9 j d W 1 l b n R v J n F 1 b 3 Q 7 L C Z x d W 9 0 O 0 7 D u m 1 l c m 8 g Z G 8 g Z G 9 j d W 1 l b n R v J n F 1 b 3 Q 7 L C Z x d W 9 0 O 0 N Q R i 9 D T l B K I G R v I G Z v c m 5 l Y 2 V k b 3 I m c X V v d D s s J n F 1 b 3 Q 7 T m 9 t Z S B k b y B m b 3 J u Z W N l Z G 9 y J n F 1 b 3 Q 7 L C Z x d W 9 0 O 0 5 v b W U g Z G 8 g Z m 9 y b m V j Z W R v c i A o U m V j Z W l 0 Y S B G Z W R l c m F s K S Z x d W 9 0 O y w m c X V v d D t D b 2 Q g c 2 V 0 b 3 I g Z W N v b s O 0 b W l j b y B k b y B m b 3 J u Z W N l Z G 9 y J n F 1 b 3 Q 7 L C Z x d W 9 0 O 1 N l d G 9 y I G V j b 2 7 D t G 1 p Y 2 8 g Z G 8 g Z m 9 y b m V j Z W R v c i Z x d W 9 0 O y w m c X V v d D t E Y X R h I G R h I G R l c 3 B l c 2 E m c X V v d D s s J n F 1 b 3 Q 7 V m F s b 3 I g Z G V z c G V z Y S Z x d W 9 0 O y w m c X V v d D t U a X B v I G R l c 3 B l c 2 E m c X V v d D s s J n F 1 b 3 Q 7 R G V z Y 3 J p w 6 d h b y B k Y S B k Z X N w Z X N h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l c 3 B l c 2 F z X 2 N h b m R p Z G F 0 b 3 N f M j A x N F 9 S S i 9 U a X B v I E F s d G V y Y W R v L n t D w 7 N k L i B F b G V p w 6 f D o 2 8 s M H 0 m c X V v d D s s J n F 1 b 3 Q 7 U 2 V j d G l v b j E v Z G V z c G V z Y X N f Y 2 F u Z G l k Y X R v c 1 8 y M D E 0 X 1 J K L 1 R p c G 8 g Q W x 0 Z X J h Z G 8 u e 0 R l c 2 M u I E V s Z W n D p 8 O j b y w x f S Z x d W 9 0 O y w m c X V v d D t T Z W N 0 a W 9 u M S 9 k Z X N w Z X N h c 1 9 j Y W 5 k a W R h d G 9 z X z I w M T R f U k o v V G l w b y B B b H R l c m F k b y 5 7 R G F 0 Y S B l I G h v c m E s M n 0 m c X V v d D s s J n F 1 b 3 Q 7 U 2 V j d G l v b j E v Z G V z c G V z Y X N f Y 2 F u Z G l k Y X R v c 1 8 y M D E 0 X 1 J K L 1 R p c G 8 g Q W x 0 Z X J h Z G 8 u e 0 N O U E o g U H J l c 3 R h Z G 9 y I E N v b n R h L D N 9 J n F 1 b 3 Q 7 L C Z x d W 9 0 O 1 N l Y 3 R p b 2 4 x L 2 R l c 3 B l c 2 F z X 2 N h b m R p Z G F 0 b 3 N f M j A x N F 9 S S i 9 U a X B v I E F s d G V y Y W R v L n t T Z X F 1 Z W 5 j a W F s I E N h b m R p Z G F 0 b y w 0 f S Z x d W 9 0 O y w m c X V v d D t T Z W N 0 a W 9 u M S 9 k Z X N w Z X N h c 1 9 j Y W 5 k a W R h d G 9 z X z I w M T R f U k o v V G l w b y B B b H R l c m F k b y 5 7 V U Y s N X 0 m c X V v d D s s J n F 1 b 3 Q 7 U 2 V j d G l v b j E v Z G V z c G V z Y X N f Y 2 F u Z G l k Y X R v c 1 8 y M D E 0 X 1 J K L 1 R p c G 8 g Q W x 0 Z X J h Z G 8 u e 1 N p Z 2 x h I C B Q Y X J 0 a W R v L D Z 9 J n F 1 b 3 Q 7 L C Z x d W 9 0 O 1 N l Y 3 R p b 2 4 x L 2 R l c 3 B l c 2 F z X 2 N h b m R p Z G F 0 b 3 N f M j A x N F 9 S S i 9 U a X B v I E F s d G V y Y W R v L n t O w 7 p t Z X J v I G N h b m R p Z G F 0 b y w 3 f S Z x d W 9 0 O y w m c X V v d D t T Z W N 0 a W 9 u M S 9 k Z X N w Z X N h c 1 9 j Y W 5 k a W R h d G 9 z X z I w M T R f U k o v V G l w b y B B b H R l c m F k b y 5 7 Q 2 F y Z 2 8 s O H 0 m c X V v d D s s J n F 1 b 3 Q 7 U 2 V j d G l v b j E v Z G V z c G V z Y X N f Y 2 F u Z G l k Y X R v c 1 8 y M D E 0 X 1 J K L 1 R p c G 8 g Q W x 0 Z X J h Z G 8 u e 0 5 v b W U g Y 2 F u Z G l k Y X R v L D l 9 J n F 1 b 3 Q 7 L C Z x d W 9 0 O 1 N l Y 3 R p b 2 4 x L 2 R l c 3 B l c 2 F z X 2 N h b m R p Z G F 0 b 3 N f M j A x N F 9 S S i 9 U a X B v I E F s d G V y Y W R v L n t D U E Y g Z G 8 g Y 2 F u Z G l k Y X R v L D E w f S Z x d W 9 0 O y w m c X V v d D t T Z W N 0 a W 9 u M S 9 k Z X N w Z X N h c 1 9 j Y W 5 k a W R h d G 9 z X z I w M T R f U k o v V G l w b y B B b H R l c m F k b y 5 7 V G l w b y B k b y B k b 2 N 1 b W V u d G 8 s M T F 9 J n F 1 b 3 Q 7 L C Z x d W 9 0 O 1 N l Y 3 R p b 2 4 x L 2 R l c 3 B l c 2 F z X 2 N h b m R p Z G F 0 b 3 N f M j A x N F 9 S S i 9 U a X B v I E F s d G V y Y W R v L n t O w 7 p t Z X J v I G R v I G R v Y 3 V t Z W 5 0 b y w x M n 0 m c X V v d D s s J n F 1 b 3 Q 7 U 2 V j d G l v b j E v Z G V z c G V z Y X N f Y 2 F u Z G l k Y X R v c 1 8 y M D E 0 X 1 J K L 1 R p c G 8 g Q W x 0 Z X J h Z G 8 u e 0 N Q R i 9 D T l B K I G R v I G Z v c m 5 l Y 2 V k b 3 I s M T N 9 J n F 1 b 3 Q 7 L C Z x d W 9 0 O 1 N l Y 3 R p b 2 4 x L 2 R l c 3 B l c 2 F z X 2 N h b m R p Z G F 0 b 3 N f M j A x N F 9 S S i 9 U a X B v I E F s d G V y Y W R v L n t O b 2 1 l I G R v I G Z v c m 5 l Y 2 V k b 3 I s M T R 9 J n F 1 b 3 Q 7 L C Z x d W 9 0 O 1 N l Y 3 R p b 2 4 x L 2 R l c 3 B l c 2 F z X 2 N h b m R p Z G F 0 b 3 N f M j A x N F 9 S S i 9 U a X B v I E F s d G V y Y W R v L n t O b 2 1 l I G R v I G Z v c m 5 l Y 2 V k b 3 I g K F J l Y 2 V p d G E g R m V k Z X J h b C k s M T V 9 J n F 1 b 3 Q 7 L C Z x d W 9 0 O 1 N l Y 3 R p b 2 4 x L 2 R l c 3 B l c 2 F z X 2 N h b m R p Z G F 0 b 3 N f M j A x N F 9 S S i 9 U a X B v I E F s d G V y Y W R v L n t D b 2 Q g c 2 V 0 b 3 I g Z W N v b s O 0 b W l j b y B k b y B m b 3 J u Z W N l Z G 9 y L D E 2 f S Z x d W 9 0 O y w m c X V v d D t T Z W N 0 a W 9 u M S 9 k Z X N w Z X N h c 1 9 j Y W 5 k a W R h d G 9 z X z I w M T R f U k o v V G l w b y B B b H R l c m F k b y 5 7 U 2 V 0 b 3 I g Z W N v b s O 0 b W l j b y B k b y B m b 3 J u Z W N l Z G 9 y L D E 3 f S Z x d W 9 0 O y w m c X V v d D t T Z W N 0 a W 9 u M S 9 k Z X N w Z X N h c 1 9 j Y W 5 k a W R h d G 9 z X z I w M T R f U k o v V G l w b y B B b H R l c m F k b y 5 7 R G F 0 Y S B k Y S B k Z X N w Z X N h L D E 4 f S Z x d W 9 0 O y w m c X V v d D t T Z W N 0 a W 9 u M S 9 k Z X N w Z X N h c 1 9 j Y W 5 k a W R h d G 9 z X z I w M T R f U k o v V G l w b y B B b H R l c m F k b y 5 7 V m F s b 3 I g Z G V z c G V z Y S w x O X 0 m c X V v d D s s J n F 1 b 3 Q 7 U 2 V j d G l v b j E v Z G V z c G V z Y X N f Y 2 F u Z G l k Y X R v c 1 8 y M D E 0 X 1 J K L 1 R p c G 8 g Q W x 0 Z X J h Z G 8 u e 1 R p c G 8 g Z G V z c G V z Y S w y M H 0 m c X V v d D s s J n F 1 b 3 Q 7 U 2 V j d G l v b j E v Z G V z c G V z Y X N f Y 2 F u Z G l k Y X R v c 1 8 y M D E 0 X 1 J K L 1 R p c G 8 g Q W x 0 Z X J h Z G 8 u e 0 R l c 2 N y a c O n Y W 8 g Z G E g Z G V z c G V z Y S w y M X 0 m c X V v d D t d L C Z x d W 9 0 O 0 N v b H V t b k N v d W 5 0 J n F 1 b 3 Q 7 O j I y L C Z x d W 9 0 O 0 t l e U N v b H V t b k 5 h b W V z J n F 1 b 3 Q 7 O l t d L C Z x d W 9 0 O 0 N v b H V t b k l k Z W 5 0 a X R p Z X M m c X V v d D s 6 W y Z x d W 9 0 O 1 N l Y 3 R p b 2 4 x L 2 R l c 3 B l c 2 F z X 2 N h b m R p Z G F 0 b 3 N f M j A x N F 9 S S i 9 U a X B v I E F s d G V y Y W R v L n t D w 7 N k L i B F b G V p w 6 f D o 2 8 s M H 0 m c X V v d D s s J n F 1 b 3 Q 7 U 2 V j d G l v b j E v Z G V z c G V z Y X N f Y 2 F u Z G l k Y X R v c 1 8 y M D E 0 X 1 J K L 1 R p c G 8 g Q W x 0 Z X J h Z G 8 u e 0 R l c 2 M u I E V s Z W n D p 8 O j b y w x f S Z x d W 9 0 O y w m c X V v d D t T Z W N 0 a W 9 u M S 9 k Z X N w Z X N h c 1 9 j Y W 5 k a W R h d G 9 z X z I w M T R f U k o v V G l w b y B B b H R l c m F k b y 5 7 R G F 0 Y S B l I G h v c m E s M n 0 m c X V v d D s s J n F 1 b 3 Q 7 U 2 V j d G l v b j E v Z G V z c G V z Y X N f Y 2 F u Z G l k Y X R v c 1 8 y M D E 0 X 1 J K L 1 R p c G 8 g Q W x 0 Z X J h Z G 8 u e 0 N O U E o g U H J l c 3 R h Z G 9 y I E N v b n R h L D N 9 J n F 1 b 3 Q 7 L C Z x d W 9 0 O 1 N l Y 3 R p b 2 4 x L 2 R l c 3 B l c 2 F z X 2 N h b m R p Z G F 0 b 3 N f M j A x N F 9 S S i 9 U a X B v I E F s d G V y Y W R v L n t T Z X F 1 Z W 5 j a W F s I E N h b m R p Z G F 0 b y w 0 f S Z x d W 9 0 O y w m c X V v d D t T Z W N 0 a W 9 u M S 9 k Z X N w Z X N h c 1 9 j Y W 5 k a W R h d G 9 z X z I w M T R f U k o v V G l w b y B B b H R l c m F k b y 5 7 V U Y s N X 0 m c X V v d D s s J n F 1 b 3 Q 7 U 2 V j d G l v b j E v Z G V z c G V z Y X N f Y 2 F u Z G l k Y X R v c 1 8 y M D E 0 X 1 J K L 1 R p c G 8 g Q W x 0 Z X J h Z G 8 u e 1 N p Z 2 x h I C B Q Y X J 0 a W R v L D Z 9 J n F 1 b 3 Q 7 L C Z x d W 9 0 O 1 N l Y 3 R p b 2 4 x L 2 R l c 3 B l c 2 F z X 2 N h b m R p Z G F 0 b 3 N f M j A x N F 9 S S i 9 U a X B v I E F s d G V y Y W R v L n t O w 7 p t Z X J v I G N h b m R p Z G F 0 b y w 3 f S Z x d W 9 0 O y w m c X V v d D t T Z W N 0 a W 9 u M S 9 k Z X N w Z X N h c 1 9 j Y W 5 k a W R h d G 9 z X z I w M T R f U k o v V G l w b y B B b H R l c m F k b y 5 7 Q 2 F y Z 2 8 s O H 0 m c X V v d D s s J n F 1 b 3 Q 7 U 2 V j d G l v b j E v Z G V z c G V z Y X N f Y 2 F u Z G l k Y X R v c 1 8 y M D E 0 X 1 J K L 1 R p c G 8 g Q W x 0 Z X J h Z G 8 u e 0 5 v b W U g Y 2 F u Z G l k Y X R v L D l 9 J n F 1 b 3 Q 7 L C Z x d W 9 0 O 1 N l Y 3 R p b 2 4 x L 2 R l c 3 B l c 2 F z X 2 N h b m R p Z G F 0 b 3 N f M j A x N F 9 S S i 9 U a X B v I E F s d G V y Y W R v L n t D U E Y g Z G 8 g Y 2 F u Z G l k Y X R v L D E w f S Z x d W 9 0 O y w m c X V v d D t T Z W N 0 a W 9 u M S 9 k Z X N w Z X N h c 1 9 j Y W 5 k a W R h d G 9 z X z I w M T R f U k o v V G l w b y B B b H R l c m F k b y 5 7 V G l w b y B k b y B k b 2 N 1 b W V u d G 8 s M T F 9 J n F 1 b 3 Q 7 L C Z x d W 9 0 O 1 N l Y 3 R p b 2 4 x L 2 R l c 3 B l c 2 F z X 2 N h b m R p Z G F 0 b 3 N f M j A x N F 9 S S i 9 U a X B v I E F s d G V y Y W R v L n t O w 7 p t Z X J v I G R v I G R v Y 3 V t Z W 5 0 b y w x M n 0 m c X V v d D s s J n F 1 b 3 Q 7 U 2 V j d G l v b j E v Z G V z c G V z Y X N f Y 2 F u Z G l k Y X R v c 1 8 y M D E 0 X 1 J K L 1 R p c G 8 g Q W x 0 Z X J h Z G 8 u e 0 N Q R i 9 D T l B K I G R v I G Z v c m 5 l Y 2 V k b 3 I s M T N 9 J n F 1 b 3 Q 7 L C Z x d W 9 0 O 1 N l Y 3 R p b 2 4 x L 2 R l c 3 B l c 2 F z X 2 N h b m R p Z G F 0 b 3 N f M j A x N F 9 S S i 9 U a X B v I E F s d G V y Y W R v L n t O b 2 1 l I G R v I G Z v c m 5 l Y 2 V k b 3 I s M T R 9 J n F 1 b 3 Q 7 L C Z x d W 9 0 O 1 N l Y 3 R p b 2 4 x L 2 R l c 3 B l c 2 F z X 2 N h b m R p Z G F 0 b 3 N f M j A x N F 9 S S i 9 U a X B v I E F s d G V y Y W R v L n t O b 2 1 l I G R v I G Z v c m 5 l Y 2 V k b 3 I g K F J l Y 2 V p d G E g R m V k Z X J h b C k s M T V 9 J n F 1 b 3 Q 7 L C Z x d W 9 0 O 1 N l Y 3 R p b 2 4 x L 2 R l c 3 B l c 2 F z X 2 N h b m R p Z G F 0 b 3 N f M j A x N F 9 S S i 9 U a X B v I E F s d G V y Y W R v L n t D b 2 Q g c 2 V 0 b 3 I g Z W N v b s O 0 b W l j b y B k b y B m b 3 J u Z W N l Z G 9 y L D E 2 f S Z x d W 9 0 O y w m c X V v d D t T Z W N 0 a W 9 u M S 9 k Z X N w Z X N h c 1 9 j Y W 5 k a W R h d G 9 z X z I w M T R f U k o v V G l w b y B B b H R l c m F k b y 5 7 U 2 V 0 b 3 I g Z W N v b s O 0 b W l j b y B k b y B m b 3 J u Z W N l Z G 9 y L D E 3 f S Z x d W 9 0 O y w m c X V v d D t T Z W N 0 a W 9 u M S 9 k Z X N w Z X N h c 1 9 j Y W 5 k a W R h d G 9 z X z I w M T R f U k o v V G l w b y B B b H R l c m F k b y 5 7 R G F 0 Y S B k Y S B k Z X N w Z X N h L D E 4 f S Z x d W 9 0 O y w m c X V v d D t T Z W N 0 a W 9 u M S 9 k Z X N w Z X N h c 1 9 j Y W 5 k a W R h d G 9 z X z I w M T R f U k o v V G l w b y B B b H R l c m F k b y 5 7 V m F s b 3 I g Z G V z c G V z Y S w x O X 0 m c X V v d D s s J n F 1 b 3 Q 7 U 2 V j d G l v b j E v Z G V z c G V z Y X N f Y 2 F u Z G l k Y X R v c 1 8 y M D E 0 X 1 J K L 1 R p c G 8 g Q W x 0 Z X J h Z G 8 u e 1 R p c G 8 g Z G V z c G V z Y S w y M H 0 m c X V v d D s s J n F 1 b 3 Q 7 U 2 V j d G l v b j E v Z G V z c G V z Y X N f Y 2 F u Z G l k Y X R v c 1 8 y M D E 0 X 1 J K L 1 R p c G 8 g Q W x 0 Z X J h Z G 8 u e 0 R l c 2 N y a c O n Y W 8 g Z G E g Z G V z c G V z Y S w y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l c 3 B l c 2 F z X 2 N h b m R p Z G F 0 b 3 N f M j A x N F 9 S S i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l c 3 B l c 2 F z X 2 N h b m R p Z G F 0 b 3 N f M j A x N F 9 S S i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V z c G V z Y X N f Y 2 F u Z G l k Y X R v c 1 8 y M D E 0 X 1 J K L 1 R p c G 8 l M j B B b H R l c m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u i d e W T Q u r S L i e 8 S e J c U 2 t A A A A A A I A A A A A A B B m A A A A A Q A A I A A A A H u I f E + F 1 S N 1 X X N J f 5 1 K U J o f u i V F V h v B 0 T 5 O c 6 M x T m J m A A A A A A 6 A A A A A A g A A I A A A A C E p X j C F A M n n s b 6 Q j o K e U K 6 / P + t H S c W G y D 9 h k S D + + G c T U A A A A A Y J X T K Q P U w / s 4 u 5 s A e h n b P T / F s a e C j 1 L u B T Q V Q Y k 6 J C A L J q i o 2 d 4 Z l t I s N p 3 G r + o r l d I d F t S P R b E o w G Y p Z Y S D j d r h i Y 8 C 6 q T x C 8 3 P n K G k N F Q A A A A K / 0 S X c z k C G U n A c U O C b r q f G u E m d Y 8 D Q 0 k w 8 C X A G g C K Y W 4 l y P 4 V 8 w 6 v a O Z V g T e t a Q q 9 L o + z s X 8 a A w b G 9 V l Y F A u E Y = < / D a t a M a s h u p > 
</file>

<file path=customXml/itemProps1.xml><?xml version="1.0" encoding="utf-8"?>
<ds:datastoreItem xmlns:ds="http://schemas.openxmlformats.org/officeDocument/2006/customXml" ds:itemID="{D322EC20-4A4D-4A9C-93A5-21BF099534E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DESPESAS VICE-PREFEITO</vt:lpstr>
      <vt:lpstr>Tabela Dinâmica</vt:lpstr>
      <vt:lpstr>DESPESAS CONSOLIDADAS</vt:lpstr>
      <vt:lpstr>DESPESAS SEM REPASSE DE RECURSO</vt:lpstr>
      <vt:lpstr>Tabela Dinâmica 2</vt:lpstr>
      <vt:lpstr>DESPESAS CONSOLIDADAS 2</vt:lpstr>
      <vt:lpstr>CPF_CNPJ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Cesário</dc:creator>
  <cp:lastModifiedBy>Microsoft Office User</cp:lastModifiedBy>
  <dcterms:created xsi:type="dcterms:W3CDTF">2020-01-23T16:29:51Z</dcterms:created>
  <dcterms:modified xsi:type="dcterms:W3CDTF">2020-04-13T21:09:20Z</dcterms:modified>
</cp:coreProperties>
</file>