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_pref/"/>
    </mc:Choice>
  </mc:AlternateContent>
  <xr:revisionPtr revIDLastSave="0" documentId="13_ncr:1_{6AA6ABD6-3596-AE4A-848C-E0ED75990E90}" xr6:coauthVersionLast="45" xr6:coauthVersionMax="45" xr10:uidLastSave="{00000000-0000-0000-0000-000000000000}"/>
  <bookViews>
    <workbookView xWindow="0" yWindow="460" windowWidth="28800" windowHeight="15840" activeTab="2" xr2:uid="{427EC1EA-39E8-46FC-A777-C6ED2A2EB76D}"/>
  </bookViews>
  <sheets>
    <sheet name="DESPESAS COMITÊ COLIGAÇÃO PV PT" sheetId="1" r:id="rId1"/>
    <sheet name="Tabela Dinâmica" sheetId="3" r:id="rId2"/>
    <sheet name="DESPESAS CONSOLIDADAS 2" sheetId="5" r:id="rId3"/>
    <sheet name="CPF_CNPJ" sheetId="6" r:id="rId4"/>
  </sheets>
  <definedNames>
    <definedName name="_xlnm._FilterDatabase" localSheetId="3" hidden="1">CPF_CNPJ!$B$1:$C$12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2" i="6"/>
  <c r="V2" i="1" l="1"/>
  <c r="U4" i="1" l="1"/>
  <c r="U29" i="1"/>
  <c r="U31" i="1"/>
  <c r="U30" i="1"/>
  <c r="U28" i="1"/>
  <c r="U10" i="1"/>
  <c r="U11" i="1"/>
  <c r="U9" i="1"/>
  <c r="U19" i="1"/>
  <c r="U7" i="1"/>
  <c r="U18" i="1"/>
  <c r="U25" i="1"/>
  <c r="U24" i="1"/>
  <c r="U8" i="1"/>
  <c r="U15" i="1"/>
  <c r="U22" i="1"/>
  <c r="U14" i="1"/>
  <c r="U6" i="1"/>
  <c r="U27" i="1"/>
  <c r="U3" i="1"/>
  <c r="U26" i="1"/>
  <c r="U2" i="1"/>
  <c r="U17" i="1"/>
  <c r="U32" i="1"/>
  <c r="U16" i="1"/>
  <c r="U23" i="1"/>
  <c r="U21" i="1"/>
  <c r="U13" i="1"/>
  <c r="U5" i="1"/>
  <c r="U20" i="1"/>
  <c r="U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85BA0-6FED-4EEB-9936-3BCD6A0DC7FE}" keepAlive="1" name="Consulta - despesas_comites_2012_RJ" description="Conexão com a consulta 'despesas_comites_2012_RJ' na pasta de trabalho." type="5" refreshedVersion="6" background="1" saveData="1">
    <dbPr connection="Provider=Microsoft.Mashup.OleDb.1;Data Source=$Workbook$;Location=despesas_comites_2012_RJ;Extended Properties=&quot;&quot;" command="SELECT * FROM [despesas_comites_2012_RJ]"/>
  </connection>
</connections>
</file>

<file path=xl/sharedStrings.xml><?xml version="1.0" encoding="utf-8"?>
<sst xmlns="http://schemas.openxmlformats.org/spreadsheetml/2006/main" count="477" uniqueCount="123">
  <si>
    <t>Cód. Eleição</t>
  </si>
  <si>
    <t>Desc. Eleição</t>
  </si>
  <si>
    <t>Data e hora</t>
  </si>
  <si>
    <t>Sequencial Comite</t>
  </si>
  <si>
    <t>UF</t>
  </si>
  <si>
    <t>Número UE</t>
  </si>
  <si>
    <t>Município</t>
  </si>
  <si>
    <t>Tipo comite</t>
  </si>
  <si>
    <t>Sigla  Partido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</si>
  <si>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</si>
  <si>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</si>
  <si>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</si>
  <si>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</si>
  <si>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</si>
  <si>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</si>
  <si>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</si>
  <si>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</si>
  <si>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</si>
  <si>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</si>
  <si>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Descrição da despesa</t>
  </si>
  <si>
    <t>Eleição Municipal 2012</t>
  </si>
  <si>
    <t>28/09/201618:25:16</t>
  </si>
  <si>
    <t>RJ</t>
  </si>
  <si>
    <t>Recibo</t>
  </si>
  <si>
    <t/>
  </si>
  <si>
    <t>Serviços prestados por terceiros</t>
  </si>
  <si>
    <t>Despesas com pessoal</t>
  </si>
  <si>
    <t>Comitê Financeiro Único</t>
  </si>
  <si>
    <t>SN</t>
  </si>
  <si>
    <t>S/N</t>
  </si>
  <si>
    <t>PT</t>
  </si>
  <si>
    <t>Nota Fiscal</t>
  </si>
  <si>
    <t>227</t>
  </si>
  <si>
    <t>Publicidade por materiais impressos</t>
  </si>
  <si>
    <t>Impressão de material para outros usos</t>
  </si>
  <si>
    <t>Publicidade por placas, estandartes e faixas</t>
  </si>
  <si>
    <t>Agências de publicidade</t>
  </si>
  <si>
    <t>Impressão de material para uso publicitário</t>
  </si>
  <si>
    <t>Atividades de produção cinematográfica, de vídeos e de programas de televisão não especificadas anteriormente</t>
  </si>
  <si>
    <t>Impressão de livros, revistas e outras publicações periódicas</t>
  </si>
  <si>
    <t>Publicidade por jornais e revistas</t>
  </si>
  <si>
    <t>PV</t>
  </si>
  <si>
    <t>54</t>
  </si>
  <si>
    <t>44</t>
  </si>
  <si>
    <t>MACAÉ</t>
  </si>
  <si>
    <t xml:space="preserve">L J S FIGUEIREDO - PRODUÇÕES ARTÍSTICAS ME </t>
  </si>
  <si>
    <t>L J S FIGUEIREDO - PRODUCOES ARTISTICAS</t>
  </si>
  <si>
    <t>REFERENTE A PRESTAÇÃO DE SERVIÇOS NAS ATIVIDADES DE SISTEMA DE SONORIZAÇÃO, PRODUÇÃO DE MÍDIA E LOCAÇÃO DE TELEVISÃO, TELÃO, CADEIRAS, ILUMINAÇÃO, PALCO ESTRUTURA METÁLICA E KOMBI MULTIMÍDIA PARCELA 1 DE 3</t>
  </si>
  <si>
    <t>050</t>
  </si>
  <si>
    <t xml:space="preserve">SERV. SONORIAÇÃO /PROD.MIDIA/LOCAÇÃO DE TV/TELÃO/CADEIRAS/ILUMINAÇÃO/PALCO/ESTRUTURA METALICA E KOMBI MULTIMIDIA- </t>
  </si>
  <si>
    <t>SERVIÇOS DE SONORIZAÇÃO , PROD DE MIDIA E LOCAÇÃO DE TELÃO/PALCO/CADEIRAS/ILUMINAÇÃO/LOPCAÇÃO DE TELEVISÃO, ESTRUTURA METALICA E KOMBI MULTIMIDIA</t>
  </si>
  <si>
    <t>Impressão de jornais</t>
  </si>
  <si>
    <t>1273</t>
  </si>
  <si>
    <t xml:space="preserve">E L MIDIA EDITORA LTDA. </t>
  </si>
  <si>
    <t>E. L. MIDIA EDITORA LTDA</t>
  </si>
  <si>
    <t xml:space="preserve">PUBLICAÇPUBLICAÇÃO DE ANUNCIO 1/8 PAG </t>
  </si>
  <si>
    <t>ÚNICO</t>
  </si>
  <si>
    <t>LUIZ ANTONIO DA SILVA</t>
  </si>
  <si>
    <t>SERVIÇOS CONTÁBEIS .</t>
  </si>
  <si>
    <t>151</t>
  </si>
  <si>
    <t>304</t>
  </si>
  <si>
    <t>IMPRINT 2001 GRAFICA E EDITORA LTDA</t>
  </si>
  <si>
    <t>1566</t>
  </si>
  <si>
    <t>1.730.000 SANTÃO 9 X 14 PREFEITO + VEREADORES</t>
  </si>
  <si>
    <t>01696</t>
  </si>
  <si>
    <t>1.020.000 SANTÃO CASADOS PREG]FEITO E VEREADORES - VLR. UNITARIO R$ 0,01</t>
  </si>
  <si>
    <t>1969</t>
  </si>
  <si>
    <t>3.550.000 CÉDULAS 9 X 6CM A 4/4 CORES PREFEITO E VEREADORES</t>
  </si>
  <si>
    <t>1970</t>
  </si>
  <si>
    <t xml:space="preserve">50.000 SANTÃO 9 X 14 PREFEITO E VEREADOR MARCEL SILVANO </t>
  </si>
  <si>
    <t>1403</t>
  </si>
  <si>
    <t>ARMSTRONG P MAIA</t>
  </si>
  <si>
    <t xml:space="preserve">50 PLACAS 2 X 1 / 500 ADESIVOS 0,15 X 0,40 / 20 PERFURADO 50 X 80 / 40 PLACAS 2 X 1 ( MARCEL SILVANO) 6 LONAS 1,20 X 1,50 </t>
  </si>
  <si>
    <t>086</t>
  </si>
  <si>
    <t>134</t>
  </si>
  <si>
    <t>NM PECANHA FILHO IMPRESSAO DIGITAL - EPP</t>
  </si>
  <si>
    <t>085</t>
  </si>
  <si>
    <t>NM PEÇANHA FILHO IMPRESSÃO DIGITAL EPP</t>
  </si>
  <si>
    <t>260 PLACAS 2M X 1M CASADAS COM O CANDIDATO A PREFEITO DR ALUIZIO 43 DIVERSOS VEREADORES VALOR UNITARIO R$ 15,00</t>
  </si>
  <si>
    <t>360 PLACAS 2M X 1M CASADAS COM O CANDIDATO A PREFEITO DR ALUIZIO 43 DIVERSOS CANDIDATOS VALOR UNITARIO R$ 15,00</t>
  </si>
  <si>
    <t xml:space="preserve">ADESIVOS MICROPERFURADOS ,80 X ,50CM DIV. VEREADORE E ADESIVOS 0,43 X 15 CM -DIV. VEREADORES </t>
  </si>
  <si>
    <t xml:space="preserve">1.630 PLACAS MED 1,0 X 0,50 VEREADORES DIVERSOS - VLR. UNIT. R$ 8,00 </t>
  </si>
  <si>
    <t>147</t>
  </si>
  <si>
    <t>PLACAS 2 X 1 DIVERSOS VEREADORES - VL. UNIT R$ 15,00</t>
  </si>
  <si>
    <t>50 ADESIVOS MIOCROPERFURADOS 0,80 X 0,50 CM - PREFEITO/VICE / E VEREADOR MARCEL VLR . UNIT R$ 7,00</t>
  </si>
  <si>
    <t>EJORAN EDITORA DE JORNAIS REVISTAS E AGENCIA DE NOTICIA</t>
  </si>
  <si>
    <t>1068</t>
  </si>
  <si>
    <t>EJORDAN ED. JORNAIS REV AG DE NOTICIAS</t>
  </si>
  <si>
    <t>VEICULAÇÃO DE ANUNCIOS DIAS 30/09 - 2,3,4,5/10/2012 AP Nº 039401</t>
  </si>
  <si>
    <t>ATITUDE AGÊNCIA DE PUBLICIDADE LTDA</t>
  </si>
  <si>
    <t>ATITUDE AGENCIA DE PUBLICIDADE LTDA</t>
  </si>
  <si>
    <t>SERVIÇO NAS ATIVIDADES DE CRIAÇÃO, DIVULGAÇÃO, PROPAGANDA E PUBLICIDADE A QUAL COMPREENDE A ADPTAÇÃO DAS ARTES DE CAMPANHA MAJORITÁRIA PARA OS CANDIDATOS DAS COLIGAÇOES</t>
  </si>
  <si>
    <t>00307</t>
  </si>
  <si>
    <t>CRIAÇÃO /DIVULGAÇÃO, PROPAGANDA E PUBLICIDADEW COM ADAPTAÇÃO DE ARTES DA CAMP. MAJORITARIA E DOS CANDIDATOS DAS COLIGAÇÕES</t>
  </si>
  <si>
    <t>0310</t>
  </si>
  <si>
    <t>SERVIÇOS DE DIVULGAÇÃO , PROPAGANDA E PUBLICIDADE</t>
  </si>
  <si>
    <t>Encargos financeiros, taxas bancárias e/ou op. cartão de crédito</t>
  </si>
  <si>
    <t>02/03</t>
  </si>
  <si>
    <t xml:space="preserve">ANDRESSA SANTOS MAGALHÃES </t>
  </si>
  <si>
    <t>ANDRESSA SANTOS MAGALHAES</t>
  </si>
  <si>
    <t>SERVIÇOS ADM INISTRATIVOS PRESTADOS EM SETEMBRO</t>
  </si>
  <si>
    <t>SERVIÇOS ADMINISTRATIVOS PRESTADOS NO PERIODO DE 01/08 A 31/08/2012 CONF. CONTRATO</t>
  </si>
  <si>
    <t>SERVIÇOS ADMINISATRATIOVOS PRESTADOS NA CAMPANHA ELEITORAL 2012 ATÉ 06/11/2012</t>
  </si>
  <si>
    <t>ANDYARA ROSA CARVALHO</t>
  </si>
  <si>
    <t>SERVIÇOS ADMINISTRATIVOS PRESTADOS EM SET/2012</t>
  </si>
  <si>
    <t>SERVIÇOS ADMINISTRATIVOS PRESTADOS NO PERIODO DE 01/08 A 31/08/2012</t>
  </si>
  <si>
    <t>SERVIÇOS ADMINISTRATIVOS PRESTADOS NA CAMPANHA ELEITORAL 2012 ATÉ 06/11/2012</t>
  </si>
  <si>
    <t>TARIFA REF. CH COMP. CONF. EXTRATO</t>
  </si>
  <si>
    <t xml:space="preserve">TAREIFA BANCVARIA </t>
  </si>
  <si>
    <t>TARIFA ADIC CHEQUE COMP CONF. EXTRATO</t>
  </si>
  <si>
    <t>TARIFA CHEQUE COMP. CONF. EXTRATO</t>
  </si>
  <si>
    <t>Baixa de Estimável - Serviços prestados por terceiros</t>
  </si>
  <si>
    <t>C430558475RJ000024</t>
  </si>
  <si>
    <t>VANDRE DE ARAUJO GUIMARÃES</t>
  </si>
  <si>
    <t>VANDRE DE ARAUJO GUIMARAES</t>
  </si>
  <si>
    <t>528 FISCAIS E DELEGADOS NO PLEITO DE 07/10/2012, CONF. RELAÇÃO ENTREGUE AO TRE, AO CUSTO ESTIMADO DE R$ 50,00 CADA UM</t>
  </si>
  <si>
    <t>Pecentual de despesas</t>
  </si>
  <si>
    <t>Total de despesas</t>
  </si>
  <si>
    <t>Total Geral</t>
  </si>
  <si>
    <t>Soma de Pecentual de despesas</t>
  </si>
  <si>
    <t>(vazio)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</si>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</sst>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2" borderId="0" xfId="0" applyFont="1" applyFill="1"/>
    <xf numFmtId="43" fontId="2" fillId="2" borderId="0" xfId="1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89347916667" createdVersion="6" refreshedVersion="6" minRefreshableVersion="3" recordCount="31" xr:uid="{DF40677A-555E-4DCF-AB45-F385155FC744}">
  <cacheSource type="worksheet">
    <worksheetSource ref="A1:V32" sheet="DESPESAS COMITÊ COLIGAÇÃO PV PT"/>
  </cacheSource>
  <cacheFields count="22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omite" numFmtId="0">
      <sharedItems containsSemiMixedTypes="0" containsString="0" containsNumber="1" containsInteger="1" minValue="194645" maxValue="203795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Tipo comite" numFmtId="0">
      <sharedItems/>
    </cacheField>
    <cacheField name="Sigla  Partido" numFmtId="0">
      <sharedItems count="2">
        <s v="PV"/>
        <s v="PT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79510702" maxValue="29699626000110" count="12">
        <n v="9912034000127"/>
        <n v="9298880000107"/>
        <n v="45750521753"/>
        <n v="2495060000158"/>
        <n v="1783861000156"/>
        <n v="10753623000199"/>
        <n v="29699626000110"/>
        <n v="7171045000178"/>
        <n v="7341136766"/>
        <n v="14502395790"/>
        <m/>
        <n v="1079510702"/>
      </sharedItems>
    </cacheField>
    <cacheField name="Nome do fornecedor" numFmtId="0">
      <sharedItems/>
    </cacheField>
    <cacheField name="Nome do fornecedor (Receita Federal)" numFmtId="0">
      <sharedItems count="12">
        <s v="L J S FIGUEIREDO - PRODUCOES ARTISTICAS"/>
        <s v="E. L. MIDIA EDITORA LTDA"/>
        <s v="LUIZ ANTONIO DA SILVA"/>
        <s v="IMPRINT 2001 GRAFICA E EDITORA LTDA"/>
        <s v="ARMSTRONG P MAIA"/>
        <s v="NM PECANHA FILHO IMPRESSAO DIGITAL - EPP"/>
        <s v="EJORAN EDITORA DE JORNAIS REVISTAS E AGENCIA DE NOTICIA"/>
        <s v="ATITUDE AGENCIA DE PUBLICIDADE LTDA"/>
        <s v="ANDRESSA SANTOS MAGALHAES"/>
        <s v="ANDYARA ROSA CARVALHO"/>
        <s v=""/>
        <s v="VANDRE DE ARAUJO GUIMARAES"/>
      </sharedItems>
    </cacheField>
    <cacheField name="Cod setor econômico do doador" numFmtId="0">
      <sharedItems containsString="0" containsBlank="1" containsNumber="1" containsInteger="1" minValue="1811301" maxValue="7311400"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30T00:00:00" maxDate="2012-11-01T00:00:00"/>
    </cacheField>
    <cacheField name="Valor despesa" numFmtId="0">
      <sharedItems containsSemiMixedTypes="0" containsString="0" containsNumber="1" minValue="16.5" maxValue="26400"/>
    </cacheField>
    <cacheField name="Tipo despesa" numFmtId="0">
      <sharedItems/>
    </cacheField>
    <cacheField name="Descrição da despesa" numFmtId="0">
      <sharedItems/>
    </cacheField>
    <cacheField name="Pecentual de despesas" numFmtId="10">
      <sharedItems containsSemiMixedTypes="0" containsString="0" containsNumber="1" minValue="6.591340823733046E-5" maxValue="0.10546145317972873"/>
    </cacheField>
    <cacheField name="Total de despesas" numFmtId="0">
      <sharedItems containsString="0" containsBlank="1" containsNumber="1" minValue="250328.43" maxValue="250328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47"/>
    <s v="Eleição Municipal 2012"/>
    <s v="28/09/201618:25:16"/>
    <n v="203795"/>
    <s v="RJ"/>
    <n v="58475"/>
    <s v="MACAÉ"/>
    <s v="Comitê Financeiro Único"/>
    <x v="0"/>
    <s v="Nota Fiscal"/>
    <s v="44"/>
    <x v="0"/>
    <s v="L J S FIGUEIREDO - PRODUÇÕES ARTÍSTICAS ME "/>
    <x v="0"/>
    <n v="5911199"/>
    <s v="Atividades de produção cinematográfica, de vídeos e de programas de televisão não especificadas anteriormente"/>
    <d v="2012-07-30T00:00:00"/>
    <n v="20000"/>
    <s v="Serviços prestados por terceiros"/>
    <s v="REFERENTE A PRESTAÇÃO DE SERVIÇOS NAS ATIVIDADES DE SISTEMA DE SONORIZAÇÃO, PRODUÇÃO DE MÍDIA E LOCAÇÃO DE TELEVISÃO, TELÃO, CADEIRAS, ILUMINAÇÃO, PALCO ESTRUTURA METÁLICA E KOMBI MULTIMÍDIA PARCELA 1 DE 3"/>
    <n v="7.9895040287673275E-2"/>
    <n v="250328.43"/>
  </r>
  <r>
    <n v="47"/>
    <s v="Eleição Municipal 2012"/>
    <s v="28/09/201618:25:16"/>
    <n v="203795"/>
    <s v="RJ"/>
    <n v="58475"/>
    <s v="MACAÉ"/>
    <s v="Comitê Financeiro Único"/>
    <x v="0"/>
    <s v="Nota Fiscal"/>
    <s v="050"/>
    <x v="0"/>
    <s v="L J S FIGUEIREDO - PRODUÇÕES ARTÍSTICAS ME "/>
    <x v="0"/>
    <n v="5911199"/>
    <s v="Atividades de produção cinematográfica, de vídeos e de programas de televisão não especificadas anteriormente"/>
    <d v="2012-08-30T00:00:00"/>
    <n v="20000"/>
    <s v="Serviços prestados por terceiros"/>
    <s v="SERV. SONORIAÇÃO /PROD.MIDIA/LOCAÇÃO DE TV/TELÃO/CADEIRAS/ILUMINAÇÃO/PALCO/ESTRUTURA METALICA E KOMBI MULTIMIDIA- "/>
    <n v="7.989504028767327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54"/>
    <x v="0"/>
    <s v="L J S FIGUEIREDO - PRODUÇÕES ARTÍSTICAS ME "/>
    <x v="0"/>
    <n v="5911199"/>
    <s v="Atividades de produção cinematográfica, de vídeos e de programas de televisão não especificadas anteriormente"/>
    <d v="2012-10-05T00:00:00"/>
    <n v="20000"/>
    <s v="Serviços prestados por terceiros"/>
    <s v="SERVIÇOS DE SONORIZAÇÃO , PROD DE MIDIA E LOCAÇÃO DE TELÃO/PALCO/CADEIRAS/ILUMINAÇÃO/LOPCAÇÃO DE TELEVISÃO, ESTRUTURA METALICA E KOMBI MULTIMIDIA"/>
    <n v="7.989504028767327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273"/>
    <x v="1"/>
    <s v="E L MIDIA EDITORA LTDA. "/>
    <x v="1"/>
    <n v="1811301"/>
    <s v="Impressão de jornais"/>
    <d v="2012-10-03T00:00:00"/>
    <n v="1200"/>
    <s v="Publicidade por jornais e revistas"/>
    <s v="PUBLICAÇPUBLICAÇÃO DE ANUNCIO 1/8 PAG "/>
    <n v="4.7937024172603968E-3"/>
    <m/>
  </r>
  <r>
    <n v="47"/>
    <s v="Eleição Municipal 2012"/>
    <s v="28/09/201618:25:16"/>
    <n v="194645"/>
    <s v="RJ"/>
    <n v="58475"/>
    <s v="MACAÉ"/>
    <s v="Comitê Financeiro Único"/>
    <x v="1"/>
    <s v="Recibo"/>
    <s v="ÚNICO"/>
    <x v="2"/>
    <s v="LUIZ ANTONIO DA SILVA"/>
    <x v="2"/>
    <m/>
    <s v=""/>
    <d v="2012-10-19T00:00:00"/>
    <n v="200"/>
    <s v="Serviços prestados por terceiros"/>
    <s v="SERVIÇOS CONTÁBEIS ."/>
    <n v="7.9895040287673283E-4"/>
    <m/>
  </r>
  <r>
    <n v="47"/>
    <s v="Eleição Municipal 2012"/>
    <s v="28/09/201618:25:16"/>
    <n v="203795"/>
    <s v="RJ"/>
    <n v="58475"/>
    <s v="MACAÉ"/>
    <s v="Comitê Financeiro Único"/>
    <x v="0"/>
    <s v="Nota Fiscal"/>
    <s v="1566"/>
    <x v="3"/>
    <s v="IMPRINT 2001 GRAFICA E EDITORA LTDA"/>
    <x v="3"/>
    <n v="1811302"/>
    <s v="Impressão de livros, revistas e outras publicações periódicas"/>
    <d v="2012-07-31T00:00:00"/>
    <n v="17300"/>
    <s v="Publicidade por materiais impressos"/>
    <s v="1.730.000 SANTÃO 9 X 14 PREFEITO + VEREADORES"/>
    <n v="6.9109209848837394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1696"/>
    <x v="3"/>
    <s v="IMPRINT 2001 GRAFICA E EDITORA LTDA"/>
    <x v="3"/>
    <n v="1811302"/>
    <s v="Impressão de livros, revistas e outras publicações periódicas"/>
    <d v="2012-08-19T00:00:00"/>
    <n v="10200"/>
    <s v="Publicidade por materiais impressos"/>
    <s v="1.020.000 SANTÃO CASADOS PREG]FEITO E VEREADORES - VLR. UNITARIO R$ 0,01"/>
    <n v="4.0746470546713376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969"/>
    <x v="3"/>
    <s v="IMPRINT 2001 GRAFICA E EDITORA LTDA"/>
    <x v="3"/>
    <n v="1811302"/>
    <s v="Impressão de livros, revistas e outras publicações periódicas"/>
    <d v="2012-09-21T00:00:00"/>
    <n v="21300"/>
    <s v="Publicidade por materiais impressos"/>
    <s v="3.550.000 CÉDULAS 9 X 6CM A 4/4 CORES PREFEITO E VEREADORES"/>
    <n v="8.5088217906372041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970"/>
    <x v="3"/>
    <s v="IMPRINT 2001 GRAFICA E EDITORA LTDA"/>
    <x v="3"/>
    <n v="1811302"/>
    <s v="Impressão de livros, revistas e outras publicações periódicas"/>
    <d v="2012-09-21T00:00:00"/>
    <n v="500"/>
    <s v="Publicidade por materiais impressos"/>
    <s v="50.000 SANTÃO 9 X 14 PREFEITO E VEREADOR MARCEL SILVANO "/>
    <n v="1.9973760071918321E-3"/>
    <m/>
  </r>
  <r>
    <n v="47"/>
    <s v="Eleição Municipal 2012"/>
    <s v="28/09/201618:25:16"/>
    <n v="203795"/>
    <s v="RJ"/>
    <n v="58475"/>
    <s v="MACAÉ"/>
    <s v="Comitê Financeiro Único"/>
    <x v="0"/>
    <s v="Nota Fiscal"/>
    <s v="1403"/>
    <x v="4"/>
    <s v="ARMSTRONG P MAIA"/>
    <x v="4"/>
    <n v="1813099"/>
    <s v="Impressão de material para outros usos"/>
    <d v="2012-09-28T00:00:00"/>
    <n v="5550"/>
    <s v="Publicidade por materiais impressos"/>
    <s v="50 PLACAS 2 X 1 / 500 ADESIVOS 0,15 X 0,40 / 20 PERFURADO 50 X 80 / 40 PLACAS 2 X 1 ( MARCEL SILVANO) 6 LONAS 1,20 X 1,50 "/>
    <n v="2.2170873679829336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85"/>
    <x v="5"/>
    <s v="NM PEÇANHA FILHO IMPRESSÃO DIGITAL EPP"/>
    <x v="5"/>
    <n v="1813001"/>
    <s v="Impressão de material para uso publicitário"/>
    <d v="2012-07-31T00:00:00"/>
    <n v="3900"/>
    <s v="Publicidade por placas, estandartes e faixas"/>
    <s v="260 PLACAS 2M X 1M CASADAS COM O CANDIDATO A PREFEITO DR ALUIZIO 43 DIVERSOS VEREADORES VALOR UNITARIO R$ 15,00"/>
    <n v="1.5579532856096289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86"/>
    <x v="5"/>
    <s v="NM PEÇANHA FILHO IMPRESSÃO DIGITAL EPP"/>
    <x v="5"/>
    <n v="1813001"/>
    <s v="Impressão de material para uso publicitário"/>
    <d v="2012-07-31T00:00:00"/>
    <n v="5400"/>
    <s v="Publicidade por placas, estandartes e faixas"/>
    <s v="360 PLACAS 2M X 1M CASADAS COM O CANDIDATO A PREFEITO DR ALUIZIO 43 DIVERSOS CANDIDATOS VALOR UNITARIO R$ 15,00"/>
    <n v="2.157166087767178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51"/>
    <x v="5"/>
    <s v="NM PEÇANHA FILHO IMPRESSÃO DIGITAL EPP"/>
    <x v="5"/>
    <n v="1813001"/>
    <s v="Impressão de material para uso publicitário"/>
    <d v="2012-08-29T00:00:00"/>
    <n v="12470"/>
    <s v="Publicidade por materiais impressos"/>
    <s v="ADESIVOS MICROPERFURADOS ,80 X ,50CM DIV. VEREADORE E ADESIVOS 0,43 X 15 CM -DIV. VEREADORES "/>
    <n v="4.9814557619364291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34"/>
    <x v="5"/>
    <s v="NM PEÇANHA FILHO IMPRESSÃO DIGITAL EPP"/>
    <x v="5"/>
    <n v="1813001"/>
    <s v="Impressão de material para uso publicitário"/>
    <d v="2012-08-29T00:00:00"/>
    <n v="13040"/>
    <s v="Publicidade por placas, estandartes e faixas"/>
    <s v="1.630 PLACAS MED 1,0 X 0,50 VEREADORES DIVERSOS - VLR. UNIT. R$ 8,00 "/>
    <n v="5.2091566267562978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47"/>
    <x v="5"/>
    <s v="NM PEÇANHA FILHO IMPRESSÃO DIGITAL EPP"/>
    <x v="5"/>
    <n v="1813001"/>
    <s v="Impressão de material para uso publicitário"/>
    <d v="2012-08-28T00:00:00"/>
    <n v="18900"/>
    <s v="Publicidade por placas, estandartes e faixas"/>
    <s v="PLACAS 2 X 1 DIVERSOS VEREADORES - VL. UNIT R$ 15,00"/>
    <n v="7.5500813071851247E-2"/>
    <m/>
  </r>
  <r>
    <n v="47"/>
    <s v="Eleição Municipal 2012"/>
    <s v="28/09/201618:25:16"/>
    <n v="203795"/>
    <s v="RJ"/>
    <n v="58475"/>
    <s v="MACAÉ"/>
    <s v="Comitê Financeiro Único"/>
    <x v="0"/>
    <s v="Nota Fiscal"/>
    <s v="227"/>
    <x v="5"/>
    <s v="NM PEÇANHA FILHO IMPRESSÃO DIGITAL EPP"/>
    <x v="5"/>
    <n v="1813001"/>
    <s v="Impressão de material para uso publicitário"/>
    <d v="2012-10-03T00:00:00"/>
    <n v="350"/>
    <s v="Publicidade por materiais impressos"/>
    <s v="50 ADESIVOS MIOCROPERFURADOS 0,80 X 0,50 CM - PREFEITO/VICE / E VEREADOR MARCEL VLR . UNIT R$ 7,00"/>
    <n v="1.3981632050342823E-3"/>
    <m/>
  </r>
  <r>
    <n v="47"/>
    <s v="Eleição Municipal 2012"/>
    <s v="28/09/201618:25:16"/>
    <n v="203795"/>
    <s v="RJ"/>
    <n v="58475"/>
    <s v="MACAÉ"/>
    <s v="Comitê Financeiro Único"/>
    <x v="0"/>
    <s v="Nota Fiscal"/>
    <s v="1068"/>
    <x v="6"/>
    <s v="EJORDAN ED. JORNAIS REV AG DE NOTICIAS"/>
    <x v="6"/>
    <n v="1811302"/>
    <s v="Impressão de livros, revistas e outras publicações periódicas"/>
    <d v="2012-10-03T00:00:00"/>
    <n v="3120"/>
    <s v="Publicidade por jornais e revistas"/>
    <s v="VEICULAÇÃO DE ANUNCIOS DIAS 30/09 - 2,3,4,5/10/2012 AP Nº 039401"/>
    <n v="1.2463626284877032E-2"/>
    <m/>
  </r>
  <r>
    <n v="47"/>
    <s v="Eleição Municipal 2012"/>
    <s v="28/09/201618:25:16"/>
    <n v="203795"/>
    <s v="RJ"/>
    <n v="58475"/>
    <s v="MACAÉ"/>
    <s v="Comitê Financeiro Único"/>
    <x v="0"/>
    <s v="Nota Fiscal"/>
    <s v="304"/>
    <x v="7"/>
    <s v="ATITUDE AGÊNCIA DE PUBLICIDADE LTDA"/>
    <x v="7"/>
    <n v="7311400"/>
    <s v="Agências de publicidade"/>
    <d v="2012-07-31T00:00:00"/>
    <n v="15000"/>
    <s v="Serviços prestados por terceiros"/>
    <s v="SERVIÇO NAS ATIVIDADES DE CRIAÇÃO, DIVULGAÇÃO, PROPAGANDA E PUBLICIDADE A QUAL COMPREENDE A ADPTAÇÃO DAS ARTES DE CAMPANHA MAJORITÁRIA PARA OS CANDIDATOS DAS COLIGAÇOES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0307"/>
    <x v="7"/>
    <s v="ATITUDE AGÊNCIA DE PUBLICIDADE LTDA"/>
    <x v="7"/>
    <n v="7311400"/>
    <s v="Agências de publicidade"/>
    <d v="2012-09-01T00:00:00"/>
    <n v="15000"/>
    <s v="Serviços prestados por terceiros"/>
    <s v="CRIAÇÃO /DIVULGAÇÃO, PROPAGANDA E PUBLICIDADEW COM ADAPTAÇÃO DE ARTES DA CAMP. MAJORITARIA E DOS CANDIDATOS DAS COLIGAÇÕES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310"/>
    <x v="7"/>
    <s v="ATITUDE AGÊNCIA DE PUBLICIDADE LTDA"/>
    <x v="7"/>
    <n v="7311400"/>
    <s v="Agências de publicidade"/>
    <d v="2012-10-01T00:00:00"/>
    <n v="15000"/>
    <s v="Serviços prestados por terceiros"/>
    <s v="SERVIÇOS DE DIVULGAÇÃO , PROPAGANDA E PUBLICIDADE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Recibo"/>
    <s v="02/03"/>
    <x v="8"/>
    <s v="ANDRESSA SANTOS MAGALHÃES "/>
    <x v="8"/>
    <m/>
    <s v=""/>
    <d v="2012-10-02T00:00:00"/>
    <n v="730"/>
    <s v="Despesas com pessoal"/>
    <s v="SERVIÇOS ADM INISTRATIVOS PRESTADOS EM SETEMBRO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/N"/>
    <x v="8"/>
    <s v="ANDRESSA SANTOS MAGALHÃES "/>
    <x v="8"/>
    <m/>
    <s v=""/>
    <d v="2012-08-31T00:00:00"/>
    <n v="730"/>
    <s v="Despesas com pessoal"/>
    <s v="SERVIÇOS ADMINISTRATIVOS PRESTADOS NO PERIODO DE 01/08 A 31/08/2012 CONF. CONTRATO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N"/>
    <x v="8"/>
    <s v="ANDRESSA SANTOS MAGALHÃES "/>
    <x v="8"/>
    <m/>
    <s v=""/>
    <d v="2012-10-31T00:00:00"/>
    <n v="1250"/>
    <s v="Despesas com pessoal"/>
    <s v="SERVIÇOS ADMINISATRATIOVOS PRESTADOS NA CAMPANHA ELEITORAL 2012 ATÉ 06/11/2012"/>
    <n v="4.9934400179795797E-3"/>
    <m/>
  </r>
  <r>
    <n v="47"/>
    <s v="Eleição Municipal 2012"/>
    <s v="28/09/201618:25:16"/>
    <n v="203795"/>
    <s v="RJ"/>
    <n v="58475"/>
    <s v="MACAÉ"/>
    <s v="Comitê Financeiro Único"/>
    <x v="0"/>
    <s v="Recibo"/>
    <s v="02/03"/>
    <x v="9"/>
    <s v="ANDYARA ROSA CARVALHO"/>
    <x v="9"/>
    <m/>
    <s v=""/>
    <d v="2012-10-02T00:00:00"/>
    <n v="730"/>
    <s v="Despesas com pessoal"/>
    <s v="SERVIÇOS ADMINISTRATIVOS PRESTADOS EM SET/2012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/N"/>
    <x v="9"/>
    <s v="ANDYARA ROSA CARVALHO"/>
    <x v="9"/>
    <m/>
    <s v=""/>
    <d v="2012-08-31T00:00:00"/>
    <n v="730"/>
    <s v="Despesas com pessoal"/>
    <s v="SERVIÇOS ADMINISTRATIVOS PRESTADOS NO PERIODO DE 01/08 A 31/08/2012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N"/>
    <x v="9"/>
    <s v="ANDYARA ROSA CARVALHO"/>
    <x v="9"/>
    <m/>
    <s v=""/>
    <d v="2012-10-31T00:00:00"/>
    <n v="1250"/>
    <s v="Despesas com pessoal"/>
    <s v="SERVIÇOS ADMINISTRATIVOS PRESTADOS NA CAMPANHA ELEITORAL 2012 ATÉ 06/11/2012"/>
    <n v="4.9934400179795797E-3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09-14T00:00:00"/>
    <n v="16.5"/>
    <s v="Encargos financeiros, taxas bancárias e/ou op. cartão de crédito"/>
    <s v="TARIFA REF. CH COMP. CONF. EXTRATO"/>
    <n v="6.591340823733046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08T00:00:00"/>
    <n v="23.43"/>
    <s v="Encargos financeiros, taxas bancárias e/ou op. cartão de crédito"/>
    <s v="TAREIFA BANCVARIA "/>
    <n v="9.3597039697009248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22T00:00:00"/>
    <n v="16.5"/>
    <s v="Encargos financeiros, taxas bancárias e/ou op. cartão de crédito"/>
    <s v="TARIFA ADIC CHEQUE COMP CONF. EXTRATO"/>
    <n v="6.591340823733046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30T00:00:00"/>
    <n v="22"/>
    <s v="Encargos financeiros, taxas bancárias e/ou op. cartão de crédito"/>
    <s v="TARIFA CHEQUE COMP. CONF. EXTRATO"/>
    <n v="8.7884544316440608E-5"/>
    <m/>
  </r>
  <r>
    <n v="47"/>
    <s v="Eleição Municipal 2012"/>
    <s v="28/09/201618:25:16"/>
    <n v="203795"/>
    <s v="RJ"/>
    <n v="58475"/>
    <s v="MACAÉ"/>
    <s v="Comitê Financeiro Único"/>
    <x v="0"/>
    <s v="C430558475RJ000024"/>
    <s v=""/>
    <x v="11"/>
    <s v="VANDRE DE ARAUJO GUIMARÃES"/>
    <x v="11"/>
    <m/>
    <s v=""/>
    <d v="2012-10-07T00:00:00"/>
    <n v="26400"/>
    <s v="Baixa de Estimável - Serviços prestados por terceiros"/>
    <s v="528 FISCAIS E DELEGADOS NO PLEITO DE 07/10/2012, CONF. RELAÇÃO ENTREGUE AO TRE, AO CUSTO ESTIMADO DE R$ 50,00 CADA UM"/>
    <n v="0.105461453179728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D391F-3851-4959-BE2C-B6E6BAB17387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14" firstHeaderRow="1" firstDataRow="1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12">
        <item x="11"/>
        <item x="8"/>
        <item x="9"/>
        <item x="2"/>
        <item x="4"/>
        <item x="3"/>
        <item x="7"/>
        <item x="1"/>
        <item x="0"/>
        <item x="5"/>
        <item x="6"/>
        <item x="10"/>
      </items>
    </pivotField>
    <pivotField compact="0" outline="0" showAll="0"/>
    <pivotField axis="axisRow" compact="0" outline="0" showAll="0" defaultSubtotal="0">
      <items count="12">
        <item x="10"/>
        <item x="8"/>
        <item x="9"/>
        <item x="4"/>
        <item x="7"/>
        <item x="1"/>
        <item x="6"/>
        <item x="3"/>
        <item x="0"/>
        <item x="2"/>
        <item x="5"/>
        <item x="1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13">
    <i>
      <x/>
      <x v="3"/>
      <x v="9"/>
    </i>
    <i>
      <x v="1"/>
      <x/>
      <x v="11"/>
    </i>
    <i r="1">
      <x v="1"/>
      <x v="1"/>
    </i>
    <i r="1">
      <x v="2"/>
      <x v="2"/>
    </i>
    <i r="1">
      <x v="4"/>
      <x v="3"/>
    </i>
    <i r="1">
      <x v="5"/>
      <x v="7"/>
    </i>
    <i r="1">
      <x v="6"/>
      <x v="4"/>
    </i>
    <i r="1">
      <x v="7"/>
      <x v="5"/>
    </i>
    <i r="1">
      <x v="8"/>
      <x v="8"/>
    </i>
    <i r="1">
      <x v="9"/>
      <x v="10"/>
    </i>
    <i r="1">
      <x v="10"/>
      <x v="6"/>
    </i>
    <i r="1">
      <x v="11"/>
      <x/>
    </i>
    <i t="grand">
      <x/>
    </i>
  </rowItems>
  <colItems count="1">
    <i/>
  </colItems>
  <dataFields count="1">
    <dataField name="Soma de Pecentual de despesa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1383-8998-40D8-82CC-F177A066B743}">
  <dimension ref="A1:V32"/>
  <sheetViews>
    <sheetView workbookViewId="0">
      <selection activeCell="D13" sqref="D13"/>
    </sheetView>
  </sheetViews>
  <sheetFormatPr baseColWidth="10" defaultColWidth="8.83203125" defaultRowHeight="15"/>
  <cols>
    <col min="1" max="11" width="20.6640625" customWidth="1"/>
    <col min="12" max="12" width="20.6640625" style="20" customWidth="1"/>
    <col min="13" max="20" width="20.6640625" customWidth="1"/>
    <col min="21" max="21" width="19.5" bestFit="1" customWidth="1"/>
    <col min="22" max="22" width="17.5" bestFit="1" customWidth="1"/>
  </cols>
  <sheetData>
    <row r="1" spans="1:2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6" t="s">
        <v>8</v>
      </c>
      <c r="J1" s="12" t="s">
        <v>9</v>
      </c>
      <c r="K1" s="12" t="s">
        <v>10</v>
      </c>
      <c r="L1" s="17" t="s">
        <v>11</v>
      </c>
      <c r="M1" s="12" t="s">
        <v>12</v>
      </c>
      <c r="N1" s="16" t="s">
        <v>13</v>
      </c>
      <c r="O1" s="12" t="s">
        <v>14</v>
      </c>
      <c r="P1" s="12" t="s">
        <v>15</v>
      </c>
      <c r="Q1" s="12" t="s">
        <v>16</v>
      </c>
      <c r="R1" s="16" t="s">
        <v>17</v>
      </c>
      <c r="S1" s="12" t="s">
        <v>18</v>
      </c>
      <c r="T1" s="13" t="s">
        <v>19</v>
      </c>
      <c r="U1" s="14" t="s">
        <v>116</v>
      </c>
      <c r="V1" s="15" t="s">
        <v>117</v>
      </c>
    </row>
    <row r="2" spans="1:22">
      <c r="A2" s="1">
        <v>47</v>
      </c>
      <c r="B2" s="5" t="s">
        <v>20</v>
      </c>
      <c r="C2" s="5" t="s">
        <v>21</v>
      </c>
      <c r="D2" s="2">
        <v>203795</v>
      </c>
      <c r="E2" s="5" t="s">
        <v>22</v>
      </c>
      <c r="F2" s="2">
        <v>58475</v>
      </c>
      <c r="G2" s="5" t="s">
        <v>44</v>
      </c>
      <c r="H2" s="5" t="s">
        <v>27</v>
      </c>
      <c r="I2" s="5" t="s">
        <v>41</v>
      </c>
      <c r="J2" s="5" t="s">
        <v>31</v>
      </c>
      <c r="K2" s="5" t="s">
        <v>43</v>
      </c>
      <c r="L2" s="18">
        <v>9912034000127</v>
      </c>
      <c r="M2" s="5" t="s">
        <v>45</v>
      </c>
      <c r="N2" s="5" t="s">
        <v>46</v>
      </c>
      <c r="O2" s="2">
        <v>5911199</v>
      </c>
      <c r="P2" s="5" t="s">
        <v>38</v>
      </c>
      <c r="Q2" s="6">
        <v>41120</v>
      </c>
      <c r="R2" s="2">
        <v>20000</v>
      </c>
      <c r="S2" s="5" t="s">
        <v>25</v>
      </c>
      <c r="T2" s="7" t="s">
        <v>47</v>
      </c>
      <c r="U2" s="22">
        <f>R2/V$2</f>
        <v>7.9895040287673275E-2</v>
      </c>
      <c r="V2" s="21">
        <f>SUM(R2:R32)</f>
        <v>250328.43</v>
      </c>
    </row>
    <row r="3" spans="1:22">
      <c r="A3" s="3">
        <v>47</v>
      </c>
      <c r="B3" s="8" t="s">
        <v>20</v>
      </c>
      <c r="C3" s="8" t="s">
        <v>21</v>
      </c>
      <c r="D3" s="4">
        <v>203795</v>
      </c>
      <c r="E3" s="8" t="s">
        <v>22</v>
      </c>
      <c r="F3" s="4">
        <v>58475</v>
      </c>
      <c r="G3" s="8" t="s">
        <v>44</v>
      </c>
      <c r="H3" s="8" t="s">
        <v>27</v>
      </c>
      <c r="I3" s="8" t="s">
        <v>41</v>
      </c>
      <c r="J3" s="8" t="s">
        <v>31</v>
      </c>
      <c r="K3" s="8" t="s">
        <v>48</v>
      </c>
      <c r="L3" s="19">
        <v>9912034000127</v>
      </c>
      <c r="M3" s="8" t="s">
        <v>45</v>
      </c>
      <c r="N3" s="8" t="s">
        <v>46</v>
      </c>
      <c r="O3" s="4">
        <v>5911199</v>
      </c>
      <c r="P3" s="8" t="s">
        <v>38</v>
      </c>
      <c r="Q3" s="9">
        <v>41151</v>
      </c>
      <c r="R3" s="4">
        <v>20000</v>
      </c>
      <c r="S3" s="8" t="s">
        <v>25</v>
      </c>
      <c r="T3" s="10" t="s">
        <v>49</v>
      </c>
      <c r="U3" s="22">
        <f t="shared" ref="U3:U32" si="0">R3/V$2</f>
        <v>7.9895040287673275E-2</v>
      </c>
    </row>
    <row r="4" spans="1:22">
      <c r="A4" s="1">
        <v>47</v>
      </c>
      <c r="B4" s="5" t="s">
        <v>20</v>
      </c>
      <c r="C4" s="5" t="s">
        <v>21</v>
      </c>
      <c r="D4" s="2">
        <v>203795</v>
      </c>
      <c r="E4" s="5" t="s">
        <v>22</v>
      </c>
      <c r="F4" s="2">
        <v>58475</v>
      </c>
      <c r="G4" s="5" t="s">
        <v>44</v>
      </c>
      <c r="H4" s="5" t="s">
        <v>27</v>
      </c>
      <c r="I4" s="5" t="s">
        <v>41</v>
      </c>
      <c r="J4" s="5" t="s">
        <v>31</v>
      </c>
      <c r="K4" s="5" t="s">
        <v>42</v>
      </c>
      <c r="L4" s="18">
        <v>9912034000127</v>
      </c>
      <c r="M4" s="5" t="s">
        <v>45</v>
      </c>
      <c r="N4" s="5" t="s">
        <v>46</v>
      </c>
      <c r="O4" s="2">
        <v>5911199</v>
      </c>
      <c r="P4" s="5" t="s">
        <v>38</v>
      </c>
      <c r="Q4" s="6">
        <v>41187</v>
      </c>
      <c r="R4" s="2">
        <v>20000</v>
      </c>
      <c r="S4" s="5" t="s">
        <v>25</v>
      </c>
      <c r="T4" s="7" t="s">
        <v>50</v>
      </c>
      <c r="U4" s="22">
        <f t="shared" si="0"/>
        <v>7.9895040287673275E-2</v>
      </c>
    </row>
    <row r="5" spans="1:22">
      <c r="A5" s="3">
        <v>47</v>
      </c>
      <c r="B5" s="8" t="s">
        <v>20</v>
      </c>
      <c r="C5" s="8" t="s">
        <v>21</v>
      </c>
      <c r="D5" s="4">
        <v>203795</v>
      </c>
      <c r="E5" s="8" t="s">
        <v>22</v>
      </c>
      <c r="F5" s="4">
        <v>58475</v>
      </c>
      <c r="G5" s="8" t="s">
        <v>44</v>
      </c>
      <c r="H5" s="8" t="s">
        <v>27</v>
      </c>
      <c r="I5" s="8" t="s">
        <v>41</v>
      </c>
      <c r="J5" s="8" t="s">
        <v>31</v>
      </c>
      <c r="K5" s="8" t="s">
        <v>52</v>
      </c>
      <c r="L5" s="19">
        <v>9298880000107</v>
      </c>
      <c r="M5" s="8" t="s">
        <v>53</v>
      </c>
      <c r="N5" s="8" t="s">
        <v>54</v>
      </c>
      <c r="O5" s="4">
        <v>1811301</v>
      </c>
      <c r="P5" s="8" t="s">
        <v>51</v>
      </c>
      <c r="Q5" s="9">
        <v>41185</v>
      </c>
      <c r="R5" s="4">
        <v>1200</v>
      </c>
      <c r="S5" s="8" t="s">
        <v>40</v>
      </c>
      <c r="T5" s="10" t="s">
        <v>55</v>
      </c>
      <c r="U5" s="22">
        <f t="shared" si="0"/>
        <v>4.7937024172603968E-3</v>
      </c>
    </row>
    <row r="6" spans="1:22">
      <c r="A6" s="1">
        <v>47</v>
      </c>
      <c r="B6" s="5" t="s">
        <v>20</v>
      </c>
      <c r="C6" s="5" t="s">
        <v>21</v>
      </c>
      <c r="D6" s="2">
        <v>194645</v>
      </c>
      <c r="E6" s="5" t="s">
        <v>22</v>
      </c>
      <c r="F6" s="2">
        <v>58475</v>
      </c>
      <c r="G6" s="5" t="s">
        <v>44</v>
      </c>
      <c r="H6" s="5" t="s">
        <v>27</v>
      </c>
      <c r="I6" s="5" t="s">
        <v>30</v>
      </c>
      <c r="J6" s="5" t="s">
        <v>23</v>
      </c>
      <c r="K6" s="5" t="s">
        <v>56</v>
      </c>
      <c r="L6" s="18">
        <v>45750521753</v>
      </c>
      <c r="M6" s="5" t="s">
        <v>57</v>
      </c>
      <c r="N6" s="5" t="s">
        <v>57</v>
      </c>
      <c r="O6" s="2"/>
      <c r="P6" s="5" t="s">
        <v>24</v>
      </c>
      <c r="Q6" s="6">
        <v>41201</v>
      </c>
      <c r="R6" s="2">
        <v>200</v>
      </c>
      <c r="S6" s="5" t="s">
        <v>25</v>
      </c>
      <c r="T6" s="7" t="s">
        <v>58</v>
      </c>
      <c r="U6" s="22">
        <f t="shared" si="0"/>
        <v>7.9895040287673283E-4</v>
      </c>
    </row>
    <row r="7" spans="1:22">
      <c r="A7" s="1">
        <v>47</v>
      </c>
      <c r="B7" s="5" t="s">
        <v>20</v>
      </c>
      <c r="C7" s="5" t="s">
        <v>21</v>
      </c>
      <c r="D7" s="2">
        <v>203795</v>
      </c>
      <c r="E7" s="5" t="s">
        <v>22</v>
      </c>
      <c r="F7" s="2">
        <v>58475</v>
      </c>
      <c r="G7" s="5" t="s">
        <v>44</v>
      </c>
      <c r="H7" s="5" t="s">
        <v>27</v>
      </c>
      <c r="I7" s="5" t="s">
        <v>41</v>
      </c>
      <c r="J7" s="5" t="s">
        <v>31</v>
      </c>
      <c r="K7" s="5" t="s">
        <v>62</v>
      </c>
      <c r="L7" s="18">
        <v>2495060000158</v>
      </c>
      <c r="M7" s="5" t="s">
        <v>61</v>
      </c>
      <c r="N7" s="5" t="s">
        <v>61</v>
      </c>
      <c r="O7" s="2">
        <v>1811302</v>
      </c>
      <c r="P7" s="5" t="s">
        <v>39</v>
      </c>
      <c r="Q7" s="6">
        <v>41121</v>
      </c>
      <c r="R7" s="2">
        <v>17300</v>
      </c>
      <c r="S7" s="5" t="s">
        <v>33</v>
      </c>
      <c r="T7" s="7" t="s">
        <v>63</v>
      </c>
      <c r="U7" s="22">
        <f t="shared" si="0"/>
        <v>6.9109209848837394E-2</v>
      </c>
    </row>
    <row r="8" spans="1:22">
      <c r="A8" s="3">
        <v>47</v>
      </c>
      <c r="B8" s="8" t="s">
        <v>20</v>
      </c>
      <c r="C8" s="8" t="s">
        <v>21</v>
      </c>
      <c r="D8" s="4">
        <v>203795</v>
      </c>
      <c r="E8" s="8" t="s">
        <v>22</v>
      </c>
      <c r="F8" s="4">
        <v>58475</v>
      </c>
      <c r="G8" s="8" t="s">
        <v>44</v>
      </c>
      <c r="H8" s="8" t="s">
        <v>27</v>
      </c>
      <c r="I8" s="8" t="s">
        <v>41</v>
      </c>
      <c r="J8" s="8" t="s">
        <v>31</v>
      </c>
      <c r="K8" s="8" t="s">
        <v>64</v>
      </c>
      <c r="L8" s="19">
        <v>2495060000158</v>
      </c>
      <c r="M8" s="8" t="s">
        <v>61</v>
      </c>
      <c r="N8" s="8" t="s">
        <v>61</v>
      </c>
      <c r="O8" s="4">
        <v>1811302</v>
      </c>
      <c r="P8" s="8" t="s">
        <v>39</v>
      </c>
      <c r="Q8" s="9">
        <v>41140</v>
      </c>
      <c r="R8" s="4">
        <v>10200</v>
      </c>
      <c r="S8" s="8" t="s">
        <v>33</v>
      </c>
      <c r="T8" s="10" t="s">
        <v>65</v>
      </c>
      <c r="U8" s="22">
        <f t="shared" si="0"/>
        <v>4.0746470546713376E-2</v>
      </c>
    </row>
    <row r="9" spans="1:22">
      <c r="A9" s="1">
        <v>47</v>
      </c>
      <c r="B9" s="5" t="s">
        <v>20</v>
      </c>
      <c r="C9" s="5" t="s">
        <v>21</v>
      </c>
      <c r="D9" s="2">
        <v>203795</v>
      </c>
      <c r="E9" s="5" t="s">
        <v>22</v>
      </c>
      <c r="F9" s="2">
        <v>58475</v>
      </c>
      <c r="G9" s="5" t="s">
        <v>44</v>
      </c>
      <c r="H9" s="5" t="s">
        <v>27</v>
      </c>
      <c r="I9" s="5" t="s">
        <v>41</v>
      </c>
      <c r="J9" s="5" t="s">
        <v>31</v>
      </c>
      <c r="K9" s="5" t="s">
        <v>66</v>
      </c>
      <c r="L9" s="18">
        <v>2495060000158</v>
      </c>
      <c r="M9" s="5" t="s">
        <v>61</v>
      </c>
      <c r="N9" s="5" t="s">
        <v>61</v>
      </c>
      <c r="O9" s="2">
        <v>1811302</v>
      </c>
      <c r="P9" s="5" t="s">
        <v>39</v>
      </c>
      <c r="Q9" s="6">
        <v>41173</v>
      </c>
      <c r="R9" s="2">
        <v>21300</v>
      </c>
      <c r="S9" s="5" t="s">
        <v>33</v>
      </c>
      <c r="T9" s="7" t="s">
        <v>67</v>
      </c>
      <c r="U9" s="22">
        <f t="shared" si="0"/>
        <v>8.5088217906372041E-2</v>
      </c>
    </row>
    <row r="10" spans="1:22">
      <c r="A10" s="3">
        <v>47</v>
      </c>
      <c r="B10" s="8" t="s">
        <v>20</v>
      </c>
      <c r="C10" s="8" t="s">
        <v>21</v>
      </c>
      <c r="D10" s="4">
        <v>203795</v>
      </c>
      <c r="E10" s="8" t="s">
        <v>22</v>
      </c>
      <c r="F10" s="4">
        <v>58475</v>
      </c>
      <c r="G10" s="8" t="s">
        <v>44</v>
      </c>
      <c r="H10" s="8" t="s">
        <v>27</v>
      </c>
      <c r="I10" s="8" t="s">
        <v>41</v>
      </c>
      <c r="J10" s="8" t="s">
        <v>31</v>
      </c>
      <c r="K10" s="8" t="s">
        <v>68</v>
      </c>
      <c r="L10" s="19">
        <v>2495060000158</v>
      </c>
      <c r="M10" s="8" t="s">
        <v>61</v>
      </c>
      <c r="N10" s="8" t="s">
        <v>61</v>
      </c>
      <c r="O10" s="4">
        <v>1811302</v>
      </c>
      <c r="P10" s="8" t="s">
        <v>39</v>
      </c>
      <c r="Q10" s="9">
        <v>41173</v>
      </c>
      <c r="R10" s="4">
        <v>500</v>
      </c>
      <c r="S10" s="8" t="s">
        <v>33</v>
      </c>
      <c r="T10" s="10" t="s">
        <v>69</v>
      </c>
      <c r="U10" s="22">
        <f t="shared" si="0"/>
        <v>1.9973760071918321E-3</v>
      </c>
    </row>
    <row r="11" spans="1:22">
      <c r="A11" s="1">
        <v>47</v>
      </c>
      <c r="B11" s="5" t="s">
        <v>20</v>
      </c>
      <c r="C11" s="5" t="s">
        <v>21</v>
      </c>
      <c r="D11" s="2">
        <v>203795</v>
      </c>
      <c r="E11" s="5" t="s">
        <v>22</v>
      </c>
      <c r="F11" s="2">
        <v>58475</v>
      </c>
      <c r="G11" s="5" t="s">
        <v>44</v>
      </c>
      <c r="H11" s="5" t="s">
        <v>27</v>
      </c>
      <c r="I11" s="5" t="s">
        <v>41</v>
      </c>
      <c r="J11" s="5" t="s">
        <v>31</v>
      </c>
      <c r="K11" s="5" t="s">
        <v>70</v>
      </c>
      <c r="L11" s="18">
        <v>1783861000156</v>
      </c>
      <c r="M11" s="5" t="s">
        <v>71</v>
      </c>
      <c r="N11" s="5" t="s">
        <v>71</v>
      </c>
      <c r="O11" s="2">
        <v>1813099</v>
      </c>
      <c r="P11" s="5" t="s">
        <v>34</v>
      </c>
      <c r="Q11" s="6">
        <v>41180</v>
      </c>
      <c r="R11" s="2">
        <v>5550</v>
      </c>
      <c r="S11" s="5" t="s">
        <v>33</v>
      </c>
      <c r="T11" s="7" t="s">
        <v>72</v>
      </c>
      <c r="U11" s="22">
        <f t="shared" si="0"/>
        <v>2.2170873679829336E-2</v>
      </c>
    </row>
    <row r="12" spans="1:22">
      <c r="A12" s="3">
        <v>47</v>
      </c>
      <c r="B12" s="8" t="s">
        <v>20</v>
      </c>
      <c r="C12" s="8" t="s">
        <v>21</v>
      </c>
      <c r="D12" s="4">
        <v>203795</v>
      </c>
      <c r="E12" s="8" t="s">
        <v>22</v>
      </c>
      <c r="F12" s="4">
        <v>58475</v>
      </c>
      <c r="G12" s="8" t="s">
        <v>44</v>
      </c>
      <c r="H12" s="8" t="s">
        <v>27</v>
      </c>
      <c r="I12" s="8" t="s">
        <v>41</v>
      </c>
      <c r="J12" s="8" t="s">
        <v>31</v>
      </c>
      <c r="K12" s="8" t="s">
        <v>76</v>
      </c>
      <c r="L12" s="19">
        <v>10753623000199</v>
      </c>
      <c r="M12" s="8" t="s">
        <v>77</v>
      </c>
      <c r="N12" s="8" t="s">
        <v>75</v>
      </c>
      <c r="O12" s="4">
        <v>1813001</v>
      </c>
      <c r="P12" s="8" t="s">
        <v>37</v>
      </c>
      <c r="Q12" s="9">
        <v>41121</v>
      </c>
      <c r="R12" s="4">
        <v>3900</v>
      </c>
      <c r="S12" s="8" t="s">
        <v>35</v>
      </c>
      <c r="T12" s="10" t="s">
        <v>78</v>
      </c>
      <c r="U12" s="22">
        <f t="shared" si="0"/>
        <v>1.5579532856096289E-2</v>
      </c>
    </row>
    <row r="13" spans="1:22">
      <c r="A13" s="1">
        <v>47</v>
      </c>
      <c r="B13" s="5" t="s">
        <v>20</v>
      </c>
      <c r="C13" s="5" t="s">
        <v>21</v>
      </c>
      <c r="D13" s="2">
        <v>203795</v>
      </c>
      <c r="E13" s="5" t="s">
        <v>22</v>
      </c>
      <c r="F13" s="2">
        <v>58475</v>
      </c>
      <c r="G13" s="5" t="s">
        <v>44</v>
      </c>
      <c r="H13" s="5" t="s">
        <v>27</v>
      </c>
      <c r="I13" s="5" t="s">
        <v>41</v>
      </c>
      <c r="J13" s="5" t="s">
        <v>31</v>
      </c>
      <c r="K13" s="5" t="s">
        <v>73</v>
      </c>
      <c r="L13" s="18">
        <v>10753623000199</v>
      </c>
      <c r="M13" s="5" t="s">
        <v>77</v>
      </c>
      <c r="N13" s="5" t="s">
        <v>75</v>
      </c>
      <c r="O13" s="2">
        <v>1813001</v>
      </c>
      <c r="P13" s="5" t="s">
        <v>37</v>
      </c>
      <c r="Q13" s="6">
        <v>41121</v>
      </c>
      <c r="R13" s="2">
        <v>5400</v>
      </c>
      <c r="S13" s="5" t="s">
        <v>35</v>
      </c>
      <c r="T13" s="7" t="s">
        <v>79</v>
      </c>
      <c r="U13" s="22">
        <f t="shared" si="0"/>
        <v>2.1571660877671785E-2</v>
      </c>
    </row>
    <row r="14" spans="1:22">
      <c r="A14" s="3">
        <v>47</v>
      </c>
      <c r="B14" s="8" t="s">
        <v>20</v>
      </c>
      <c r="C14" s="8" t="s">
        <v>21</v>
      </c>
      <c r="D14" s="4">
        <v>203795</v>
      </c>
      <c r="E14" s="8" t="s">
        <v>22</v>
      </c>
      <c r="F14" s="4">
        <v>58475</v>
      </c>
      <c r="G14" s="8" t="s">
        <v>44</v>
      </c>
      <c r="H14" s="8" t="s">
        <v>27</v>
      </c>
      <c r="I14" s="8" t="s">
        <v>41</v>
      </c>
      <c r="J14" s="8" t="s">
        <v>31</v>
      </c>
      <c r="K14" s="8" t="s">
        <v>59</v>
      </c>
      <c r="L14" s="19">
        <v>10753623000199</v>
      </c>
      <c r="M14" s="8" t="s">
        <v>77</v>
      </c>
      <c r="N14" s="8" t="s">
        <v>75</v>
      </c>
      <c r="O14" s="4">
        <v>1813001</v>
      </c>
      <c r="P14" s="8" t="s">
        <v>37</v>
      </c>
      <c r="Q14" s="9">
        <v>41150</v>
      </c>
      <c r="R14" s="4">
        <v>12470</v>
      </c>
      <c r="S14" s="8" t="s">
        <v>33</v>
      </c>
      <c r="T14" s="10" t="s">
        <v>80</v>
      </c>
      <c r="U14" s="22">
        <f t="shared" si="0"/>
        <v>4.9814557619364291E-2</v>
      </c>
    </row>
    <row r="15" spans="1:22">
      <c r="A15" s="1">
        <v>47</v>
      </c>
      <c r="B15" s="5" t="s">
        <v>20</v>
      </c>
      <c r="C15" s="5" t="s">
        <v>21</v>
      </c>
      <c r="D15" s="2">
        <v>203795</v>
      </c>
      <c r="E15" s="5" t="s">
        <v>22</v>
      </c>
      <c r="F15" s="2">
        <v>58475</v>
      </c>
      <c r="G15" s="5" t="s">
        <v>44</v>
      </c>
      <c r="H15" s="5" t="s">
        <v>27</v>
      </c>
      <c r="I15" s="5" t="s">
        <v>41</v>
      </c>
      <c r="J15" s="5" t="s">
        <v>31</v>
      </c>
      <c r="K15" s="5" t="s">
        <v>74</v>
      </c>
      <c r="L15" s="18">
        <v>10753623000199</v>
      </c>
      <c r="M15" s="5" t="s">
        <v>77</v>
      </c>
      <c r="N15" s="5" t="s">
        <v>75</v>
      </c>
      <c r="O15" s="2">
        <v>1813001</v>
      </c>
      <c r="P15" s="5" t="s">
        <v>37</v>
      </c>
      <c r="Q15" s="6">
        <v>41150</v>
      </c>
      <c r="R15" s="2">
        <v>13040</v>
      </c>
      <c r="S15" s="5" t="s">
        <v>35</v>
      </c>
      <c r="T15" s="7" t="s">
        <v>81</v>
      </c>
      <c r="U15" s="22">
        <f t="shared" si="0"/>
        <v>5.2091566267562978E-2</v>
      </c>
    </row>
    <row r="16" spans="1:22">
      <c r="A16" s="3">
        <v>47</v>
      </c>
      <c r="B16" s="8" t="s">
        <v>20</v>
      </c>
      <c r="C16" s="8" t="s">
        <v>21</v>
      </c>
      <c r="D16" s="4">
        <v>203795</v>
      </c>
      <c r="E16" s="8" t="s">
        <v>22</v>
      </c>
      <c r="F16" s="4">
        <v>58475</v>
      </c>
      <c r="G16" s="8" t="s">
        <v>44</v>
      </c>
      <c r="H16" s="8" t="s">
        <v>27</v>
      </c>
      <c r="I16" s="8" t="s">
        <v>41</v>
      </c>
      <c r="J16" s="8" t="s">
        <v>31</v>
      </c>
      <c r="K16" s="8" t="s">
        <v>82</v>
      </c>
      <c r="L16" s="19">
        <v>10753623000199</v>
      </c>
      <c r="M16" s="8" t="s">
        <v>77</v>
      </c>
      <c r="N16" s="8" t="s">
        <v>75</v>
      </c>
      <c r="O16" s="4">
        <v>1813001</v>
      </c>
      <c r="P16" s="8" t="s">
        <v>37</v>
      </c>
      <c r="Q16" s="9">
        <v>41149</v>
      </c>
      <c r="R16" s="4">
        <v>18900</v>
      </c>
      <c r="S16" s="8" t="s">
        <v>35</v>
      </c>
      <c r="T16" s="10" t="s">
        <v>83</v>
      </c>
      <c r="U16" s="22">
        <f t="shared" si="0"/>
        <v>7.5500813071851247E-2</v>
      </c>
    </row>
    <row r="17" spans="1:21">
      <c r="A17" s="1">
        <v>47</v>
      </c>
      <c r="B17" s="5" t="s">
        <v>20</v>
      </c>
      <c r="C17" s="5" t="s">
        <v>21</v>
      </c>
      <c r="D17" s="2">
        <v>203795</v>
      </c>
      <c r="E17" s="5" t="s">
        <v>22</v>
      </c>
      <c r="F17" s="2">
        <v>58475</v>
      </c>
      <c r="G17" s="5" t="s">
        <v>44</v>
      </c>
      <c r="H17" s="5" t="s">
        <v>27</v>
      </c>
      <c r="I17" s="5" t="s">
        <v>41</v>
      </c>
      <c r="J17" s="5" t="s">
        <v>31</v>
      </c>
      <c r="K17" s="5" t="s">
        <v>32</v>
      </c>
      <c r="L17" s="18">
        <v>10753623000199</v>
      </c>
      <c r="M17" s="5" t="s">
        <v>77</v>
      </c>
      <c r="N17" s="5" t="s">
        <v>75</v>
      </c>
      <c r="O17" s="2">
        <v>1813001</v>
      </c>
      <c r="P17" s="5" t="s">
        <v>37</v>
      </c>
      <c r="Q17" s="6">
        <v>41185</v>
      </c>
      <c r="R17" s="2">
        <v>350</v>
      </c>
      <c r="S17" s="5" t="s">
        <v>33</v>
      </c>
      <c r="T17" s="7" t="s">
        <v>84</v>
      </c>
      <c r="U17" s="22">
        <f t="shared" si="0"/>
        <v>1.3981632050342823E-3</v>
      </c>
    </row>
    <row r="18" spans="1:21">
      <c r="A18" s="3">
        <v>47</v>
      </c>
      <c r="B18" s="8" t="s">
        <v>20</v>
      </c>
      <c r="C18" s="8" t="s">
        <v>21</v>
      </c>
      <c r="D18" s="4">
        <v>203795</v>
      </c>
      <c r="E18" s="8" t="s">
        <v>22</v>
      </c>
      <c r="F18" s="4">
        <v>58475</v>
      </c>
      <c r="G18" s="8" t="s">
        <v>44</v>
      </c>
      <c r="H18" s="8" t="s">
        <v>27</v>
      </c>
      <c r="I18" s="8" t="s">
        <v>41</v>
      </c>
      <c r="J18" s="8" t="s">
        <v>31</v>
      </c>
      <c r="K18" s="8" t="s">
        <v>86</v>
      </c>
      <c r="L18" s="19">
        <v>29699626000110</v>
      </c>
      <c r="M18" s="8" t="s">
        <v>87</v>
      </c>
      <c r="N18" s="8" t="s">
        <v>85</v>
      </c>
      <c r="O18" s="4">
        <v>1811302</v>
      </c>
      <c r="P18" s="8" t="s">
        <v>39</v>
      </c>
      <c r="Q18" s="9">
        <v>41185</v>
      </c>
      <c r="R18" s="4">
        <v>3120</v>
      </c>
      <c r="S18" s="8" t="s">
        <v>40</v>
      </c>
      <c r="T18" s="10" t="s">
        <v>88</v>
      </c>
      <c r="U18" s="22">
        <f t="shared" si="0"/>
        <v>1.2463626284877032E-2</v>
      </c>
    </row>
    <row r="19" spans="1:21">
      <c r="A19" s="1">
        <v>47</v>
      </c>
      <c r="B19" s="5" t="s">
        <v>20</v>
      </c>
      <c r="C19" s="5" t="s">
        <v>21</v>
      </c>
      <c r="D19" s="2">
        <v>203795</v>
      </c>
      <c r="E19" s="5" t="s">
        <v>22</v>
      </c>
      <c r="F19" s="2">
        <v>58475</v>
      </c>
      <c r="G19" s="5" t="s">
        <v>44</v>
      </c>
      <c r="H19" s="5" t="s">
        <v>27</v>
      </c>
      <c r="I19" s="5" t="s">
        <v>41</v>
      </c>
      <c r="J19" s="5" t="s">
        <v>31</v>
      </c>
      <c r="K19" s="5" t="s">
        <v>60</v>
      </c>
      <c r="L19" s="18">
        <v>7171045000178</v>
      </c>
      <c r="M19" s="5" t="s">
        <v>89</v>
      </c>
      <c r="N19" s="5" t="s">
        <v>90</v>
      </c>
      <c r="O19" s="2">
        <v>7311400</v>
      </c>
      <c r="P19" s="5" t="s">
        <v>36</v>
      </c>
      <c r="Q19" s="6">
        <v>41121</v>
      </c>
      <c r="R19" s="2">
        <v>15000</v>
      </c>
      <c r="S19" s="5" t="s">
        <v>25</v>
      </c>
      <c r="T19" s="7" t="s">
        <v>91</v>
      </c>
      <c r="U19" s="22">
        <f t="shared" si="0"/>
        <v>5.9921280215754963E-2</v>
      </c>
    </row>
    <row r="20" spans="1:21">
      <c r="A20" s="3">
        <v>47</v>
      </c>
      <c r="B20" s="8" t="s">
        <v>20</v>
      </c>
      <c r="C20" s="8" t="s">
        <v>21</v>
      </c>
      <c r="D20" s="4">
        <v>203795</v>
      </c>
      <c r="E20" s="8" t="s">
        <v>22</v>
      </c>
      <c r="F20" s="4">
        <v>58475</v>
      </c>
      <c r="G20" s="8" t="s">
        <v>44</v>
      </c>
      <c r="H20" s="8" t="s">
        <v>27</v>
      </c>
      <c r="I20" s="8" t="s">
        <v>41</v>
      </c>
      <c r="J20" s="8" t="s">
        <v>31</v>
      </c>
      <c r="K20" s="8" t="s">
        <v>92</v>
      </c>
      <c r="L20" s="19">
        <v>7171045000178</v>
      </c>
      <c r="M20" s="8" t="s">
        <v>89</v>
      </c>
      <c r="N20" s="8" t="s">
        <v>90</v>
      </c>
      <c r="O20" s="4">
        <v>7311400</v>
      </c>
      <c r="P20" s="8" t="s">
        <v>36</v>
      </c>
      <c r="Q20" s="9">
        <v>41153</v>
      </c>
      <c r="R20" s="4">
        <v>15000</v>
      </c>
      <c r="S20" s="8" t="s">
        <v>25</v>
      </c>
      <c r="T20" s="10" t="s">
        <v>93</v>
      </c>
      <c r="U20" s="22">
        <f t="shared" si="0"/>
        <v>5.9921280215754963E-2</v>
      </c>
    </row>
    <row r="21" spans="1:21">
      <c r="A21" s="1">
        <v>47</v>
      </c>
      <c r="B21" s="5" t="s">
        <v>20</v>
      </c>
      <c r="C21" s="5" t="s">
        <v>21</v>
      </c>
      <c r="D21" s="2">
        <v>203795</v>
      </c>
      <c r="E21" s="5" t="s">
        <v>22</v>
      </c>
      <c r="F21" s="2">
        <v>58475</v>
      </c>
      <c r="G21" s="5" t="s">
        <v>44</v>
      </c>
      <c r="H21" s="5" t="s">
        <v>27</v>
      </c>
      <c r="I21" s="5" t="s">
        <v>41</v>
      </c>
      <c r="J21" s="5" t="s">
        <v>31</v>
      </c>
      <c r="K21" s="5" t="s">
        <v>94</v>
      </c>
      <c r="L21" s="18">
        <v>7171045000178</v>
      </c>
      <c r="M21" s="5" t="s">
        <v>89</v>
      </c>
      <c r="N21" s="5" t="s">
        <v>90</v>
      </c>
      <c r="O21" s="2">
        <v>7311400</v>
      </c>
      <c r="P21" s="5" t="s">
        <v>36</v>
      </c>
      <c r="Q21" s="6">
        <v>41183</v>
      </c>
      <c r="R21" s="2">
        <v>15000</v>
      </c>
      <c r="S21" s="5" t="s">
        <v>25</v>
      </c>
      <c r="T21" s="7" t="s">
        <v>95</v>
      </c>
      <c r="U21" s="22">
        <f t="shared" si="0"/>
        <v>5.9921280215754963E-2</v>
      </c>
    </row>
    <row r="22" spans="1:21">
      <c r="A22" s="3">
        <v>47</v>
      </c>
      <c r="B22" s="8" t="s">
        <v>20</v>
      </c>
      <c r="C22" s="8" t="s">
        <v>21</v>
      </c>
      <c r="D22" s="4">
        <v>203795</v>
      </c>
      <c r="E22" s="8" t="s">
        <v>22</v>
      </c>
      <c r="F22" s="4">
        <v>58475</v>
      </c>
      <c r="G22" s="8" t="s">
        <v>44</v>
      </c>
      <c r="H22" s="8" t="s">
        <v>27</v>
      </c>
      <c r="I22" s="8" t="s">
        <v>41</v>
      </c>
      <c r="J22" s="8" t="s">
        <v>23</v>
      </c>
      <c r="K22" s="8" t="s">
        <v>97</v>
      </c>
      <c r="L22" s="19">
        <v>7341136766</v>
      </c>
      <c r="M22" s="8" t="s">
        <v>98</v>
      </c>
      <c r="N22" s="8" t="s">
        <v>99</v>
      </c>
      <c r="O22" s="4"/>
      <c r="P22" s="8" t="s">
        <v>24</v>
      </c>
      <c r="Q22" s="9">
        <v>41184</v>
      </c>
      <c r="R22" s="4">
        <v>730</v>
      </c>
      <c r="S22" s="8" t="s">
        <v>26</v>
      </c>
      <c r="T22" s="10" t="s">
        <v>100</v>
      </c>
      <c r="U22" s="22">
        <f t="shared" si="0"/>
        <v>2.9161689705000746E-3</v>
      </c>
    </row>
    <row r="23" spans="1:21">
      <c r="A23" s="1">
        <v>47</v>
      </c>
      <c r="B23" s="5" t="s">
        <v>20</v>
      </c>
      <c r="C23" s="5" t="s">
        <v>21</v>
      </c>
      <c r="D23" s="2">
        <v>203795</v>
      </c>
      <c r="E23" s="5" t="s">
        <v>22</v>
      </c>
      <c r="F23" s="2">
        <v>58475</v>
      </c>
      <c r="G23" s="5" t="s">
        <v>44</v>
      </c>
      <c r="H23" s="5" t="s">
        <v>27</v>
      </c>
      <c r="I23" s="5" t="s">
        <v>41</v>
      </c>
      <c r="J23" s="5" t="s">
        <v>23</v>
      </c>
      <c r="K23" s="5" t="s">
        <v>29</v>
      </c>
      <c r="L23" s="18">
        <v>7341136766</v>
      </c>
      <c r="M23" s="5" t="s">
        <v>98</v>
      </c>
      <c r="N23" s="5" t="s">
        <v>99</v>
      </c>
      <c r="O23" s="2"/>
      <c r="P23" s="5" t="s">
        <v>24</v>
      </c>
      <c r="Q23" s="6">
        <v>41152</v>
      </c>
      <c r="R23" s="2">
        <v>730</v>
      </c>
      <c r="S23" s="5" t="s">
        <v>26</v>
      </c>
      <c r="T23" s="7" t="s">
        <v>101</v>
      </c>
      <c r="U23" s="22">
        <f t="shared" si="0"/>
        <v>2.9161689705000746E-3</v>
      </c>
    </row>
    <row r="24" spans="1:21">
      <c r="A24" s="3">
        <v>47</v>
      </c>
      <c r="B24" s="8" t="s">
        <v>20</v>
      </c>
      <c r="C24" s="8" t="s">
        <v>21</v>
      </c>
      <c r="D24" s="4">
        <v>203795</v>
      </c>
      <c r="E24" s="8" t="s">
        <v>22</v>
      </c>
      <c r="F24" s="4">
        <v>58475</v>
      </c>
      <c r="G24" s="8" t="s">
        <v>44</v>
      </c>
      <c r="H24" s="8" t="s">
        <v>27</v>
      </c>
      <c r="I24" s="8" t="s">
        <v>41</v>
      </c>
      <c r="J24" s="8" t="s">
        <v>23</v>
      </c>
      <c r="K24" s="8" t="s">
        <v>28</v>
      </c>
      <c r="L24" s="19">
        <v>7341136766</v>
      </c>
      <c r="M24" s="8" t="s">
        <v>98</v>
      </c>
      <c r="N24" s="8" t="s">
        <v>99</v>
      </c>
      <c r="O24" s="4"/>
      <c r="P24" s="8" t="s">
        <v>24</v>
      </c>
      <c r="Q24" s="9">
        <v>41213</v>
      </c>
      <c r="R24" s="4">
        <v>1250</v>
      </c>
      <c r="S24" s="8" t="s">
        <v>26</v>
      </c>
      <c r="T24" s="10" t="s">
        <v>102</v>
      </c>
      <c r="U24" s="22">
        <f t="shared" si="0"/>
        <v>4.9934400179795797E-3</v>
      </c>
    </row>
    <row r="25" spans="1:21">
      <c r="A25" s="1">
        <v>47</v>
      </c>
      <c r="B25" s="5" t="s">
        <v>20</v>
      </c>
      <c r="C25" s="5" t="s">
        <v>21</v>
      </c>
      <c r="D25" s="2">
        <v>203795</v>
      </c>
      <c r="E25" s="5" t="s">
        <v>22</v>
      </c>
      <c r="F25" s="2">
        <v>58475</v>
      </c>
      <c r="G25" s="5" t="s">
        <v>44</v>
      </c>
      <c r="H25" s="5" t="s">
        <v>27</v>
      </c>
      <c r="I25" s="5" t="s">
        <v>41</v>
      </c>
      <c r="J25" s="5" t="s">
        <v>23</v>
      </c>
      <c r="K25" s="5" t="s">
        <v>97</v>
      </c>
      <c r="L25" s="18">
        <v>14502395790</v>
      </c>
      <c r="M25" s="5" t="s">
        <v>103</v>
      </c>
      <c r="N25" s="5" t="s">
        <v>103</v>
      </c>
      <c r="O25" s="2"/>
      <c r="P25" s="5" t="s">
        <v>24</v>
      </c>
      <c r="Q25" s="6">
        <v>41184</v>
      </c>
      <c r="R25" s="2">
        <v>730</v>
      </c>
      <c r="S25" s="5" t="s">
        <v>26</v>
      </c>
      <c r="T25" s="7" t="s">
        <v>104</v>
      </c>
      <c r="U25" s="22">
        <f t="shared" si="0"/>
        <v>2.9161689705000746E-3</v>
      </c>
    </row>
    <row r="26" spans="1:21">
      <c r="A26" s="3">
        <v>47</v>
      </c>
      <c r="B26" s="8" t="s">
        <v>20</v>
      </c>
      <c r="C26" s="8" t="s">
        <v>21</v>
      </c>
      <c r="D26" s="4">
        <v>203795</v>
      </c>
      <c r="E26" s="8" t="s">
        <v>22</v>
      </c>
      <c r="F26" s="4">
        <v>58475</v>
      </c>
      <c r="G26" s="8" t="s">
        <v>44</v>
      </c>
      <c r="H26" s="8" t="s">
        <v>27</v>
      </c>
      <c r="I26" s="8" t="s">
        <v>41</v>
      </c>
      <c r="J26" s="8" t="s">
        <v>23</v>
      </c>
      <c r="K26" s="8" t="s">
        <v>29</v>
      </c>
      <c r="L26" s="19">
        <v>14502395790</v>
      </c>
      <c r="M26" s="8" t="s">
        <v>103</v>
      </c>
      <c r="N26" s="8" t="s">
        <v>103</v>
      </c>
      <c r="O26" s="4"/>
      <c r="P26" s="8" t="s">
        <v>24</v>
      </c>
      <c r="Q26" s="9">
        <v>41152</v>
      </c>
      <c r="R26" s="4">
        <v>730</v>
      </c>
      <c r="S26" s="8" t="s">
        <v>26</v>
      </c>
      <c r="T26" s="10" t="s">
        <v>105</v>
      </c>
      <c r="U26" s="22">
        <f t="shared" si="0"/>
        <v>2.9161689705000746E-3</v>
      </c>
    </row>
    <row r="27" spans="1:21">
      <c r="A27" s="1">
        <v>47</v>
      </c>
      <c r="B27" s="5" t="s">
        <v>20</v>
      </c>
      <c r="C27" s="5" t="s">
        <v>21</v>
      </c>
      <c r="D27" s="2">
        <v>203795</v>
      </c>
      <c r="E27" s="5" t="s">
        <v>22</v>
      </c>
      <c r="F27" s="2">
        <v>58475</v>
      </c>
      <c r="G27" s="5" t="s">
        <v>44</v>
      </c>
      <c r="H27" s="5" t="s">
        <v>27</v>
      </c>
      <c r="I27" s="5" t="s">
        <v>41</v>
      </c>
      <c r="J27" s="5" t="s">
        <v>23</v>
      </c>
      <c r="K27" s="5" t="s">
        <v>28</v>
      </c>
      <c r="L27" s="18">
        <v>14502395790</v>
      </c>
      <c r="M27" s="5" t="s">
        <v>103</v>
      </c>
      <c r="N27" s="5" t="s">
        <v>103</v>
      </c>
      <c r="O27" s="2"/>
      <c r="P27" s="5" t="s">
        <v>24</v>
      </c>
      <c r="Q27" s="6">
        <v>41213</v>
      </c>
      <c r="R27" s="2">
        <v>1250</v>
      </c>
      <c r="S27" s="5" t="s">
        <v>26</v>
      </c>
      <c r="T27" s="7" t="s">
        <v>106</v>
      </c>
      <c r="U27" s="22">
        <f t="shared" si="0"/>
        <v>4.9934400179795797E-3</v>
      </c>
    </row>
    <row r="28" spans="1:21">
      <c r="A28" s="3">
        <v>47</v>
      </c>
      <c r="B28" s="8" t="s">
        <v>20</v>
      </c>
      <c r="C28" s="8" t="s">
        <v>21</v>
      </c>
      <c r="D28" s="4">
        <v>203795</v>
      </c>
      <c r="E28" s="8" t="s">
        <v>22</v>
      </c>
      <c r="F28" s="4">
        <v>58475</v>
      </c>
      <c r="G28" s="8" t="s">
        <v>44</v>
      </c>
      <c r="H28" s="8" t="s">
        <v>27</v>
      </c>
      <c r="I28" s="8" t="s">
        <v>41</v>
      </c>
      <c r="J28" s="8" t="s">
        <v>24</v>
      </c>
      <c r="K28" s="8" t="s">
        <v>24</v>
      </c>
      <c r="L28" s="19"/>
      <c r="M28" s="8" t="s">
        <v>24</v>
      </c>
      <c r="N28" s="8" t="s">
        <v>24</v>
      </c>
      <c r="O28" s="4"/>
      <c r="P28" s="8" t="s">
        <v>24</v>
      </c>
      <c r="Q28" s="9">
        <v>41166</v>
      </c>
      <c r="R28" s="4">
        <v>16.5</v>
      </c>
      <c r="S28" s="8" t="s">
        <v>96</v>
      </c>
      <c r="T28" s="10" t="s">
        <v>107</v>
      </c>
      <c r="U28" s="22">
        <f t="shared" si="0"/>
        <v>6.591340823733046E-5</v>
      </c>
    </row>
    <row r="29" spans="1:21">
      <c r="A29" s="1">
        <v>47</v>
      </c>
      <c r="B29" s="5" t="s">
        <v>20</v>
      </c>
      <c r="C29" s="5" t="s">
        <v>21</v>
      </c>
      <c r="D29" s="2">
        <v>203795</v>
      </c>
      <c r="E29" s="5" t="s">
        <v>22</v>
      </c>
      <c r="F29" s="2">
        <v>58475</v>
      </c>
      <c r="G29" s="5" t="s">
        <v>44</v>
      </c>
      <c r="H29" s="5" t="s">
        <v>27</v>
      </c>
      <c r="I29" s="5" t="s">
        <v>41</v>
      </c>
      <c r="J29" s="5" t="s">
        <v>24</v>
      </c>
      <c r="K29" s="5" t="s">
        <v>24</v>
      </c>
      <c r="L29" s="18"/>
      <c r="M29" s="5" t="s">
        <v>24</v>
      </c>
      <c r="N29" s="5" t="s">
        <v>24</v>
      </c>
      <c r="O29" s="2"/>
      <c r="P29" s="5" t="s">
        <v>24</v>
      </c>
      <c r="Q29" s="6">
        <v>41190</v>
      </c>
      <c r="R29" s="2">
        <v>23.43</v>
      </c>
      <c r="S29" s="5" t="s">
        <v>96</v>
      </c>
      <c r="T29" s="7" t="s">
        <v>108</v>
      </c>
      <c r="U29" s="22">
        <f t="shared" si="0"/>
        <v>9.3597039697009248E-5</v>
      </c>
    </row>
    <row r="30" spans="1:21">
      <c r="A30" s="3">
        <v>47</v>
      </c>
      <c r="B30" s="8" t="s">
        <v>20</v>
      </c>
      <c r="C30" s="8" t="s">
        <v>21</v>
      </c>
      <c r="D30" s="4">
        <v>203795</v>
      </c>
      <c r="E30" s="8" t="s">
        <v>22</v>
      </c>
      <c r="F30" s="4">
        <v>58475</v>
      </c>
      <c r="G30" s="8" t="s">
        <v>44</v>
      </c>
      <c r="H30" s="8" t="s">
        <v>27</v>
      </c>
      <c r="I30" s="8" t="s">
        <v>41</v>
      </c>
      <c r="J30" s="8" t="s">
        <v>24</v>
      </c>
      <c r="K30" s="8" t="s">
        <v>24</v>
      </c>
      <c r="L30" s="19"/>
      <c r="M30" s="8" t="s">
        <v>24</v>
      </c>
      <c r="N30" s="8" t="s">
        <v>24</v>
      </c>
      <c r="O30" s="4"/>
      <c r="P30" s="8" t="s">
        <v>24</v>
      </c>
      <c r="Q30" s="9">
        <v>41204</v>
      </c>
      <c r="R30" s="4">
        <v>16.5</v>
      </c>
      <c r="S30" s="8" t="s">
        <v>96</v>
      </c>
      <c r="T30" s="10" t="s">
        <v>109</v>
      </c>
      <c r="U30" s="22">
        <f t="shared" si="0"/>
        <v>6.591340823733046E-5</v>
      </c>
    </row>
    <row r="31" spans="1:21">
      <c r="A31" s="1">
        <v>47</v>
      </c>
      <c r="B31" s="5" t="s">
        <v>20</v>
      </c>
      <c r="C31" s="5" t="s">
        <v>21</v>
      </c>
      <c r="D31" s="2">
        <v>203795</v>
      </c>
      <c r="E31" s="5" t="s">
        <v>22</v>
      </c>
      <c r="F31" s="2">
        <v>58475</v>
      </c>
      <c r="G31" s="5" t="s">
        <v>44</v>
      </c>
      <c r="H31" s="5" t="s">
        <v>27</v>
      </c>
      <c r="I31" s="5" t="s">
        <v>41</v>
      </c>
      <c r="J31" s="5" t="s">
        <v>24</v>
      </c>
      <c r="K31" s="5" t="s">
        <v>24</v>
      </c>
      <c r="L31" s="18"/>
      <c r="M31" s="5" t="s">
        <v>24</v>
      </c>
      <c r="N31" s="5" t="s">
        <v>24</v>
      </c>
      <c r="O31" s="2"/>
      <c r="P31" s="5" t="s">
        <v>24</v>
      </c>
      <c r="Q31" s="6">
        <v>41212</v>
      </c>
      <c r="R31" s="2">
        <v>22</v>
      </c>
      <c r="S31" s="5" t="s">
        <v>96</v>
      </c>
      <c r="T31" s="7" t="s">
        <v>110</v>
      </c>
      <c r="U31" s="22">
        <f t="shared" si="0"/>
        <v>8.7884544316440608E-5</v>
      </c>
    </row>
    <row r="32" spans="1:21">
      <c r="A32" s="3">
        <v>47</v>
      </c>
      <c r="B32" s="8" t="s">
        <v>20</v>
      </c>
      <c r="C32" s="8" t="s">
        <v>21</v>
      </c>
      <c r="D32" s="4">
        <v>203795</v>
      </c>
      <c r="E32" s="8" t="s">
        <v>22</v>
      </c>
      <c r="F32" s="4">
        <v>58475</v>
      </c>
      <c r="G32" s="8" t="s">
        <v>44</v>
      </c>
      <c r="H32" s="8" t="s">
        <v>27</v>
      </c>
      <c r="I32" s="8" t="s">
        <v>41</v>
      </c>
      <c r="J32" s="8" t="s">
        <v>112</v>
      </c>
      <c r="K32" s="8" t="s">
        <v>24</v>
      </c>
      <c r="L32" s="19">
        <v>1079510702</v>
      </c>
      <c r="M32" s="8" t="s">
        <v>113</v>
      </c>
      <c r="N32" s="8" t="s">
        <v>114</v>
      </c>
      <c r="O32" s="4"/>
      <c r="P32" s="8" t="s">
        <v>24</v>
      </c>
      <c r="Q32" s="9">
        <v>41189</v>
      </c>
      <c r="R32" s="4">
        <v>26400</v>
      </c>
      <c r="S32" s="8" t="s">
        <v>111</v>
      </c>
      <c r="T32" s="10" t="s">
        <v>115</v>
      </c>
      <c r="U32" s="22">
        <f t="shared" si="0"/>
        <v>0.10546145317972873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906-6A4A-4D1C-8F9E-FAB5EB9E8F15}">
  <dimension ref="A1:D14"/>
  <sheetViews>
    <sheetView topLeftCell="A2" workbookViewId="0">
      <selection activeCell="E16" sqref="E16"/>
    </sheetView>
  </sheetViews>
  <sheetFormatPr baseColWidth="10" defaultColWidth="8.83203125" defaultRowHeight="15"/>
  <cols>
    <col min="1" max="1" width="63.33203125" bestFit="1" customWidth="1"/>
    <col min="2" max="2" width="29.83203125" bestFit="1" customWidth="1"/>
    <col min="3" max="3" width="57.5" bestFit="1" customWidth="1"/>
    <col min="4" max="4" width="29.83203125" bestFit="1" customWidth="1"/>
  </cols>
  <sheetData>
    <row r="1" spans="1:4">
      <c r="A1" s="23" t="s">
        <v>8</v>
      </c>
      <c r="B1" s="23" t="s">
        <v>11</v>
      </c>
      <c r="C1" s="23" t="s">
        <v>13</v>
      </c>
      <c r="D1" t="s">
        <v>119</v>
      </c>
    </row>
    <row r="2" spans="1:4">
      <c r="A2" t="s">
        <v>30</v>
      </c>
      <c r="B2">
        <v>45750521753</v>
      </c>
      <c r="C2" t="s">
        <v>57</v>
      </c>
      <c r="D2" s="24">
        <v>7.9895040287673283E-4</v>
      </c>
    </row>
    <row r="3" spans="1:4">
      <c r="A3" t="s">
        <v>41</v>
      </c>
      <c r="B3">
        <v>1079510702</v>
      </c>
      <c r="C3" t="s">
        <v>114</v>
      </c>
      <c r="D3" s="24">
        <v>0.10546145317972873</v>
      </c>
    </row>
    <row r="4" spans="1:4">
      <c r="B4">
        <v>7341136766</v>
      </c>
      <c r="C4" t="s">
        <v>99</v>
      </c>
      <c r="D4" s="24">
        <v>1.0825777958979729E-2</v>
      </c>
    </row>
    <row r="5" spans="1:4">
      <c r="B5">
        <v>14502395790</v>
      </c>
      <c r="C5" t="s">
        <v>103</v>
      </c>
      <c r="D5" s="24">
        <v>1.0825777958979729E-2</v>
      </c>
    </row>
    <row r="6" spans="1:4">
      <c r="B6">
        <v>1783861000156</v>
      </c>
      <c r="C6" t="s">
        <v>71</v>
      </c>
      <c r="D6" s="24">
        <v>2.2170873679829336E-2</v>
      </c>
    </row>
    <row r="7" spans="1:4">
      <c r="B7">
        <v>2495060000158</v>
      </c>
      <c r="C7" t="s">
        <v>61</v>
      </c>
      <c r="D7" s="24">
        <v>0.19694127430911465</v>
      </c>
    </row>
    <row r="8" spans="1:4">
      <c r="B8">
        <v>7171045000178</v>
      </c>
      <c r="C8" t="s">
        <v>90</v>
      </c>
      <c r="D8" s="24">
        <v>0.17976384064726489</v>
      </c>
    </row>
    <row r="9" spans="1:4">
      <c r="B9">
        <v>9298880000107</v>
      </c>
      <c r="C9" t="s">
        <v>54</v>
      </c>
      <c r="D9" s="24">
        <v>4.7937024172603968E-3</v>
      </c>
    </row>
    <row r="10" spans="1:4">
      <c r="B10">
        <v>9912034000127</v>
      </c>
      <c r="C10" t="s">
        <v>46</v>
      </c>
      <c r="D10" s="24">
        <v>0.23968512086301982</v>
      </c>
    </row>
    <row r="11" spans="1:4">
      <c r="B11">
        <v>10753623000199</v>
      </c>
      <c r="C11" t="s">
        <v>75</v>
      </c>
      <c r="D11" s="24">
        <v>0.21595629389758086</v>
      </c>
    </row>
    <row r="12" spans="1:4">
      <c r="B12">
        <v>29699626000110</v>
      </c>
      <c r="C12" t="s">
        <v>85</v>
      </c>
      <c r="D12" s="24">
        <v>1.2463626284877032E-2</v>
      </c>
    </row>
    <row r="13" spans="1:4">
      <c r="B13" t="s">
        <v>120</v>
      </c>
      <c r="D13" s="24">
        <v>3.1330840048811076E-4</v>
      </c>
    </row>
    <row r="14" spans="1:4">
      <c r="A14" t="s">
        <v>118</v>
      </c>
      <c r="D14" s="24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6C8-38DF-4CFC-ADAF-9D62293D3061}">
  <dimension ref="A1:D13"/>
  <sheetViews>
    <sheetView tabSelected="1" workbookViewId="0">
      <selection activeCell="B7" sqref="B7"/>
    </sheetView>
  </sheetViews>
  <sheetFormatPr baseColWidth="10" defaultColWidth="8.83203125" defaultRowHeight="15"/>
  <cols>
    <col min="1" max="1" width="12.5" bestFit="1" customWidth="1"/>
    <col min="2" max="2" width="23" style="20" bestFit="1" customWidth="1"/>
    <col min="3" max="3" width="57.5" bestFit="1" customWidth="1"/>
    <col min="4" max="4" width="29.83203125" bestFit="1" customWidth="1"/>
  </cols>
  <sheetData>
    <row r="1" spans="1:4">
      <c r="A1" t="s">
        <v>8</v>
      </c>
      <c r="B1" s="20" t="s">
        <v>11</v>
      </c>
      <c r="C1" t="s">
        <v>13</v>
      </c>
      <c r="D1" t="s">
        <v>119</v>
      </c>
    </row>
    <row r="2" spans="1:4">
      <c r="A2" t="s">
        <v>30</v>
      </c>
      <c r="B2" s="20">
        <v>45750521753</v>
      </c>
      <c r="C2" t="s">
        <v>57</v>
      </c>
      <c r="D2">
        <v>7.9895040287673283E-4</v>
      </c>
    </row>
    <row r="3" spans="1:4">
      <c r="A3" t="s">
        <v>41</v>
      </c>
      <c r="B3" s="20">
        <v>1079510702</v>
      </c>
      <c r="C3" t="s">
        <v>114</v>
      </c>
      <c r="D3">
        <v>0.10546145317972873</v>
      </c>
    </row>
    <row r="4" spans="1:4">
      <c r="B4" s="20">
        <v>7341136766</v>
      </c>
      <c r="C4" t="s">
        <v>99</v>
      </c>
      <c r="D4">
        <v>1.0825777958979729E-2</v>
      </c>
    </row>
    <row r="5" spans="1:4">
      <c r="B5" s="20">
        <v>14502395790</v>
      </c>
      <c r="C5" t="s">
        <v>103</v>
      </c>
      <c r="D5">
        <v>1.0825777958979729E-2</v>
      </c>
    </row>
    <row r="6" spans="1:4">
      <c r="B6" s="20">
        <v>1783861000156</v>
      </c>
      <c r="C6" t="s">
        <v>71</v>
      </c>
      <c r="D6">
        <v>2.2170873679829336E-2</v>
      </c>
    </row>
    <row r="7" spans="1:4">
      <c r="B7" s="20">
        <v>2495060000158</v>
      </c>
      <c r="C7" t="s">
        <v>61</v>
      </c>
      <c r="D7">
        <v>0.19694127430911465</v>
      </c>
    </row>
    <row r="8" spans="1:4">
      <c r="B8" s="20">
        <v>7171045000178</v>
      </c>
      <c r="C8" t="s">
        <v>90</v>
      </c>
      <c r="D8">
        <v>0.17976384064726489</v>
      </c>
    </row>
    <row r="9" spans="1:4">
      <c r="B9" s="20">
        <v>9298880000107</v>
      </c>
      <c r="C9" t="s">
        <v>54</v>
      </c>
      <c r="D9">
        <v>4.7937024172603968E-3</v>
      </c>
    </row>
    <row r="10" spans="1:4">
      <c r="B10" s="20">
        <v>9912034000127</v>
      </c>
      <c r="C10" t="s">
        <v>46</v>
      </c>
      <c r="D10">
        <v>0.23968512086301982</v>
      </c>
    </row>
    <row r="11" spans="1:4">
      <c r="B11" s="20">
        <v>10753623000199</v>
      </c>
      <c r="C11" t="s">
        <v>75</v>
      </c>
      <c r="D11">
        <v>0.21595629389758086</v>
      </c>
    </row>
    <row r="12" spans="1:4">
      <c r="B12" s="20">
        <v>29699626000110</v>
      </c>
      <c r="C12" t="s">
        <v>85</v>
      </c>
      <c r="D12">
        <v>1.2463626284877032E-2</v>
      </c>
    </row>
    <row r="13" spans="1:4">
      <c r="B13" s="20" t="s">
        <v>120</v>
      </c>
      <c r="C13" t="s">
        <v>122</v>
      </c>
      <c r="D13">
        <v>3.1330840048811076E-4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9090-2BBC-403C-B246-2F64A35E9970}">
  <dimension ref="A1:C12"/>
  <sheetViews>
    <sheetView workbookViewId="0">
      <selection activeCell="C5" sqref="C5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57.5" bestFit="1" customWidth="1"/>
  </cols>
  <sheetData>
    <row r="1" spans="1:3">
      <c r="A1" t="s">
        <v>121</v>
      </c>
      <c r="B1" s="20" t="s">
        <v>11</v>
      </c>
      <c r="C1" t="s">
        <v>13</v>
      </c>
    </row>
    <row r="2" spans="1:3">
      <c r="A2" s="25" t="str">
        <f t="shared" ref="A2:A8" si="0">RIGHT("000"&amp;B2,14)</f>
        <v>29699626000110</v>
      </c>
      <c r="B2" s="20">
        <v>29699626000110</v>
      </c>
      <c r="C2" t="s">
        <v>85</v>
      </c>
    </row>
    <row r="3" spans="1:3">
      <c r="A3" s="25" t="str">
        <f t="shared" si="0"/>
        <v>10753623000199</v>
      </c>
      <c r="B3" s="20">
        <v>10753623000199</v>
      </c>
      <c r="C3" t="s">
        <v>75</v>
      </c>
    </row>
    <row r="4" spans="1:3">
      <c r="A4" s="25" t="str">
        <f t="shared" si="0"/>
        <v>09912034000127</v>
      </c>
      <c r="B4" s="20">
        <v>9912034000127</v>
      </c>
      <c r="C4" t="s">
        <v>46</v>
      </c>
    </row>
    <row r="5" spans="1:3">
      <c r="A5" s="25" t="str">
        <f t="shared" si="0"/>
        <v>09298880000107</v>
      </c>
      <c r="B5" s="20">
        <v>9298880000107</v>
      </c>
      <c r="C5" t="s">
        <v>54</v>
      </c>
    </row>
    <row r="6" spans="1:3">
      <c r="A6" s="25" t="str">
        <f t="shared" si="0"/>
        <v>07171045000178</v>
      </c>
      <c r="B6" s="20">
        <v>7171045000178</v>
      </c>
      <c r="C6" t="s">
        <v>90</v>
      </c>
    </row>
    <row r="7" spans="1:3">
      <c r="A7" s="25" t="str">
        <f t="shared" si="0"/>
        <v>02495060000158</v>
      </c>
      <c r="B7" s="20">
        <v>2495060000158</v>
      </c>
      <c r="C7" t="s">
        <v>61</v>
      </c>
    </row>
    <row r="8" spans="1:3">
      <c r="A8" s="25" t="str">
        <f t="shared" si="0"/>
        <v>01783861000156</v>
      </c>
      <c r="B8" s="20">
        <v>1783861000156</v>
      </c>
      <c r="C8" t="s">
        <v>71</v>
      </c>
    </row>
    <row r="9" spans="1:3">
      <c r="B9" s="20">
        <v>45750521753</v>
      </c>
      <c r="C9" t="s">
        <v>57</v>
      </c>
    </row>
    <row r="10" spans="1:3">
      <c r="B10" s="20">
        <v>14502395790</v>
      </c>
      <c r="C10" t="s">
        <v>103</v>
      </c>
    </row>
    <row r="11" spans="1:3">
      <c r="B11" s="20">
        <v>7341136766</v>
      </c>
      <c r="C11" t="s">
        <v>99</v>
      </c>
    </row>
    <row r="12" spans="1:3">
      <c r="B12" s="20">
        <v>1079510702</v>
      </c>
      <c r="C12" t="s">
        <v>114</v>
      </c>
    </row>
  </sheetData>
  <sortState xmlns:xlrd2="http://schemas.microsoft.com/office/spreadsheetml/2017/richdata2" ref="B2:C12">
    <sortCondition descending="1" ref="B2:B1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v K M 2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v K M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j N l B v q v T w L Q I A A L 0 E A A A T A B w A R m 9 y b X V s Y X M v U 2 V j d G l v b j E u b S C i G A A o o B Q A A A A A A A A A A A A A A A A A A A A A A A A A A A B 9 V E 2 P 2 j A Q v S P x H 6 z 0 A l J E F 9 T 2 U M R h l Y B a p F L K R y + b C g 3 2 F C w 5 N r U d t C u 0 v 6 a H P f X U 9 t J r / l g n B M Q u Y R c h E f k 9 v 3 n z Z o J D 7 q X R b F r + t r v 1 W r 3 m 1 m B R M I F u g w 7 c g p t U e n S L z l W 7 s 5 g M W Y 8 p 9 P U a o 8 / A a I 9 0 E L l t K z Y 8 S 1 H 7 x k A q b E U F o r 1 r B N H 7 Z O 7 Q u m T F S S 7 5 r D G 2 c o t J b D J v L A i T z N B h M g Z L R d g E F X C y A g J c E o O H J R A 4 m / a T v k K Z P + R / i f Q p 0 1 x u Q D r W d 5 4 U 2 G R I c n B A k c U H 6 0 l h O X m u k Z a / 9 U E z v I l R y Q K w v a A b h C w y K k u 1 6 3 W u Q t b X 3 A i p V 7 1 2 5 2 0 n Z F 8 y 4 3 H q 7 x T 2 T o + t k d H 4 r R m W i b w K I l h i / g B q b R w b W 5 O a r R T G B Z T S D J Z E 3 5 9 5 / I A g K J X G P s K Q 3 R y O r 5 W a c l B g X c / b 7 L H u T G 4 M u 1 b k k z o + y c 0 s a P f d 2 L T 0 P b u j X h v P u g h 3 u y D K f 4 s W O 8 T 5 0 1 D L H 7 V / 9 6 Z V X L 0 P 2 S 6 g + P h T g i e I e b z 1 J U 5 j o Z T X N L 0 K N s U f G d J 0 Q F G Q R a p V + f m g c m u U / 0 v R G j b v V + k 0 b M n z X x t Z N b K P h B / L n B m R K w W M F W t F n V + + K o p v u b V V x t H T i 6 R o P H g d j c b D g k V D 0 M h R G F t t Y m R S r H D O 6 l U o r D G h B 0 l h D 5 B 2 B V S z W t 8 I 5 p D e I 4 b c 6 P x P K v n B M V z 0 M b 3 A f c H T f t I C j v 8 F R 1 y A L + W + g i K 5 M 1 R n 6 R L t o 5 S f w i d x W j N b r t i F G n v a f b N e k / r y G 9 D 9 D 1 B L A Q I t A B Q A A g A I A L y j N l A J X J 6 P p w A A A P g A A A A S A A A A A A A A A A A A A A A A A A A A A A B D b 2 5 m a W c v U G F j a 2 F n Z S 5 4 b W x Q S w E C L Q A U A A I A C A C 8 o z Z Q D 8 r p q 6 Q A A A D p A A A A E w A A A A A A A A A A A A A A A A D z A A A A W 0 N v b n R l b n R f V H l w Z X N d L n h t b F B L A Q I t A B Q A A g A I A L y j N l B v q v T w L Q I A A L 0 E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X A A A A A A A A T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1 p d G V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w Z X N h c 1 9 j b 2 1 p d G V z X z I w M T J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M 6 M j k 6 N T Y u M D A w M T I 2 M F o i I C 8 + P E V u d H J 5 I F R 5 c G U 9 I k Z p b G x D b 2 x 1 b W 5 U e X B l c y I g V m F s d W U 9 I n N B d 1 l H Q X d Z R E J n W U d C Z 1 l E Q m d Z R E J n a 0 Z C Z 1 k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U 2 V x d W V u Y 2 l h b C B D b 2 1 p d G U m c X V v d D s s J n F 1 b 3 Q 7 V U Y m c X V v d D s s J n F 1 b 3 Q 7 T s O 6 b W V y b y B V R S Z x d W 9 0 O y w m c X V v d D t N d W 5 p Y 8 O t c G l v J n F 1 b 3 Q 7 L C Z x d W 9 0 O 1 R p c G 8 g Y 2 9 t a X R l J n F 1 b 3 Q 7 L C Z x d W 9 0 O 1 N p Z 2 x h I C B Q Y X J 0 a W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8 O j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2 N v b W l 0 Z X N f M j A x M l 9 S S i 9 U a X B v I E F s d G V y Y W R v L n t D w 7 N k L i B F b G V p w 6 f D o 2 8 s M H 0 m c X V v d D s s J n F 1 b 3 Q 7 U 2 V j d G l v b j E v Z G V z c G V z Y X N f Y 2 9 t a X R l c 1 8 y M D E y X 1 J K L 1 R p c G 8 g Q W x 0 Z X J h Z G 8 u e 0 R l c 2 M u I E V s Z W n D p 8 O j b y w x f S Z x d W 9 0 O y w m c X V v d D t T Z W N 0 a W 9 u M S 9 k Z X N w Z X N h c 1 9 j b 2 1 p d G V z X z I w M T J f U k o v V G l w b y B B b H R l c m F k b y 5 7 R G F 0 Y S B l I G h v c m E s M n 0 m c X V v d D s s J n F 1 b 3 Q 7 U 2 V j d G l v b j E v Z G V z c G V z Y X N f Y 2 9 t a X R l c 1 8 y M D E y X 1 J K L 1 R p c G 8 g Q W x 0 Z X J h Z G 8 u e 1 N l c X V l b m N p Y W w g Q 2 9 t a X R l L D N 9 J n F 1 b 3 Q 7 L C Z x d W 9 0 O 1 N l Y 3 R p b 2 4 x L 2 R l c 3 B l c 2 F z X 2 N v b W l 0 Z X N f M j A x M l 9 S S i 9 U a X B v I E F s d G V y Y W R v L n t V R i w 0 f S Z x d W 9 0 O y w m c X V v d D t T Z W N 0 a W 9 u M S 9 k Z X N w Z X N h c 1 9 j b 2 1 p d G V z X z I w M T J f U k o v V G l w b y B B b H R l c m F k b y 5 7 T s O 6 b W V y b y B V R S w 1 f S Z x d W 9 0 O y w m c X V v d D t T Z W N 0 a W 9 u M S 9 k Z X N w Z X N h c 1 9 j b 2 1 p d G V z X z I w M T J f U k o v V G l w b y B B b H R l c m F k b y 5 7 T X V u a W P D r X B p b y w 2 f S Z x d W 9 0 O y w m c X V v d D t T Z W N 0 a W 9 u M S 9 k Z X N w Z X N h c 1 9 j b 2 1 p d G V z X z I w M T J f U k o v V G l w b y B B b H R l c m F k b y 5 7 V G l w b y B j b 2 1 p d G U s N 3 0 m c X V v d D s s J n F 1 b 3 Q 7 U 2 V j d G l v b j E v Z G V z c G V z Y X N f Y 2 9 t a X R l c 1 8 y M D E y X 1 J K L 1 R p c G 8 g Q W x 0 Z X J h Z G 8 u e 1 N p Z 2 x h I C B Q Y X J 0 a W R v L D h 9 J n F 1 b 3 Q 7 L C Z x d W 9 0 O 1 N l Y 3 R p b 2 4 x L 2 R l c 3 B l c 2 F z X 2 N v b W l 0 Z X N f M j A x M l 9 S S i 9 U a X B v I E F s d G V y Y W R v L n t U a X B v I G R v I G R v Y 3 V t Z W 5 0 b y w 5 f S Z x d W 9 0 O y w m c X V v d D t T Z W N 0 a W 9 u M S 9 k Z X N w Z X N h c 1 9 j b 2 1 p d G V z X z I w M T J f U k o v V G l w b y B B b H R l c m F k b y 5 7 T s O 6 b W V y b y B k b y B k b 2 N 1 b W V u d G 8 s M T B 9 J n F 1 b 3 Q 7 L C Z x d W 9 0 O 1 N l Y 3 R p b 2 4 x L 2 R l c 3 B l c 2 F z X 2 N v b W l 0 Z X N f M j A x M l 9 S S i 9 U a X B v I E F s d G V y Y W R v L n t D U E Y v Q 0 5 Q S i B k b y B m b 3 J u Z W N l Z G 9 y L D E x f S Z x d W 9 0 O y w m c X V v d D t T Z W N 0 a W 9 u M S 9 k Z X N w Z X N h c 1 9 j b 2 1 p d G V z X z I w M T J f U k o v V G l w b y B B b H R l c m F k b y 5 7 T m 9 t Z S B k b y B m b 3 J u Z W N l Z G 9 y L D E y f S Z x d W 9 0 O y w m c X V v d D t T Z W N 0 a W 9 u M S 9 k Z X N w Z X N h c 1 9 j b 2 1 p d G V z X z I w M T J f U k o v V G l w b y B B b H R l c m F k b y 5 7 T m 9 t Z S B k b y B m b 3 J u Z W N l Z G 9 y I C h S Z W N l a X R h I E Z l Z G V y Y W w p L D E z f S Z x d W 9 0 O y w m c X V v d D t T Z W N 0 a W 9 u M S 9 k Z X N w Z X N h c 1 9 j b 2 1 p d G V z X z I w M T J f U k o v V G l w b y B B b H R l c m F k b y 5 7 Q 2 9 k I H N l d G 9 y I G V j b 2 7 D t G 1 p Y 2 8 g Z G 8 g Z G 9 h Z G 9 y L D E 0 f S Z x d W 9 0 O y w m c X V v d D t T Z W N 0 a W 9 u M S 9 k Z X N w Z X N h c 1 9 j b 2 1 p d G V z X z I w M T J f U k o v V G l w b y B B b H R l c m F k b y 5 7 U 2 V 0 b 3 I g Z W N v b s O 0 b W l j b y B k b y B m b 3 J u Z W N l Z G 9 y L D E 1 f S Z x d W 9 0 O y w m c X V v d D t T Z W N 0 a W 9 u M S 9 k Z X N w Z X N h c 1 9 j b 2 1 p d G V z X z I w M T J f U k o v V G l w b y B B b H R l c m F k b y 5 7 R G F 0 Y S B k Y S B k Z X N w Z X N h L D E 2 f S Z x d W 9 0 O y w m c X V v d D t T Z W N 0 a W 9 u M S 9 k Z X N w Z X N h c 1 9 j b 2 1 p d G V z X z I w M T J f U k o v V G l w b y B B b H R l c m F k b y 5 7 V m F s b 3 I g Z G V z c G V z Y S w x N 3 0 m c X V v d D s s J n F 1 b 3 Q 7 U 2 V j d G l v b j E v Z G V z c G V z Y X N f Y 2 9 t a X R l c 1 8 y M D E y X 1 J K L 1 R p c G 8 g Q W x 0 Z X J h Z G 8 u e 1 R p c G 8 g Z G V z c G V z Y S w x O H 0 m c X V v d D s s J n F 1 b 3 Q 7 U 2 V j d G l v b j E v Z G V z c G V z Y X N f Y 2 9 t a X R l c 1 8 y M D E y X 1 J K L 1 R p c G 8 g Q W x 0 Z X J h Z G 8 u e 0 R l c 2 N y a c O n w 6 N v I G R h I G R l c 3 B l c 2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k Z X N w Z X N h c 1 9 j b 2 1 p d G V z X z I w M T J f U k o v V G l w b y B B b H R l c m F k b y 5 7 Q 8 O z Z C 4 g R W x l a c O n w 6 N v L D B 9 J n F 1 b 3 Q 7 L C Z x d W 9 0 O 1 N l Y 3 R p b 2 4 x L 2 R l c 3 B l c 2 F z X 2 N v b W l 0 Z X N f M j A x M l 9 S S i 9 U a X B v I E F s d G V y Y W R v L n t E Z X N j L i B F b G V p w 6 f D o 2 8 s M X 0 m c X V v d D s s J n F 1 b 3 Q 7 U 2 V j d G l v b j E v Z G V z c G V z Y X N f Y 2 9 t a X R l c 1 8 y M D E y X 1 J K L 1 R p c G 8 g Q W x 0 Z X J h Z G 8 u e 0 R h d G E g Z S B o b 3 J h L D J 9 J n F 1 b 3 Q 7 L C Z x d W 9 0 O 1 N l Y 3 R p b 2 4 x L 2 R l c 3 B l c 2 F z X 2 N v b W l 0 Z X N f M j A x M l 9 S S i 9 U a X B v I E F s d G V y Y W R v L n t T Z X F 1 Z W 5 j a W F s I E N v b W l 0 Z S w z f S Z x d W 9 0 O y w m c X V v d D t T Z W N 0 a W 9 u M S 9 k Z X N w Z X N h c 1 9 j b 2 1 p d G V z X z I w M T J f U k o v V G l w b y B B b H R l c m F k b y 5 7 V U Y s N H 0 m c X V v d D s s J n F 1 b 3 Q 7 U 2 V j d G l v b j E v Z G V z c G V z Y X N f Y 2 9 t a X R l c 1 8 y M D E y X 1 J K L 1 R p c G 8 g Q W x 0 Z X J h Z G 8 u e 0 7 D u m 1 l c m 8 g V U U s N X 0 m c X V v d D s s J n F 1 b 3 Q 7 U 2 V j d G l v b j E v Z G V z c G V z Y X N f Y 2 9 t a X R l c 1 8 y M D E y X 1 J K L 1 R p c G 8 g Q W x 0 Z X J h Z G 8 u e 0 1 1 b m l j w 6 1 w a W 8 s N n 0 m c X V v d D s s J n F 1 b 3 Q 7 U 2 V j d G l v b j E v Z G V z c G V z Y X N f Y 2 9 t a X R l c 1 8 y M D E y X 1 J K L 1 R p c G 8 g Q W x 0 Z X J h Z G 8 u e 1 R p c G 8 g Y 2 9 t a X R l L D d 9 J n F 1 b 3 Q 7 L C Z x d W 9 0 O 1 N l Y 3 R p b 2 4 x L 2 R l c 3 B l c 2 F z X 2 N v b W l 0 Z X N f M j A x M l 9 S S i 9 U a X B v I E F s d G V y Y W R v L n t T a W d s Y S A g U G F y d G l k b y w 4 f S Z x d W 9 0 O y w m c X V v d D t T Z W N 0 a W 9 u M S 9 k Z X N w Z X N h c 1 9 j b 2 1 p d G V z X z I w M T J f U k o v V G l w b y B B b H R l c m F k b y 5 7 V G l w b y B k b y B k b 2 N 1 b W V u d G 8 s O X 0 m c X V v d D s s J n F 1 b 3 Q 7 U 2 V j d G l v b j E v Z G V z c G V z Y X N f Y 2 9 t a X R l c 1 8 y M D E y X 1 J K L 1 R p c G 8 g Q W x 0 Z X J h Z G 8 u e 0 7 D u m 1 l c m 8 g Z G 8 g Z G 9 j d W 1 l b n R v L D E w f S Z x d W 9 0 O y w m c X V v d D t T Z W N 0 a W 9 u M S 9 k Z X N w Z X N h c 1 9 j b 2 1 p d G V z X z I w M T J f U k o v V G l w b y B B b H R l c m F k b y 5 7 Q 1 B G L 0 N O U E o g Z G 8 g Z m 9 y b m V j Z W R v c i w x M X 0 m c X V v d D s s J n F 1 b 3 Q 7 U 2 V j d G l v b j E v Z G V z c G V z Y X N f Y 2 9 t a X R l c 1 8 y M D E y X 1 J K L 1 R p c G 8 g Q W x 0 Z X J h Z G 8 u e 0 5 v b W U g Z G 8 g Z m 9 y b m V j Z W R v c i w x M n 0 m c X V v d D s s J n F 1 b 3 Q 7 U 2 V j d G l v b j E v Z G V z c G V z Y X N f Y 2 9 t a X R l c 1 8 y M D E y X 1 J K L 1 R p c G 8 g Q W x 0 Z X J h Z G 8 u e 0 5 v b W U g Z G 8 g Z m 9 y b m V j Z W R v c i A o U m V j Z W l 0 Y S B G Z W R l c m F s K S w x M 3 0 m c X V v d D s s J n F 1 b 3 Q 7 U 2 V j d G l v b j E v Z G V z c G V z Y X N f Y 2 9 t a X R l c 1 8 y M D E y X 1 J K L 1 R p c G 8 g Q W x 0 Z X J h Z G 8 u e 0 N v Z C B z Z X R v c i B l Y 2 9 u w 7 R t a W N v I G R v I G R v Y W R v c i w x N H 0 m c X V v d D s s J n F 1 b 3 Q 7 U 2 V j d G l v b j E v Z G V z c G V z Y X N f Y 2 9 t a X R l c 1 8 y M D E y X 1 J K L 1 R p c G 8 g Q W x 0 Z X J h Z G 8 u e 1 N l d G 9 y I G V j b 2 7 D t G 1 p Y 2 8 g Z G 8 g Z m 9 y b m V j Z W R v c i w x N X 0 m c X V v d D s s J n F 1 b 3 Q 7 U 2 V j d G l v b j E v Z G V z c G V z Y X N f Y 2 9 t a X R l c 1 8 y M D E y X 1 J K L 1 R p c G 8 g Q W x 0 Z X J h Z G 8 u e 0 R h d G E g Z G E g Z G V z c G V z Y S w x N n 0 m c X V v d D s s J n F 1 b 3 Q 7 U 2 V j d G l v b j E v Z G V z c G V z Y X N f Y 2 9 t a X R l c 1 8 y M D E y X 1 J K L 1 R p c G 8 g Q W x 0 Z X J h Z G 8 u e 1 Z h b G 9 y I G R l c 3 B l c 2 E s M T d 9 J n F 1 b 3 Q 7 L C Z x d W 9 0 O 1 N l Y 3 R p b 2 4 x L 2 R l c 3 B l c 2 F z X 2 N v b W l 0 Z X N f M j A x M l 9 S S i 9 U a X B v I E F s d G V y Y W R v L n t U a X B v I G R l c 3 B l c 2 E s M T h 9 J n F 1 b 3 Q 7 L C Z x d W 9 0 O 1 N l Y 3 R p b 2 4 x L 2 R l c 3 B l c 2 F z X 2 N v b W l 0 Z X N f M j A x M l 9 S S i 9 U a X B v I E F s d G V y Y W R v L n t E Z X N j c m n D p 8 O j b y B k Y S B k Z X N w Z X N h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Y 2 9 t a X R l c 1 8 y M D E y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9 t a X R l c 1 8 y M D E y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1 p d G V z X z I w M T J f U k o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J 1 5 Z N C 6 t I u J 7 x J 4 l x T a 0 A A A A A A g A A A A A A E G Y A A A A B A A A g A A A A i g U O + / D C D D Z Y D z S B O x V N D 9 Y + 8 2 q o j W 2 r Z V u e / 2 N 2 Y 3 w A A A A A D o A A A A A C A A A g A A A A J u Z x P 2 c f U 5 U U 1 O F 9 Z a m v z f 3 r Y h 9 s 2 5 S U P d 9 m x c n f P P R Q A A A A K T G a i g / P t Q + t g p 1 g U g f w a f r D C u e R h E S 9 Y G u a Z R X J W E M y 1 V F O X D u R w P 1 d h I s l N 8 L + x P Q u N h j R 6 A 9 4 y 5 d t 1 u J H u V 7 K T n f H v n p n K 9 q o Z p w Q r J V A A A A A T z X / u x Y R c n a 4 9 P Z U g S j v F j f / I H T O O 4 z 4 c r I C O t A e W g W 8 m 6 N r Z 8 M X 6 d 8 x M D 8 u p O 0 h H p l D T S r O l B Y L n M b 8 W V A D o w = = < / D a t a M a s h u p > 
</file>

<file path=customXml/itemProps1.xml><?xml version="1.0" encoding="utf-8"?>
<ds:datastoreItem xmlns:ds="http://schemas.openxmlformats.org/officeDocument/2006/customXml" ds:itemID="{8DAC3318-0396-4752-B19C-C8864C678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COMITÊ COLIGAÇÃO PV PT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2020-01-22T23:27:32Z</dcterms:created>
  <dcterms:modified xsi:type="dcterms:W3CDTF">2020-03-31T17:06:04Z</dcterms:modified>
</cp:coreProperties>
</file>