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fornec_pref/"/>
    </mc:Choice>
  </mc:AlternateContent>
  <xr:revisionPtr revIDLastSave="0" documentId="13_ncr:1_{7DF3651F-EA9D-6F46-8EFA-38D47869185A}" xr6:coauthVersionLast="45" xr6:coauthVersionMax="45" xr10:uidLastSave="{00000000-0000-0000-0000-000000000000}"/>
  <bookViews>
    <workbookView xWindow="0" yWindow="460" windowWidth="28800" windowHeight="15840" activeTab="2" xr2:uid="{9118A5A8-7AFC-4E0A-AD8A-8D4355FA7D21}"/>
  </bookViews>
  <sheets>
    <sheet name="DESPESAS PREFEITO E VICE-PREFEI" sheetId="1" r:id="rId1"/>
    <sheet name="Tabela Dinâmica" sheetId="2" r:id="rId2"/>
    <sheet name="DESPESAS CONSOLIDADAS 2" sheetId="3" r:id="rId3"/>
    <sheet name="CPF_CNPJ" sheetId="4" r:id="rId4"/>
  </sheet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2" i="4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2" i="1"/>
  <c r="A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40590-D9B1-45BE-BCB3-BF5370FFC889}" keepAlive="1" name="Consulta - despesas_candidatos_prestacao_contas_final_2016_RJ" description="Conexão com a consulta 'despesas_candidatos_prestacao_contas_final_2016_RJ' na pasta de trabalho." type="5" refreshedVersion="6" background="1" saveData="1">
    <dbPr connection="Provider=Microsoft.Mashup.OleDb.1;Data Source=$Workbook$;Location=despesas_candidatos_prestacao_contas_final_2016_RJ;Extended Properties=&quot;&quot;" command="SELECT * FROM [despesas_candidatos_prestacao_contas_final_2016_RJ]"/>
  </connection>
  <connection id="2" xr16:uid="{D70A62F6-9745-4BA4-B116-6F5AC845DE72}" keepAlive="1" name="Consulta - receitas_partidos_prestacao_contas_final_2016_RJ" description="Conexão com a consulta 'receitas_partidos_prestacao_contas_final_2016_RJ' na pasta de trabalho." type="5" refreshedVersion="6" background="1" saveData="1">
    <dbPr connection="Provider=Microsoft.Mashup.OleDb.1;Data Source=$Workbook$;Location=receitas_partidos_prestacao_contas_final_2016_RJ;Extended Properties=&quot;&quot;" command="SELECT * FROM [receitas_partidos_prestacao_contas_final_2016_RJ]"/>
  </connection>
</connections>
</file>

<file path=xl/sharedStrings.xml><?xml version="1.0" encoding="utf-8"?>
<sst xmlns="http://schemas.openxmlformats.org/spreadsheetml/2006/main" count="1290" uniqueCount="220">
  <si>
    <t>Cód. Eleição</t>
  </si>
  <si>
    <t>Desc. Eleição</t>
  </si>
  <si>
    <t>Data e hora</t>
  </si>
  <si>
    <t>CNPJ Prestador Conta</t>
  </si>
  <si>
    <t>Sequencial Candidato</t>
  </si>
  <si>
    <t>UF</t>
  </si>
  <si>
    <t>Sigla da UE</t>
  </si>
  <si>
    <t>Nome da UE</t>
  </si>
  <si>
    <t>Sigla  Partido</t>
  </si>
  <si>
    <t>Número candidato</t>
  </si>
  <si>
    <t>Cargo</t>
  </si>
  <si>
    <t>Nome candidato</t>
  </si>
  <si>
    <t>CPF do candidato</t>
  </si>
  <si>
    <t>CPF do vice/suplente</t>
  </si>
  <si>
    <t>Tipo de documento</t>
  </si>
  <si>
    <t>Número do documento</t>
  </si>
  <si>
    <t>CPF/CNPJ do fornecedor</t>
  </si>
  <si>
    <t>Nome do fornecedor</t>
  </si>
  <si>
    <t>Nome do fornecedor (Receita Federal)</t>
  </si>
  <si>
    <t>Cod setor econômico do fornecedor</t>
  </si>
  <si>
    <t>Setor econômico do fornecedor</t>
  </si>
  <si>
    <t>Data da despesa</t>
  </si>
  <si>
    <t>Valor despesa</t>
  </si>
  <si>
    <t>Tipo despesa</t>
  </si>
  <si>
    <t>Descriçao da despesa</t>
  </si>
  <si>
    <t>Eleições Municipais 2016</t>
  </si>
  <si>
    <t>RJ</t>
  </si>
  <si>
    <t>#NULO</t>
  </si>
  <si>
    <t>Nota Fiscal</t>
  </si>
  <si>
    <t>Publicidade por carros de som</t>
  </si>
  <si>
    <t>002</t>
  </si>
  <si>
    <t>01/09/201600:00:00</t>
  </si>
  <si>
    <t>Recibo</t>
  </si>
  <si>
    <t>05/09/201600:00:00</t>
  </si>
  <si>
    <t>Prefeito</t>
  </si>
  <si>
    <t>02/09/201600:00:00</t>
  </si>
  <si>
    <t>Despesas com pessoal</t>
  </si>
  <si>
    <t>1821100</t>
  </si>
  <si>
    <t>Serviços de pré-impressão</t>
  </si>
  <si>
    <t>Publicidade por materiais impressos</t>
  </si>
  <si>
    <t>20/09/201600:00:00</t>
  </si>
  <si>
    <t>001</t>
  </si>
  <si>
    <t>MACAÉ</t>
  </si>
  <si>
    <t>Outro</t>
  </si>
  <si>
    <t>SN</t>
  </si>
  <si>
    <t>16/08/201600:00:00</t>
  </si>
  <si>
    <t>4731800</t>
  </si>
  <si>
    <t>Comércio varejista de combustíveis para veículos automotores</t>
  </si>
  <si>
    <t>30/09/201600:00:00</t>
  </si>
  <si>
    <t>Combustíveis e lubrificantes</t>
  </si>
  <si>
    <t>15/09/201600:00:00</t>
  </si>
  <si>
    <t>GASOLINA COMUM</t>
  </si>
  <si>
    <t>PMDB</t>
  </si>
  <si>
    <t>004</t>
  </si>
  <si>
    <t>23/09/201600:00:00</t>
  </si>
  <si>
    <t>003</t>
  </si>
  <si>
    <t>Cessão ou locação de veículos</t>
  </si>
  <si>
    <t>19/09/201600:00:00</t>
  </si>
  <si>
    <t>23/08/201600:00:00</t>
  </si>
  <si>
    <t>Publicidade por adesivos</t>
  </si>
  <si>
    <t>31/08/201600:00:00</t>
  </si>
  <si>
    <t>012</t>
  </si>
  <si>
    <t>015</t>
  </si>
  <si>
    <t>19/08/201600:00:00</t>
  </si>
  <si>
    <t>MENEGUELLE E FLORENCIO ASSESSORIA DE COMUNICACAO LTDA  - ME</t>
  </si>
  <si>
    <t>7311400</t>
  </si>
  <si>
    <t>Agências de publicidade</t>
  </si>
  <si>
    <t>007</t>
  </si>
  <si>
    <t>30/08/201600:00:00</t>
  </si>
  <si>
    <t>26/08/201600:00:00</t>
  </si>
  <si>
    <t>009</t>
  </si>
  <si>
    <t>014</t>
  </si>
  <si>
    <t>06/09/201600:00:00</t>
  </si>
  <si>
    <t>Locação/cessão de bens imóveis</t>
  </si>
  <si>
    <t>Locação/cessão de bens móveis (exceto veículos)</t>
  </si>
  <si>
    <t>017</t>
  </si>
  <si>
    <t>005</t>
  </si>
  <si>
    <t>1822999</t>
  </si>
  <si>
    <t>Serviços de acabamentos gráficos, exceto encadernação e plastificação</t>
  </si>
  <si>
    <t>006</t>
  </si>
  <si>
    <t>022</t>
  </si>
  <si>
    <t>019</t>
  </si>
  <si>
    <t>008</t>
  </si>
  <si>
    <t>7711000</t>
  </si>
  <si>
    <t>Locação de automóveis sem condutor</t>
  </si>
  <si>
    <t>010</t>
  </si>
  <si>
    <t>Alimentação</t>
  </si>
  <si>
    <t>016</t>
  </si>
  <si>
    <t>013</t>
  </si>
  <si>
    <t>020</t>
  </si>
  <si>
    <t>018</t>
  </si>
  <si>
    <t>021</t>
  </si>
  <si>
    <t>011</t>
  </si>
  <si>
    <t>Duplicata</t>
  </si>
  <si>
    <t>ALUÍZIO DOS SANTOS JÚNIOR</t>
  </si>
  <si>
    <t>01079510702</t>
  </si>
  <si>
    <t>02 CAMERAS E ACESSORIOS· 01 ILHA DE EDICAO DE VIDEO· 01 ILHA DE EDICAO DE AUDIO· 01 KIT ILUMINACAO</t>
  </si>
  <si>
    <t>JESSICA AFONSO FIGUEIREDO DE CARVALHO</t>
  </si>
  <si>
    <t>CONTRATO DE PRESTACAO DE SERVICOS - RECEPCIONISTA</t>
  </si>
  <si>
    <t>6810201</t>
  </si>
  <si>
    <t>Compra e venda de imóveis próprios</t>
  </si>
  <si>
    <t>7320300</t>
  </si>
  <si>
    <t>Pesquisas de mercado e de opinião pública</t>
  </si>
  <si>
    <t>5620101</t>
  </si>
  <si>
    <t>Fornecimento de alimentos preparados preponderantemente para empresas</t>
  </si>
  <si>
    <t>P. R. VIANA JUNIOR ARTS GRAFICAS - ME</t>
  </si>
  <si>
    <t>Reembolsos de gastos realizados por eleitores</t>
  </si>
  <si>
    <t>ANDRE LUIZ BARRETO LIMA</t>
  </si>
  <si>
    <t>PRESTACAO DE SERVICOS - ASSISTENTE ADMINISTRATIVO</t>
  </si>
  <si>
    <t>POSTO CANCELA SERVICOS E COMERCIO LTDA</t>
  </si>
  <si>
    <t>Pesquisas ou testes eleitorais</t>
  </si>
  <si>
    <t>13891 - 001</t>
  </si>
  <si>
    <t>COMBUSTIVEL - GASOLINA COMUMA</t>
  </si>
  <si>
    <t>LUCIANO FERREIRA TAVARES JUNIOR</t>
  </si>
  <si>
    <t>PRESTACAO DE SERVICOS - RECEPCIONISTA</t>
  </si>
  <si>
    <t>MARCIO AURELIO MARQUES DA SILVA</t>
  </si>
  <si>
    <t>10 DIARIAS DE CARRO MODELO CHEVROLET S10 PLACA KQF8405</t>
  </si>
  <si>
    <t>13799 - 001</t>
  </si>
  <si>
    <t xml:space="preserve">COMBUSTIVEL - GASOLINA COMUM </t>
  </si>
  <si>
    <t>1161 - SN</t>
  </si>
  <si>
    <t xml:space="preserve">MATERIAL CASADO PREFEITO E VICE - 500.000 SANTINHOS 7X10CM </t>
  </si>
  <si>
    <t xml:space="preserve">MATERIAL CASADO PREFEITO E VICE - 300.000 SANTOES 10X15CM </t>
  </si>
  <si>
    <t xml:space="preserve">MATERIAL CASADO PREFEITO E VICE - 60.000 PRAGUINHAS 7X7CM </t>
  </si>
  <si>
    <t>MAURICIO DE OLIVEIRA</t>
  </si>
  <si>
    <t>LOCACAO DE VEICULO MARCA FIAT STRADA PLACA KWQ5226</t>
  </si>
  <si>
    <t>1158 - SN</t>
  </si>
  <si>
    <t xml:space="preserve">MATERIAL CASADO COM 13 VEREADOR - 260.000 SANTINHOS 4/1 COR 7X10CM </t>
  </si>
  <si>
    <t xml:space="preserve">MATERIAL CASADO COM 13 VEREADOR - 130.000 SANTOES 4/1COR 10X15CM </t>
  </si>
  <si>
    <t>1200 - SN</t>
  </si>
  <si>
    <t>CASADO COM VEREADORES - 180.000 SANTINHOS 4/1COR 7X10CM (VALOR UNITARIO POR MILHEIRO)</t>
  </si>
  <si>
    <t>CASADO COM VEREADORES - 60.000 SANTAO 4/1COR 10X15CM (VALOR UNITARIO POR MILHEIRO)</t>
  </si>
  <si>
    <t>CASADO COM VEREADORES - SANTINHOS 4/1COR 7X10CM (VALOR UNITARIO POR MILHEIRO)</t>
  </si>
  <si>
    <t>CASADO COM VEREADORES - 10.000 SANTAO 4/1COR 10X15CM (VALOR UNITARIO POR MILHEIRO)</t>
  </si>
  <si>
    <t>CASADO COM VEREADORES - 70.000 PRAGAO 10X10CM (VALOR UNITARIO POR MILHEIRO)</t>
  </si>
  <si>
    <t>02029</t>
  </si>
  <si>
    <t>ALEXANDRE DE ARAUJO TERRA</t>
  </si>
  <si>
    <t xml:space="preserve">DISPONIBILIZACAO DE VEICULOS TIPO SEDAN </t>
  </si>
  <si>
    <t>1159 - SN</t>
  </si>
  <si>
    <t>MATERIAL IMPRESSO COM 08 VEREADORES - 240.000 SANTINHOS 4/1COR 7X10CM (VALOR UNITARIO MILHEIRO)</t>
  </si>
  <si>
    <t>MATERIAL IMPRESSO COM 08 VEREADORES - 160.000 SANTOES 4/1COR 10X15CM (VALOR UNITARIO MILHEIRO)</t>
  </si>
  <si>
    <t>MATERIAL IMPRESSO COM 01 VEREADORES - 10.000 PRAGUINHAS (VALOR UNITARIO MILHEIRO)</t>
  </si>
  <si>
    <t>13852 - 001</t>
  </si>
  <si>
    <t>ARLEY A CARVALHO</t>
  </si>
  <si>
    <t>COMITE CENTRAL DO CANDIDATO</t>
  </si>
  <si>
    <t>1160 - SN</t>
  </si>
  <si>
    <t>MATERIAL CASADO COM 12 VEREADORES - 720.000 SANTINHOS 4/1COR 7X10CM (VALOR UNITARIO POR MILHEIRO)</t>
  </si>
  <si>
    <t>MATERIAL CASADO COM 12 VEREADORES - 360.000 SANTOES 4/1COR 10X15CM (VALOR UNITARIO POR MILHEIRO)</t>
  </si>
  <si>
    <t>MATERIAL CASADO COM 01 VEREADOR - 30.000 PRAGUINHAS 7X7CM (VALOR UNITARIO POR MILHEIRO)</t>
  </si>
  <si>
    <t>MATERIAL CASADO COM 01 VEREADOR - 20.000 CARTOES (VALOR UNITARIO POR MILHEIRO)</t>
  </si>
  <si>
    <t>MATERIAL CASADO COM 01 VEREADOR - 140.000 SANTINHOS 4/4COR 7X10CM (VALOR UNITARIO POR MILHEIRO)</t>
  </si>
  <si>
    <t>MATERIAL CASADO COM 01 VEREADOR - 170.000 SANTOES 4/1COR 10X15CM (VALOR UNITARIO POR MILHEIRO)</t>
  </si>
  <si>
    <t>MATERIAL CASADO COM 01 VEREADOR - 30.000 PRAGUINHAS 7X7 (VALOR UNITARIO POR MILHEIRO)</t>
  </si>
  <si>
    <t>MATERIAL CASADO COM 13 VEREADOR - 2.000 ADESIVOS 15X25CM (VALOR UNITARIO POR MILHEIRO)</t>
  </si>
  <si>
    <t>LEANDRO GAMA ALVITOS</t>
  </si>
  <si>
    <t>ADERLON DE FREITAS</t>
  </si>
  <si>
    <t>PRESTACAO DE SERVICOS - CINEGRAFISTA</t>
  </si>
  <si>
    <t>REINALDO VERDAM BEZERRA</t>
  </si>
  <si>
    <t>LEIRSON OLIVEIRA SANTANA GOMES</t>
  </si>
  <si>
    <t>CONTRATO DE PRESTACAO DE SERVICOS - ASSISTENTE ADMINISTRATIVO</t>
  </si>
  <si>
    <t>PRESTACAO DE SERVICOS - ADVOGADO</t>
  </si>
  <si>
    <t>CARLOS ALBERTO PROENCA JUNIOR</t>
  </si>
  <si>
    <t>PRESTACAO DE SERVICOS - EDITOR</t>
  </si>
  <si>
    <t>VAGNER HENRIQUES BRAVO DE OLIVEIRA E SILVA</t>
  </si>
  <si>
    <t>JONILSON DA SILVA ASSAFF</t>
  </si>
  <si>
    <t>DESPESA DE PESSOAL - DIVULGADOR</t>
  </si>
  <si>
    <t>ALEXANDRE CAVALCANTI CARVALHO</t>
  </si>
  <si>
    <t>PRESTACAO DE SERVICOS DE ASSISTENTE DE CAMERA E OPERADOR DE AUDIO</t>
  </si>
  <si>
    <t>RAQUEL CRISTINA NASCIMENTO CAMPOS</t>
  </si>
  <si>
    <t>INSTITUTO INFORMA - PESQUISA DE OPINIAO PUBLICA LTDA</t>
  </si>
  <si>
    <t>Encargos financeiros, taxas bancárias e/ou op. cartão de crédito</t>
  </si>
  <si>
    <t>PRESTACAO DE SERVICOS CONTABIL E ADMINISTRADOR FINANCEIRO</t>
  </si>
  <si>
    <t>KLEBER PAIVA DA SILVA</t>
  </si>
  <si>
    <t>RUDSON LUIZ CABRAL PEIXOTO</t>
  </si>
  <si>
    <t>AILTON GUIMARAES</t>
  </si>
  <si>
    <t>COMITE ADMINISTRATIVO</t>
  </si>
  <si>
    <t>JOSIMAR NOGUEIRA ESTEVES</t>
  </si>
  <si>
    <t>MANOEL MARCILIO DE SOUSA BARBOSA NETO</t>
  </si>
  <si>
    <t>ALINE SOARES</t>
  </si>
  <si>
    <t>178 - SN</t>
  </si>
  <si>
    <t>PESQUISA ELEITORAL EM MACAE</t>
  </si>
  <si>
    <t>TARIFA FORNECIMENTO DE CHEQUE</t>
  </si>
  <si>
    <t>JOSE JOAO MUANES NETO</t>
  </si>
  <si>
    <t>MICHEL VICTOR RODRIGUES LACERDA</t>
  </si>
  <si>
    <t>TAXA DE DEVOLUCAO DE DOCUMENTO</t>
  </si>
  <si>
    <t>FLASH PRINT ARTES GRAFICAS LTDA - EPP</t>
  </si>
  <si>
    <t>REEBOLSO DE DESPESA REFERENTE A INTERNET</t>
  </si>
  <si>
    <t>RONALDO DIAS RIBEIRO</t>
  </si>
  <si>
    <t>PRESTACAO DE SERVICOS - LOGISTICA DE MATERIAL</t>
  </si>
  <si>
    <t>LENITA MARCIA DA SILVA MOTA</t>
  </si>
  <si>
    <t>DESPESAS DE PESSOAL - DIVULGADOR</t>
  </si>
  <si>
    <t>JOAO MARIA DE LIMA</t>
  </si>
  <si>
    <t>PRESTACAO DE SERVICOS - TECNICO DE RADIO E SONOPLASTA</t>
  </si>
  <si>
    <t>Baixa de Estimaveis - Locação/cessão de bens imóveis</t>
  </si>
  <si>
    <t>8687 - SN</t>
  </si>
  <si>
    <t>CONFECCAO 600 ADESIVOS CASADOS COM VEREADORES - 80 X 40CM</t>
  </si>
  <si>
    <t>CONFECCAO 4.300 ADESIVOS CASADOS COM VEREADORES - 66 X 45CM</t>
  </si>
  <si>
    <t>8702 - SN</t>
  </si>
  <si>
    <t>CONFECCAO DE 500 ADESIVOS - 66 X 45CM</t>
  </si>
  <si>
    <t>CONFECCAO DE 3.700 ADESIVOS CASADOS COM VEREADORES - 66 X 45CM</t>
  </si>
  <si>
    <t>CONFECCAO DE 200 ADESIVOS COM VEREADOR - 40 X 50CM</t>
  </si>
  <si>
    <t>CONFECCAO DE 300 ADESIVOS - 20 X 40CM</t>
  </si>
  <si>
    <t>CONFECCAO DE 200 ADESIVOS - 7 X 15CM</t>
  </si>
  <si>
    <t>8630 - SN</t>
  </si>
  <si>
    <t>CONFECCAO ADESIVOS TAM. 45 X 14CM</t>
  </si>
  <si>
    <t>CONFECCAO ADESIVOS PERFURADOS TA. 80 X 40CM</t>
  </si>
  <si>
    <t>495 - SN</t>
  </si>
  <si>
    <t>BAR E RESTAURANTE CENTRAL DE MACABU LTDA - ME</t>
  </si>
  <si>
    <t>AQUISICAO DE QUENTINHAS PARA FISCAIS DE SECAO ELEITORAL</t>
  </si>
  <si>
    <t>RODRIGO BASTOS DA CONCEICAO</t>
  </si>
  <si>
    <t>8655 - SN</t>
  </si>
  <si>
    <t xml:space="preserve">MATERIAL CASADO COM 34 VEREADORES - 3.500 ADESIVOS PERFURADOS 80X40CM </t>
  </si>
  <si>
    <t>RICARDO BARBOSA SALGADO</t>
  </si>
  <si>
    <t>CONTRATO DE CESSAO DE BENS IMOVEIS PARA COMITE DE COMUNICACAO E PUBLICIDADE</t>
  </si>
  <si>
    <t>Pecentual de despesas</t>
  </si>
  <si>
    <t>Total de despesas</t>
  </si>
  <si>
    <t>Total Geral</t>
  </si>
  <si>
    <t>(vazio)</t>
  </si>
  <si>
    <t>Soma de Pecentual de despesas</t>
  </si>
  <si>
    <t>CNPJ</t>
  </si>
  <si>
    <t>DESPESAS BANCÁRIAS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</si>
</sst>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53C4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rgb="FF92D05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22" fontId="0" fillId="3" borderId="2" xfId="0" applyNumberFormat="1" applyFont="1" applyFill="1" applyBorder="1"/>
    <xf numFmtId="1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1" fontId="0" fillId="0" borderId="2" xfId="0" applyNumberFormat="1" applyFont="1" applyBorder="1"/>
    <xf numFmtId="0" fontId="0" fillId="0" borderId="3" xfId="0" applyNumberFormat="1" applyFont="1" applyBorder="1"/>
    <xf numFmtId="0" fontId="2" fillId="2" borderId="0" xfId="0" applyFont="1" applyFill="1"/>
    <xf numFmtId="43" fontId="2" fillId="2" borderId="0" xfId="1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0" fillId="0" borderId="0" xfId="1" applyFont="1"/>
    <xf numFmtId="10" fontId="0" fillId="0" borderId="0" xfId="2" applyNumberFormat="1" applyFont="1"/>
    <xf numFmtId="0" fontId="3" fillId="5" borderId="2" xfId="0" applyFont="1" applyFill="1" applyBorder="1"/>
    <xf numFmtId="1" fontId="3" fillId="5" borderId="2" xfId="0" applyNumberFormat="1" applyFont="1" applyFill="1" applyBorder="1"/>
    <xf numFmtId="0" fontId="0" fillId="0" borderId="0" xfId="0" pivotButton="1"/>
    <xf numFmtId="0" fontId="0" fillId="0" borderId="0" xfId="0" applyNumberFormat="1"/>
    <xf numFmtId="1" fontId="0" fillId="0" borderId="0" xfId="0" applyNumberFormat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esário" refreshedDate="43860.856441550925" createdVersion="6" refreshedVersion="6" minRefreshableVersion="3" recordCount="69" xr:uid="{D1B900EE-2195-4EDD-B16E-5943A4B55F09}">
  <cacheSource type="worksheet">
    <worksheetSource ref="A1:AA70" sheet="DESPESAS PREFEITO E VICE-PREFEI"/>
  </cacheSource>
  <cacheFields count="27">
    <cacheField name="Cód. Eleição" numFmtId="0">
      <sharedItems containsSemiMixedTypes="0" containsString="0" containsNumber="1" containsInteger="1" minValue="220" maxValue="220"/>
    </cacheField>
    <cacheField name="Desc. Eleição" numFmtId="0">
      <sharedItems/>
    </cacheField>
    <cacheField name="Data e hora" numFmtId="22">
      <sharedItems containsSemiMixedTypes="0" containsNonDate="0" containsDate="1" containsString="0" minDate="2018-08-04T21:41:54" maxDate="2018-08-04T21:41:54"/>
    </cacheField>
    <cacheField name="CNPJ Prestador Conta" numFmtId="0">
      <sharedItems containsSemiMixedTypes="0" containsString="0" containsNumber="1" containsInteger="1" minValue="25499905000189" maxValue="25499905000189"/>
    </cacheField>
    <cacheField name="Sequencial Candidato" numFmtId="1">
      <sharedItems containsSemiMixedTypes="0" containsString="0" containsNumber="1" containsInteger="1" minValue="190000009326" maxValue="190000009326"/>
    </cacheField>
    <cacheField name="UF" numFmtId="0">
      <sharedItems/>
    </cacheField>
    <cacheField name="Sigla da UE" numFmtId="0">
      <sharedItems containsSemiMixedTypes="0" containsString="0" containsNumber="1" containsInteger="1" minValue="58475" maxValue="58475"/>
    </cacheField>
    <cacheField name="Nome da UE" numFmtId="0">
      <sharedItems/>
    </cacheField>
    <cacheField name="Sigla  Partido" numFmtId="0">
      <sharedItems/>
    </cacheField>
    <cacheField name="Número candidato" numFmtId="0">
      <sharedItems containsSemiMixedTypes="0" containsString="0" containsNumber="1" containsInteger="1" minValue="15" maxValue="15"/>
    </cacheField>
    <cacheField name="Cargo" numFmtId="0">
      <sharedItems/>
    </cacheField>
    <cacheField name="Nome candidato" numFmtId="0">
      <sharedItems count="1">
        <s v="ALUÍZIO DOS SANTOS JÚNIOR"/>
      </sharedItems>
    </cacheField>
    <cacheField name="CPF do candidato" numFmtId="1">
      <sharedItems containsSemiMixedTypes="0" containsString="0" containsNumber="1" containsInteger="1" minValue="104229780" maxValue="104229780" count="1">
        <n v="104229780"/>
      </sharedItems>
    </cacheField>
    <cacheField name="CPF do vice/suplente" numFmtId="0">
      <sharedItems/>
    </cacheField>
    <cacheField name="Tipo de documento" numFmtId="0">
      <sharedItems/>
    </cacheField>
    <cacheField name="Número do documento" numFmtId="0">
      <sharedItems/>
    </cacheField>
    <cacheField name="CPF/CNPJ do fornecedor" numFmtId="1">
      <sharedItems containsString="0" containsBlank="1" containsNumber="1" containsInteger="1" minValue="74540742" maxValue="29690153000190" count="36">
        <n v="6310352000120"/>
        <n v="14145810767"/>
        <n v="9492476770"/>
        <n v="28284941000113"/>
        <n v="13528697725"/>
        <n v="2693035708"/>
        <n v="9517570000128"/>
        <n v="74540742"/>
        <n v="14160619000178"/>
        <n v="29690153000190"/>
        <n v="8156499751"/>
        <n v="8076989701"/>
        <n v="10503701718"/>
        <n v="8793607717"/>
        <n v="7651832698"/>
        <n v="2354450702"/>
        <n v="1252609701"/>
        <n v="9548999625"/>
        <n v="8309880766"/>
        <n v="9036049733"/>
        <n v="10118984705"/>
        <n v="5388856704"/>
        <n v="12238966765"/>
        <n v="33536499805"/>
        <n v="8863543747"/>
        <n v="10848432000100"/>
        <n v="13584493765"/>
        <n v="62024779700"/>
        <n v="7790659723"/>
        <n v="366146700"/>
        <m/>
        <n v="81265662487"/>
        <n v="2403667000160"/>
        <n v="1395200000234"/>
        <n v="13053327767"/>
        <n v="47234849734"/>
      </sharedItems>
    </cacheField>
    <cacheField name="Nome do fornecedor" numFmtId="0">
      <sharedItems count="36">
        <s v="MENEGUELLE E FLORENCIO ASSESSORIA DE COMUNICACAO LTDA  - ME"/>
        <s v="JESSICA AFONSO FIGUEIREDO DE CARVALHO"/>
        <s v="ANDRE LUIZ BARRETO LIMA"/>
        <s v="POSTO CANCELA SERVICOS E COMERCIO LTDA"/>
        <s v="LUCIANO FERREIRA TAVARES JUNIOR"/>
        <s v="MARCIO AURELIO MARQUES DA SILVA"/>
        <s v="P. R. VIANA JUNIOR ARTS GRAFICAS - ME"/>
        <s v="MAURICIO DE OLIVEIRA"/>
        <s v="ALEXANDRE DE ARAUJO TERRA"/>
        <s v="ARLEY A CARVALHO"/>
        <s v="ADERLON DE FREITAS"/>
        <s v="REINALDO VERDAM BEZERRA"/>
        <s v="LEIRSON OLIVEIRA SANTANA GOMES"/>
        <s v="LEANDRO GAMA ALVITOS"/>
        <s v="CARLOS ALBERTO PROENCA JUNIOR"/>
        <s v="JONILSON DA SILVA ASSAFF"/>
        <s v="ALEXANDRE CAVALCANTI CARVALHO"/>
        <s v="RAQUEL CRISTINA NASCIMENTO CAMPOS"/>
        <s v="VAGNER HENRIQUES BRAVO DE OLIVEIRA E SILVA"/>
        <s v="KLEBER PAIVA DA SILVA"/>
        <s v="RUDSON LUIZ CABRAL PEIXOTO"/>
        <s v="AILTON GUIMARAES"/>
        <s v="JOSIMAR NOGUEIRA ESTEVES"/>
        <s v="MANOEL MARCILIO DE SOUSA BARBOSA NETO"/>
        <s v="ALINE SOARES"/>
        <s v="INSTITUTO INFORMA - PESQUISA DE OPINIAO PUBLICA LTDA"/>
        <s v="MICHEL VICTOR RODRIGUES LACERDA"/>
        <s v="JOSE JOAO MUANES NETO"/>
        <s v="RONALDO DIAS RIBEIRO"/>
        <s v="LENITA MARCIA DA SILVA MOTA"/>
        <s v="#NULO"/>
        <s v="JOAO MARIA DE LIMA"/>
        <s v="FLASH PRINT ARTES GRAFICAS LTDA - EPP"/>
        <s v="BAR E RESTAURANTE CENTRAL DE MACABU LTDA - ME"/>
        <s v="RODRIGO BASTOS DA CONCEICAO"/>
        <s v="RICARDO BARBOSA SALGADO"/>
      </sharedItems>
    </cacheField>
    <cacheField name="Nome do fornecedor (Receita Federal)" numFmtId="0">
      <sharedItems/>
    </cacheField>
    <cacheField name="Cod setor econômico do fornecedor" numFmtId="0">
      <sharedItems/>
    </cacheField>
    <cacheField name="Setor econômico do fornecedor" numFmtId="0">
      <sharedItems/>
    </cacheField>
    <cacheField name="Data da despesa" numFmtId="0">
      <sharedItems/>
    </cacheField>
    <cacheField name="Valor despesa" numFmtId="0">
      <sharedItems containsSemiMixedTypes="0" containsString="0" containsNumber="1" minValue="0.35" maxValue="77400"/>
    </cacheField>
    <cacheField name="Tipo despesa" numFmtId="0">
      <sharedItems/>
    </cacheField>
    <cacheField name="Descriçao da despesa" numFmtId="0">
      <sharedItems/>
    </cacheField>
    <cacheField name="Pecentual de despesas" numFmtId="10">
      <sharedItems containsSemiMixedTypes="0" containsString="0" containsNumber="1" minValue="6.243166185699089E-7" maxValue="0.13806316079231701"/>
    </cacheField>
    <cacheField name="Total de despesas" numFmtId="0">
      <sharedItems containsString="0" containsBlank="1" containsNumber="1" minValue="560612.98" maxValue="560612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SN"/>
    <x v="0"/>
    <x v="0"/>
    <s v="MENEGUELLE E FLORENCIO ASSESSORIA DE COMUNICACAO LTDA  - ME"/>
    <s v="7311400"/>
    <s v="Agências de publicidade"/>
    <s v="16/08/201600:00:00"/>
    <n v="32400"/>
    <s v="Locação/cessão de bens móveis (exceto veículos)"/>
    <s v="02 CAMERAS E ACESSORIOS· 01 ILHA DE EDICAO DE VIDEO· 01 ILHA DE EDICAO DE AUDIO· 01 KIT ILUMINACAO"/>
    <n v="5.7793881261900146E-2"/>
    <n v="560612.98"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2"/>
    <x v="1"/>
    <x v="1"/>
    <s v="JESSICA AFONSO FIGUEIREDO DE CARVALHO"/>
    <s v="#NULO"/>
    <s v="#NULO"/>
    <s v="16/08/201600:00:00"/>
    <n v="2250"/>
    <s v="Despesas com pessoal"/>
    <s v="CONTRATO DE PRESTACAO DE SERVICOS - RECEPCIONISTA"/>
    <n v="4.0134639765208435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4"/>
    <x v="2"/>
    <x v="2"/>
    <s v="ANDRE LUIZ BARRETO LIMA"/>
    <s v="#NULO"/>
    <s v="#NULO"/>
    <s v="16/08/201600:00:00"/>
    <n v="4000"/>
    <s v="Despesas com pessoal"/>
    <s v="PRESTACAO DE SERVICOS - ASSISTENTE ADMINISTRATIVO"/>
    <n v="7.1350470693703882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3891 - 001"/>
    <x v="3"/>
    <x v="3"/>
    <s v="POSTO CANCELA SERVICOS E COMERCIO LTDA"/>
    <s v="4731800"/>
    <s v="Comércio varejista de combustíveis para veículos automotores"/>
    <s v="30/09/201600:00:00"/>
    <n v="699.46"/>
    <s v="Combustíveis e lubrificantes"/>
    <s v="COMBUSTIVEL - GASOLINA COMUMA"/>
    <n v="1.247670005785453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6"/>
    <x v="4"/>
    <x v="4"/>
    <s v="LUCIANO FERREIRA TAVARES JUNIOR"/>
    <s v="#NULO"/>
    <s v="#NULO"/>
    <s v="31/08/201600:00:00"/>
    <n v="700"/>
    <s v="Despesas com pessoal"/>
    <s v="PRESTACAO DE SERVICOS - RECEPCIONISTA"/>
    <n v="1.248633237139818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SN"/>
    <x v="5"/>
    <x v="5"/>
    <s v="MARCIO AURELIO MARQUES DA SILVA"/>
    <s v="#NULO"/>
    <s v="#NULO"/>
    <s v="15/09/201600:00:00"/>
    <n v="1000"/>
    <s v="Publicidade por carros de som"/>
    <s v="10 DIARIAS DE CARRO MODELO CHEVROLET S10 PLACA KQF8405"/>
    <n v="1.783761767342597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3799 - 001"/>
    <x v="3"/>
    <x v="3"/>
    <s v="POSTO CANCELA SERVICOS E COMERCIO LTDA"/>
    <s v="4731800"/>
    <s v="Comércio varejista de combustíveis para veículos automotores"/>
    <s v="05/09/201600:00:00"/>
    <n v="2068.79"/>
    <s v="Combustíveis e lubrificantes"/>
    <s v="COMBUSTIVEL - GASOLINA COMUM "/>
    <n v="3.6902285066606915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1 - SN"/>
    <x v="6"/>
    <x v="6"/>
    <s v="P. R. VIANA JUNIOR ARTS GRAFICAS - ME"/>
    <s v="1822999"/>
    <s v="Serviços de acabamentos gráficos, exceto encadernação e plastificação"/>
    <s v="01/09/201600:00:00"/>
    <n v="9600"/>
    <s v="Publicidade por materiais impressos"/>
    <s v="MATERIAL CASADO PREFEITO E VICE - 500.000 SANTINHOS 7X10CM "/>
    <n v="1.7124112966488931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1 - SN"/>
    <x v="6"/>
    <x v="6"/>
    <s v="P. R. VIANA JUNIOR ARTS GRAFICAS - ME"/>
    <s v="1822999"/>
    <s v="Serviços de acabamentos gráficos, exceto encadernação e plastificação"/>
    <s v="01/09/201600:00:00"/>
    <n v="9000"/>
    <s v="Publicidade por materiais impressos"/>
    <s v="MATERIAL CASADO PREFEITO E VICE - 300.000 SANTOES 10X15CM "/>
    <n v="1.6053855906083374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1 - SN"/>
    <x v="6"/>
    <x v="6"/>
    <s v="P. R. VIANA JUNIOR ARTS GRAFICAS - ME"/>
    <s v="1822999"/>
    <s v="Serviços de acabamentos gráficos, exceto encadernação e plastificação"/>
    <s v="01/09/201600:00:00"/>
    <n v="9600"/>
    <s v="Publicidade por materiais impressos"/>
    <s v="MATERIAL CASADO PREFEITO E VICE - 60.000 PRAGUINHAS 7X7CM "/>
    <n v="1.7124112966488931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SN"/>
    <x v="7"/>
    <x v="7"/>
    <s v="MAURICIO DE OLIVEIRA"/>
    <s v="#NULO"/>
    <s v="#NULO"/>
    <s v="31/08/201600:00:00"/>
    <n v="3000"/>
    <s v="Cessão ou locação de veículos"/>
    <s v="LOCACAO DE VEICULO MARCA FIAT STRADA PLACA KWQ5226"/>
    <n v="5.3512853020277916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58 - SN"/>
    <x v="6"/>
    <x v="6"/>
    <s v="P. R. VIANA JUNIOR ARTS GRAFICAS - ME"/>
    <s v="1822999"/>
    <s v="Serviços de acabamentos gráficos, exceto encadernação e plastificação"/>
    <s v="01/09/201600:00:00"/>
    <n v="7150"/>
    <s v="Publicidade por materiais impressos"/>
    <s v="MATERIAL CASADO COM 13 VEREADOR - 260.000 SANTINHOS 4/1 COR 7X10CM "/>
    <n v="1.2753896636499569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58 - SN"/>
    <x v="6"/>
    <x v="6"/>
    <s v="P. R. VIANA JUNIOR ARTS GRAFICAS - ME"/>
    <s v="1822999"/>
    <s v="Serviços de acabamentos gráficos, exceto encadernação e plastificação"/>
    <s v="01/09/201600:00:00"/>
    <n v="7150"/>
    <s v="Publicidade por materiais impressos"/>
    <s v="MATERIAL CASADO COM 13 VEREADOR - 130.000 SANTOES 4/1COR 10X15CM "/>
    <n v="1.2753896636499569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200 - SN"/>
    <x v="6"/>
    <x v="6"/>
    <s v="P. R. VIANA JUNIOR ARTS GRAFICAS - ME"/>
    <s v="1822999"/>
    <s v="Serviços de acabamentos gráficos, exceto encadernação e plastificação"/>
    <s v="20/09/201600:00:00"/>
    <n v="4320"/>
    <s v="Publicidade por materiais impressos"/>
    <s v="CASADO COM VEREADORES - 180.000 SANTINHOS 4/1COR 7X10CM (VALOR UNITARIO POR MILHEIRO)"/>
    <n v="7.7058508349200196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200 - SN"/>
    <x v="6"/>
    <x v="6"/>
    <s v="P. R. VIANA JUNIOR ARTS GRAFICAS - ME"/>
    <s v="1822999"/>
    <s v="Serviços de acabamentos gráficos, exceto encadernação e plastificação"/>
    <s v="20/09/201600:00:00"/>
    <n v="2520"/>
    <s v="Publicidade por materiais impressos"/>
    <s v="CASADO COM VEREADORES - 60.000 SANTAO 4/1COR 10X15CM (VALOR UNITARIO POR MILHEIRO)"/>
    <n v="4.4950796537033448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200 - SN"/>
    <x v="6"/>
    <x v="6"/>
    <s v="P. R. VIANA JUNIOR ARTS GRAFICAS - ME"/>
    <s v="1822999"/>
    <s v="Serviços de acabamentos gráficos, exceto encadernação e plastificação"/>
    <s v="20/09/201600:00:00"/>
    <n v="550"/>
    <s v="Publicidade por materiais impressos"/>
    <s v="CASADO COM VEREADORES - SANTINHOS 4/1COR 7X10CM (VALOR UNITARIO POR MILHEIRO)"/>
    <n v="9.8106897203842835E-4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200 - SN"/>
    <x v="6"/>
    <x v="6"/>
    <s v="P. R. VIANA JUNIOR ARTS GRAFICAS - ME"/>
    <s v="1822999"/>
    <s v="Serviços de acabamentos gráficos, exceto encadernação e plastificação"/>
    <s v="20/09/201600:00:00"/>
    <n v="550"/>
    <s v="Publicidade por materiais impressos"/>
    <s v="CASADO COM VEREADORES - 10.000 SANTAO 4/1COR 10X15CM (VALOR UNITARIO POR MILHEIRO)"/>
    <n v="9.8106897203842835E-4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200 - SN"/>
    <x v="6"/>
    <x v="6"/>
    <s v="P. R. VIANA JUNIOR ARTS GRAFICAS - ME"/>
    <s v="1822999"/>
    <s v="Serviços de acabamentos gráficos, exceto encadernação e plastificação"/>
    <s v="20/09/201600:00:00"/>
    <n v="12600"/>
    <s v="Publicidade por materiais impressos"/>
    <s v="CASADO COM VEREADORES - 70.000 PRAGAO 10X10CM (VALOR UNITARIO POR MILHEIRO)"/>
    <n v="2.2475398268516723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Duplicata"/>
    <s v="02029"/>
    <x v="8"/>
    <x v="8"/>
    <s v="ALEXANDRE DE ARAUJO TERRA"/>
    <s v="7711000"/>
    <s v="Locação de automóveis sem condutor"/>
    <s v="16/08/201600:00:00"/>
    <n v="9000"/>
    <s v="Cessão ou locação de veículos"/>
    <s v="DISPONIBILIZACAO DE VEICULOS TIPO SEDAN "/>
    <n v="1.6053855906083374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59 - SN"/>
    <x v="6"/>
    <x v="6"/>
    <s v="P. R. VIANA JUNIOR ARTS GRAFICAS - ME"/>
    <s v="1822999"/>
    <s v="Serviços de acabamentos gráficos, exceto encadernação e plastificação"/>
    <s v="01/09/201600:00:00"/>
    <n v="5760"/>
    <s v="Publicidade por materiais impressos"/>
    <s v="MATERIAL IMPRESSO COM 08 VEREADORES - 240.000 SANTINHOS 4/1COR 7X10CM (VALOR UNITARIO MILHEIRO)"/>
    <n v="1.0274467779893359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59 - SN"/>
    <x v="6"/>
    <x v="6"/>
    <s v="P. R. VIANA JUNIOR ARTS GRAFICAS - ME"/>
    <s v="1822999"/>
    <s v="Serviços de acabamentos gráficos, exceto encadernação e plastificação"/>
    <s v="01/09/201600:00:00"/>
    <n v="6720"/>
    <s v="Publicidade por materiais impressos"/>
    <s v="MATERIAL IMPRESSO COM 08 VEREADORES - 160.000 SANTOES 4/1COR 10X15CM (VALOR UNITARIO MILHEIRO)"/>
    <n v="1.1986879076542252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59 - SN"/>
    <x v="6"/>
    <x v="6"/>
    <s v="P. R. VIANA JUNIOR ARTS GRAFICAS - ME"/>
    <s v="1822999"/>
    <s v="Serviços de acabamentos gráficos, exceto encadernação e plastificação"/>
    <s v="01/09/201600:00:00"/>
    <n v="1600"/>
    <s v="Publicidade por materiais impressos"/>
    <s v="MATERIAL IMPRESSO COM 01 VEREADORES - 10.000 PRAGUINHAS (VALOR UNITARIO MILHEIRO)"/>
    <n v="2.8540188277481554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3852 - 001"/>
    <x v="3"/>
    <x v="3"/>
    <s v="POSTO CANCELA SERVICOS E COMERCIO LTDA"/>
    <s v="4731800"/>
    <s v="Comércio varejista de combustíveis para veículos automotores"/>
    <s v="19/09/201600:00:00"/>
    <n v="2619.23"/>
    <s v="Combustíveis e lubrificantes"/>
    <s v="GASOLINA COMUM"/>
    <n v="4.6720823338767502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SN"/>
    <x v="9"/>
    <x v="9"/>
    <s v="ARLEY A CARVALHO"/>
    <s v="6810201"/>
    <s v="Compra e venda de imóveis próprios"/>
    <s v="01/09/201600:00:00"/>
    <n v="3000"/>
    <s v="Locação/cessão de bens imóveis"/>
    <s v="COMITE CENTRAL DO CANDIDATO"/>
    <n v="5.3512853020277916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14400"/>
    <s v="Publicidade por materiais impressos"/>
    <s v="MATERIAL CASADO COM 12 VEREADORES - 720.000 SANTINHOS 4/1COR 7X10CM (VALOR UNITARIO POR MILHEIRO)"/>
    <n v="2.5686169449733398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14400"/>
    <s v="Publicidade por materiais impressos"/>
    <s v="MATERIAL CASADO COM 12 VEREADORES - 360.000 SANTOES 4/1COR 10X15CM (VALOR UNITARIO POR MILHEIRO)"/>
    <n v="2.5686169449733398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4800"/>
    <s v="Publicidade por materiais impressos"/>
    <s v="MATERIAL CASADO COM 01 VEREADOR - 30.000 PRAGUINHAS 7X7CM (VALOR UNITARIO POR MILHEIRO)"/>
    <n v="8.5620564832444655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1400"/>
    <s v="Publicidade por materiais impressos"/>
    <s v="MATERIAL CASADO COM 01 VEREADOR - 20.000 CARTOES (VALOR UNITARIO POR MILHEIRO)"/>
    <n v="2.497266474279636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2800"/>
    <s v="Publicidade por materiais impressos"/>
    <s v="MATERIAL CASADO COM 01 VEREADOR - 140.000 SANTINHOS 4/4COR 7X10CM (VALOR UNITARIO POR MILHEIRO)"/>
    <n v="4.9945329485592722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6800"/>
    <s v="Publicidade por materiais impressos"/>
    <s v="MATERIAL CASADO COM 01 VEREADOR - 170.000 SANTOES 4/1COR 10X15CM (VALOR UNITARIO POR MILHEIRO)"/>
    <n v="1.212958001792966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4800"/>
    <s v="Publicidade por materiais impressos"/>
    <s v="MATERIAL CASADO COM 01 VEREADOR - 30.000 PRAGUINHAS 7X7 (VALOR UNITARIO POR MILHEIRO)"/>
    <n v="8.5620564832444655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160 - SN"/>
    <x v="6"/>
    <x v="6"/>
    <s v="P. R. VIANA JUNIOR ARTS GRAFICAS - ME"/>
    <s v="1822999"/>
    <s v="Serviços de acabamentos gráficos, exceto encadernação e plastificação"/>
    <s v="01/09/201600:00:00"/>
    <n v="3400"/>
    <s v="Publicidade por materiais impressos"/>
    <s v="MATERIAL CASADO COM 13 VEREADOR - 2.000 ADESIVOS 15X25CM (VALOR UNITARIO POR MILHEIRO)"/>
    <n v="6.0647900089648302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8"/>
    <x v="10"/>
    <x v="10"/>
    <s v="ADERLON DE FREITAS"/>
    <s v="#NULO"/>
    <s v="#NULO"/>
    <s v="16/08/201600:00:00"/>
    <n v="5250"/>
    <s v="Despesas com pessoal"/>
    <s v="PRESTACAO DE SERVICOS - CINEGRAFISTA"/>
    <n v="9.364749278548634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2"/>
    <x v="11"/>
    <x v="11"/>
    <s v="REINALDO VERDAM BEZERRA"/>
    <s v="#NULO"/>
    <s v="#NULO"/>
    <s v="16/08/201600:00:00"/>
    <n v="4000"/>
    <s v="Despesas com pessoal"/>
    <s v="PRESTACAO DE SERVICOS - ASSISTENTE ADMINISTRATIVO"/>
    <n v="7.1350470693703882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3"/>
    <x v="12"/>
    <x v="12"/>
    <s v="LEIRSON OLIVEIRA SANTANA GOMES"/>
    <s v="#NULO"/>
    <s v="#NULO"/>
    <s v="16/08/201600:00:00"/>
    <n v="4500"/>
    <s v="Despesas com pessoal"/>
    <s v="CONTRATO DE PRESTACAO DE SERVICOS - ASSISTENTE ADMINISTRATIVO"/>
    <n v="8.0269279530416869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3"/>
    <x v="13"/>
    <x v="13"/>
    <s v="LEANDRO GAMA ALVITOS"/>
    <s v="#NULO"/>
    <s v="#NULO"/>
    <s v="16/08/201600:00:00"/>
    <n v="7500"/>
    <s v="Despesas com pessoal"/>
    <s v="PRESTACAO DE SERVICOS - ADVOGADO"/>
    <n v="1.3378213255069478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7"/>
    <x v="14"/>
    <x v="14"/>
    <s v="CARLOS ALBERTO PROENCA JUNIOR"/>
    <s v="#NULO"/>
    <s v="#NULO"/>
    <s v="16/08/201600:00:00"/>
    <n v="5250"/>
    <s v="Despesas com pessoal"/>
    <s v="PRESTACAO DE SERVICOS - EDITOR"/>
    <n v="9.364749278548634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9"/>
    <x v="15"/>
    <x v="15"/>
    <s v="JONILSON DA SILVA ASSAFF"/>
    <s v="#NULO"/>
    <s v="#NULO"/>
    <s v="02/09/201600:00:00"/>
    <n v="900"/>
    <s v="Despesas com pessoal"/>
    <s v="DESPESA DE PESSOAL - DIVULGADOR"/>
    <n v="1.6053855906083374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5"/>
    <x v="16"/>
    <x v="16"/>
    <s v="ALEXANDRE CAVALCANTI CARVALHO"/>
    <s v="#NULO"/>
    <s v="#NULO"/>
    <s v="16/08/201600:00:00"/>
    <n v="5250"/>
    <s v="Despesas com pessoal"/>
    <s v="PRESTACAO DE SERVICOS DE ASSISTENTE DE CAMERA E OPERADOR DE AUDIO"/>
    <n v="9.364749278548634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21"/>
    <x v="17"/>
    <x v="17"/>
    <s v="RAQUEL CRISTINA NASCIMENTO CAMPOS"/>
    <s v="#NULO"/>
    <s v="#NULO"/>
    <s v="02/09/201600:00:00"/>
    <n v="900"/>
    <s v="Despesas com pessoal"/>
    <s v="DESPESA DE PESSOAL - DIVULGADOR"/>
    <n v="1.6053855906083374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4"/>
    <x v="18"/>
    <x v="18"/>
    <s v="VAGNER HENRIQUES BRAVO DE OLIVEIRA E SILVA"/>
    <s v="#NULO"/>
    <s v="#NULO"/>
    <s v="16/08/201600:00:00"/>
    <n v="15000"/>
    <s v="Despesas com pessoal"/>
    <s v="PRESTACAO DE SERVICOS CONTABIL E ADMINISTRADOR FINANCEIRO"/>
    <n v="2.6756426510138955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5"/>
    <x v="19"/>
    <x v="19"/>
    <s v="KLEBER PAIVA DA SILVA"/>
    <s v="#NULO"/>
    <s v="#NULO"/>
    <s v="16/08/201600:00:00"/>
    <n v="1400"/>
    <s v="Despesas com pessoal"/>
    <s v="PRESTACAO DE SERVICOS - RECEPCIONISTA"/>
    <n v="2.497266474279636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8"/>
    <x v="20"/>
    <x v="20"/>
    <s v="RUDSON LUIZ CABRAL PEIXOTO"/>
    <s v="#NULO"/>
    <s v="#NULO"/>
    <s v="31/08/201600:00:00"/>
    <n v="700"/>
    <s v="Despesas com pessoal"/>
    <s v="PRESTACAO DE SERVICOS - RECEPCIONISTA"/>
    <n v="1.248633237139818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SN"/>
    <x v="21"/>
    <x v="21"/>
    <s v="AILTON GUIMARAES"/>
    <s v="#NULO"/>
    <s v="#NULO"/>
    <s v="16/08/201600:00:00"/>
    <n v="2250"/>
    <s v="Locação/cessão de bens imóveis"/>
    <s v="COMITE ADMINISTRATIVO"/>
    <n v="4.0134639765208435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7"/>
    <x v="22"/>
    <x v="22"/>
    <s v="JOSIMAR NOGUEIRA ESTEVES"/>
    <s v="#NULO"/>
    <s v="#NULO"/>
    <s v="31/08/201600:00:00"/>
    <n v="700"/>
    <s v="Despesas com pessoal"/>
    <s v="PRESTACAO DE SERVICOS - RECEPCIONISTA"/>
    <n v="1.248633237139818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1"/>
    <x v="23"/>
    <x v="23"/>
    <s v="MANOEL MARCILIO DE SOUSA BARBOSA NETO"/>
    <s v="#NULO"/>
    <s v="#NULO"/>
    <s v="16/08/201600:00:00"/>
    <n v="9000"/>
    <s v="Despesas com pessoal"/>
    <s v="PRESTACAO DE SERVICOS - CINEGRAFISTA"/>
    <n v="1.6053855906083374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1"/>
    <x v="24"/>
    <x v="24"/>
    <s v="ALINE SOARES"/>
    <s v="#NULO"/>
    <s v="#NULO"/>
    <s v="16/08/201600:00:00"/>
    <n v="3750"/>
    <s v="Despesas com pessoal"/>
    <s v="CONTRATO DE PRESTACAO DE SERVICOS - ASSISTENTE ADMINISTRATIVO"/>
    <n v="6.6891066275347388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178 - SN"/>
    <x v="25"/>
    <x v="25"/>
    <s v="INSTITUTO INFORMA - PESQUISA DE OPINIAO PUBLICA LTDA"/>
    <s v="7320300"/>
    <s v="Pesquisas de mercado e de opinião pública"/>
    <s v="26/08/201600:00:00"/>
    <n v="21000"/>
    <s v="Pesquisas ou testes eleitorais"/>
    <s v="PESQUISA ELEITORAL EM MACAE"/>
    <n v="3.7458997114194537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20"/>
    <x v="26"/>
    <x v="26"/>
    <s v="MICHEL VICTOR RODRIGUES LACERDA"/>
    <s v="#NULO"/>
    <s v="#NULO"/>
    <s v="02/09/201600:00:00"/>
    <n v="900"/>
    <s v="Despesas com pessoal"/>
    <s v="DESPESA DE PESSOAL - DIVULGADOR"/>
    <n v="1.6053855906083374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Recibo"/>
    <s v="SN"/>
    <x v="27"/>
    <x v="27"/>
    <s v="JOSE JOAO MUANES NETO"/>
    <s v="#NULO"/>
    <s v="#NULO"/>
    <s v="23/09/201600:00:00"/>
    <n v="174.95"/>
    <s v="Reembolsos de gastos realizados por eleitores"/>
    <s v="REEBOLSO DE DESPESA REFERENTE A INTERNET"/>
    <n v="3.1206912119658732E-4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6"/>
    <x v="28"/>
    <x v="28"/>
    <s v="RONALDO DIAS RIBEIRO"/>
    <s v="#NULO"/>
    <s v="#NULO"/>
    <s v="16/08/201600:00:00"/>
    <n v="4500"/>
    <s v="Despesas com pessoal"/>
    <s v="PRESTACAO DE SERVICOS - LOGISTICA DE MATERIAL"/>
    <n v="8.0269279530416869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22"/>
    <x v="29"/>
    <x v="29"/>
    <s v="LENITA MARCIA DA SILVA MOTA"/>
    <s v="#NULO"/>
    <s v="#NULO"/>
    <s v="02/09/201600:00:00"/>
    <n v="900"/>
    <s v="Despesas com pessoal"/>
    <s v="DESPESAS DE PESSOAL - DIVULGADOR"/>
    <n v="1.6053855906083374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#NULO"/>
    <s v="#NULO"/>
    <x v="30"/>
    <x v="30"/>
    <s v="#NULO"/>
    <s v="#NULO"/>
    <s v="#NULO"/>
    <s v="06/09/201600:00:00"/>
    <n v="40.6"/>
    <s v="Encargos financeiros, taxas bancárias e/ou op. cartão de crédito"/>
    <s v="TARIFA FORNECIMENTO DE CHEQUE"/>
    <n v="7.2420727754109445E-5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#NULO"/>
    <s v="#NULO"/>
    <x v="30"/>
    <x v="30"/>
    <s v="#NULO"/>
    <s v="#NULO"/>
    <s v="#NULO"/>
    <s v="19/08/201600:00:00"/>
    <n v="69.599999999999994"/>
    <s v="Encargos financeiros, taxas bancárias e/ou op. cartão de crédito"/>
    <s v="TARIFA FORNECIMENTO DE CHEQUE"/>
    <n v="1.2414981900704474E-4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10"/>
    <x v="31"/>
    <x v="31"/>
    <s v="JOAO MARIA DE LIMA"/>
    <s v="#NULO"/>
    <s v="#NULO"/>
    <s v="16/08/201600:00:00"/>
    <n v="11250"/>
    <s v="Despesas com pessoal"/>
    <s v="PRESTACAO DE SERVICOS - TECNICO DE RADIO E SONOPLASTA"/>
    <n v="2.0067319882604216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#NULO"/>
    <s v="#NULO"/>
    <x v="30"/>
    <x v="30"/>
    <s v="#NULO"/>
    <s v="#NULO"/>
    <s v="#NULO"/>
    <s v="30/08/201600:00:00"/>
    <n v="0.35"/>
    <s v="Encargos financeiros, taxas bancárias e/ou op. cartão de crédito"/>
    <s v="TAXA DE DEVOLUCAO DE DOCUMENTO"/>
    <n v="6.243166185699089E-7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687 - SN"/>
    <x v="32"/>
    <x v="32"/>
    <s v="FLASH PRINT ARTES GRAFICAS LTDA - EPP"/>
    <s v="1821100"/>
    <s v="Serviços de pré-impressão"/>
    <s v="15/09/201600:00:00"/>
    <n v="9000"/>
    <s v="Publicidade por adesivos"/>
    <s v="CONFECCAO 600 ADESIVOS CASADOS COM VEREADORES - 80 X 40CM"/>
    <n v="1.6053855906083374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687 - SN"/>
    <x v="32"/>
    <x v="32"/>
    <s v="FLASH PRINT ARTES GRAFICAS LTDA - EPP"/>
    <s v="1821100"/>
    <s v="Serviços de pré-impressão"/>
    <s v="15/09/201600:00:00"/>
    <n v="77400"/>
    <s v="Publicidade por adesivos"/>
    <s v="CONFECCAO 4.300 ADESIVOS CASADOS COM VEREADORES - 66 X 45CM"/>
    <n v="0.13806316079231701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702 - SN"/>
    <x v="32"/>
    <x v="32"/>
    <s v="FLASH PRINT ARTES GRAFICAS LTDA - EPP"/>
    <s v="1821100"/>
    <s v="Serviços de pré-impressão"/>
    <s v="20/09/201600:00:00"/>
    <n v="9000"/>
    <s v="Publicidade por adesivos"/>
    <s v="CONFECCAO DE 500 ADESIVOS - 66 X 45CM"/>
    <n v="1.6053855906083374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702 - SN"/>
    <x v="32"/>
    <x v="32"/>
    <s v="FLASH PRINT ARTES GRAFICAS LTDA - EPP"/>
    <s v="1821100"/>
    <s v="Serviços de pré-impressão"/>
    <s v="20/09/201600:00:00"/>
    <n v="66600"/>
    <s v="Publicidade por adesivos"/>
    <s v="CONFECCAO DE 3.700 ADESIVOS CASADOS COM VEREADORES - 66 X 45CM"/>
    <n v="0.11879853370501696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702 - SN"/>
    <x v="32"/>
    <x v="32"/>
    <s v="FLASH PRINT ARTES GRAFICAS LTDA - EPP"/>
    <s v="1821100"/>
    <s v="Serviços de pré-impressão"/>
    <s v="20/09/201600:00:00"/>
    <n v="2100"/>
    <s v="Publicidade por adesivos"/>
    <s v="CONFECCAO DE 200 ADESIVOS COM VEREADOR - 40 X 50CM"/>
    <n v="3.7458997114194537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702 - SN"/>
    <x v="32"/>
    <x v="32"/>
    <s v="FLASH PRINT ARTES GRAFICAS LTDA - EPP"/>
    <s v="1821100"/>
    <s v="Serviços de pré-impressão"/>
    <s v="20/09/201600:00:00"/>
    <n v="840"/>
    <s v="Publicidade por adesivos"/>
    <s v="CONFECCAO DE 300 ADESIVOS - 20 X 40CM"/>
    <n v="1.4983598845677815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702 - SN"/>
    <x v="32"/>
    <x v="32"/>
    <s v="FLASH PRINT ARTES GRAFICAS LTDA - EPP"/>
    <s v="1821100"/>
    <s v="Serviços de pré-impressão"/>
    <s v="20/09/201600:00:00"/>
    <n v="80"/>
    <s v="Publicidade por adesivos"/>
    <s v="CONFECCAO DE 200 ADESIVOS - 7 X 15CM"/>
    <n v="1.4270094138740778E-4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630 - SN"/>
    <x v="32"/>
    <x v="32"/>
    <s v="FLASH PRINT ARTES GRAFICAS LTDA - EPP"/>
    <s v="1821100"/>
    <s v="Serviços de pré-impressão"/>
    <s v="23/08/201600:00:00"/>
    <n v="22500"/>
    <s v="Publicidade por adesivos"/>
    <s v="CONFECCAO ADESIVOS TAM. 45 X 14CM"/>
    <n v="4.0134639765208431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630 - SN"/>
    <x v="32"/>
    <x v="32"/>
    <s v="FLASH PRINT ARTES GRAFICAS LTDA - EPP"/>
    <s v="1821100"/>
    <s v="Serviços de pré-impressão"/>
    <s v="23/08/201600:00:00"/>
    <n v="7500"/>
    <s v="Publicidade por adesivos"/>
    <s v="CONFECCAO ADESIVOS PERFURADOS TA. 80 X 40CM"/>
    <n v="1.3378213255069478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495 - SN"/>
    <x v="33"/>
    <x v="33"/>
    <s v="BAR E RESTAURANTE CENTRAL DE MACABU LTDA - ME"/>
    <s v="5620101"/>
    <s v="Fornecimento de alimentos preparados preponderantemente para empresas"/>
    <s v="30/09/201600:00:00"/>
    <n v="3000"/>
    <s v="Alimentação"/>
    <s v="AQUISICAO DE QUENTINHAS PARA FISCAIS DE SECAO ELEITORAL"/>
    <n v="5.3512853020277916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009"/>
    <x v="34"/>
    <x v="34"/>
    <s v="RODRIGO BASTOS DA CONCEICAO"/>
    <s v="#NULO"/>
    <s v="#NULO"/>
    <s v="16/08/201600:00:00"/>
    <n v="5250"/>
    <s v="Despesas com pessoal"/>
    <s v="PRESTACAO DE SERVICOS - EDITOR"/>
    <n v="9.3647492785486341E-3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Nota Fiscal"/>
    <s v="8655 - SN"/>
    <x v="32"/>
    <x v="32"/>
    <s v="FLASH PRINT ARTES GRAFICAS LTDA - EPP"/>
    <s v="1821100"/>
    <s v="Serviços de pré-impressão"/>
    <s v="01/09/201600:00:00"/>
    <n v="52500"/>
    <s v="Publicidade por adesivos"/>
    <s v="MATERIAL CASADO COM 34 VEREADORES - 3.500 ADESIVOS PERFURADOS 80X40CM "/>
    <n v="9.3647492785486341E-2"/>
    <m/>
  </r>
  <r>
    <n v="220"/>
    <s v="Eleições Municipais 2016"/>
    <d v="2018-08-04T21:41:54"/>
    <n v="25499905000189"/>
    <n v="190000009326"/>
    <s v="RJ"/>
    <n v="58475"/>
    <s v="MACAÉ"/>
    <s v="PMDB"/>
    <n v="15"/>
    <s v="Prefeito"/>
    <x v="0"/>
    <x v="0"/>
    <s v="01079510702"/>
    <s v="Outro"/>
    <s v="SN"/>
    <x v="35"/>
    <x v="35"/>
    <s v="RICARDO BARBOSA SALGADO"/>
    <s v="#NULO"/>
    <s v="#NULO"/>
    <s v="16/08/201600:00:00"/>
    <n v="9000"/>
    <s v="Baixa de Estimaveis - Locação/cessão de bens imóveis"/>
    <s v="CONTRATO DE CESSAO DE BENS IMOVEIS PARA COMITE DE COMUNICACAO E PUBLICIDADE"/>
    <n v="1.6053855906083374E-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F65C9-82DC-4D49-BA19-23A453A70908}" name="Tabela dinâ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:E38" firstHeaderRow="1" firstDataRow="1" firstDataCol="4"/>
  <pivotFields count="27">
    <pivotField compact="0" outline="0" showAll="0"/>
    <pivotField compact="0" outline="0" showAll="0"/>
    <pivotField compact="0" numFmtId="22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axis="axisRow" compact="0" numFmtId="1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36">
        <item x="7"/>
        <item x="29"/>
        <item x="16"/>
        <item x="15"/>
        <item x="5"/>
        <item x="21"/>
        <item x="14"/>
        <item x="28"/>
        <item x="11"/>
        <item x="10"/>
        <item x="18"/>
        <item x="13"/>
        <item x="24"/>
        <item x="19"/>
        <item x="2"/>
        <item x="17"/>
        <item x="20"/>
        <item x="12"/>
        <item x="22"/>
        <item x="34"/>
        <item x="4"/>
        <item x="26"/>
        <item x="1"/>
        <item x="23"/>
        <item x="35"/>
        <item x="27"/>
        <item x="31"/>
        <item x="33"/>
        <item x="32"/>
        <item x="0"/>
        <item x="6"/>
        <item x="25"/>
        <item x="8"/>
        <item x="3"/>
        <item x="9"/>
        <item x="30"/>
      </items>
    </pivotField>
    <pivotField axis="axisRow" compact="0" outline="0" showAll="0" defaultSubtotal="0">
      <items count="36">
        <item x="30"/>
        <item x="10"/>
        <item x="21"/>
        <item x="16"/>
        <item x="8"/>
        <item x="24"/>
        <item x="2"/>
        <item x="9"/>
        <item x="33"/>
        <item x="14"/>
        <item x="32"/>
        <item x="25"/>
        <item x="1"/>
        <item x="31"/>
        <item x="15"/>
        <item x="27"/>
        <item x="22"/>
        <item x="19"/>
        <item x="13"/>
        <item x="12"/>
        <item x="29"/>
        <item x="4"/>
        <item x="23"/>
        <item x="5"/>
        <item x="7"/>
        <item x="0"/>
        <item x="26"/>
        <item x="6"/>
        <item x="3"/>
        <item x="17"/>
        <item x="11"/>
        <item x="35"/>
        <item x="34"/>
        <item x="28"/>
        <item x="20"/>
        <item x="18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0" outline="0" showAll="0"/>
    <pivotField compact="0" outline="0" showAll="0"/>
  </pivotFields>
  <rowFields count="4">
    <field x="12"/>
    <field x="11"/>
    <field x="16"/>
    <field x="17"/>
  </rowFields>
  <rowItems count="37">
    <i>
      <x/>
      <x/>
      <x/>
      <x v="24"/>
    </i>
    <i r="2">
      <x v="1"/>
      <x v="20"/>
    </i>
    <i r="2">
      <x v="2"/>
      <x v="3"/>
    </i>
    <i r="2">
      <x v="3"/>
      <x v="14"/>
    </i>
    <i r="2">
      <x v="4"/>
      <x v="23"/>
    </i>
    <i r="2">
      <x v="5"/>
      <x v="2"/>
    </i>
    <i r="2">
      <x v="6"/>
      <x v="9"/>
    </i>
    <i r="2">
      <x v="7"/>
      <x v="33"/>
    </i>
    <i r="2">
      <x v="8"/>
      <x v="30"/>
    </i>
    <i r="2">
      <x v="9"/>
      <x v="1"/>
    </i>
    <i r="2">
      <x v="10"/>
      <x v="35"/>
    </i>
    <i r="2">
      <x v="11"/>
      <x v="18"/>
    </i>
    <i r="2">
      <x v="12"/>
      <x v="5"/>
    </i>
    <i r="2">
      <x v="13"/>
      <x v="17"/>
    </i>
    <i r="2">
      <x v="14"/>
      <x v="6"/>
    </i>
    <i r="2">
      <x v="15"/>
      <x v="29"/>
    </i>
    <i r="2">
      <x v="16"/>
      <x v="34"/>
    </i>
    <i r="2">
      <x v="17"/>
      <x v="19"/>
    </i>
    <i r="2">
      <x v="18"/>
      <x v="16"/>
    </i>
    <i r="2">
      <x v="19"/>
      <x v="32"/>
    </i>
    <i r="2">
      <x v="20"/>
      <x v="21"/>
    </i>
    <i r="2">
      <x v="21"/>
      <x v="26"/>
    </i>
    <i r="2">
      <x v="22"/>
      <x v="12"/>
    </i>
    <i r="2">
      <x v="23"/>
      <x v="22"/>
    </i>
    <i r="2">
      <x v="24"/>
      <x v="31"/>
    </i>
    <i r="2">
      <x v="25"/>
      <x v="15"/>
    </i>
    <i r="2">
      <x v="26"/>
      <x v="13"/>
    </i>
    <i r="2">
      <x v="27"/>
      <x v="8"/>
    </i>
    <i r="2">
      <x v="28"/>
      <x v="10"/>
    </i>
    <i r="2">
      <x v="29"/>
      <x v="25"/>
    </i>
    <i r="2">
      <x v="30"/>
      <x v="27"/>
    </i>
    <i r="2">
      <x v="31"/>
      <x v="11"/>
    </i>
    <i r="2">
      <x v="32"/>
      <x v="4"/>
    </i>
    <i r="2">
      <x v="33"/>
      <x v="28"/>
    </i>
    <i r="2">
      <x v="34"/>
      <x v="7"/>
    </i>
    <i r="2">
      <x v="35"/>
      <x/>
    </i>
    <i t="grand">
      <x/>
    </i>
  </rowItems>
  <colItems count="1">
    <i/>
  </colItems>
  <dataFields count="1">
    <dataField name="Soma de Pecentual de despesa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A6F3-8969-4493-ABAC-96D01AF0FB10}">
  <dimension ref="A1:AA70"/>
  <sheetViews>
    <sheetView workbookViewId="0">
      <selection sqref="A1:AA70"/>
    </sheetView>
  </sheetViews>
  <sheetFormatPr baseColWidth="10" defaultColWidth="8.83203125" defaultRowHeight="15"/>
  <cols>
    <col min="1" max="25" width="20.6640625" customWidth="1"/>
    <col min="26" max="26" width="21.5" bestFit="1" customWidth="1"/>
    <col min="27" max="27" width="18.5" bestFit="1" customWidth="1"/>
  </cols>
  <sheetData>
    <row r="1" spans="1:27">
      <c r="A1" s="15" t="s">
        <v>0</v>
      </c>
      <c r="B1" s="16" t="s">
        <v>1</v>
      </c>
      <c r="C1" s="16" t="s">
        <v>2</v>
      </c>
      <c r="D1" s="16" t="s">
        <v>3</v>
      </c>
      <c r="E1" s="21" t="s">
        <v>4</v>
      </c>
      <c r="F1" s="16" t="s">
        <v>5</v>
      </c>
      <c r="G1" s="16" t="s">
        <v>6</v>
      </c>
      <c r="H1" s="16" t="s">
        <v>7</v>
      </c>
      <c r="I1" s="20" t="s">
        <v>8</v>
      </c>
      <c r="J1" s="16" t="s">
        <v>9</v>
      </c>
      <c r="K1" s="16" t="s">
        <v>10</v>
      </c>
      <c r="L1" s="20" t="s">
        <v>11</v>
      </c>
      <c r="M1" s="21" t="s">
        <v>12</v>
      </c>
      <c r="N1" s="20" t="s">
        <v>13</v>
      </c>
      <c r="O1" s="16" t="s">
        <v>14</v>
      </c>
      <c r="P1" s="16" t="s">
        <v>15</v>
      </c>
      <c r="Q1" s="21" t="s">
        <v>16</v>
      </c>
      <c r="R1" s="16" t="s">
        <v>17</v>
      </c>
      <c r="S1" s="20" t="s">
        <v>18</v>
      </c>
      <c r="T1" s="16" t="s">
        <v>19</v>
      </c>
      <c r="U1" s="16" t="s">
        <v>20</v>
      </c>
      <c r="V1" s="16" t="s">
        <v>21</v>
      </c>
      <c r="W1" s="20" t="s">
        <v>22</v>
      </c>
      <c r="X1" s="16" t="s">
        <v>23</v>
      </c>
      <c r="Y1" s="17" t="s">
        <v>24</v>
      </c>
      <c r="Z1" s="13" t="s">
        <v>213</v>
      </c>
      <c r="AA1" s="14" t="s">
        <v>214</v>
      </c>
    </row>
    <row r="2" spans="1:27">
      <c r="A2" s="1">
        <v>220</v>
      </c>
      <c r="B2" s="5" t="s">
        <v>25</v>
      </c>
      <c r="C2" s="6">
        <v>43316.904097222221</v>
      </c>
      <c r="D2" s="2">
        <v>25499905000189</v>
      </c>
      <c r="E2" s="7">
        <v>190000009326</v>
      </c>
      <c r="F2" s="5" t="s">
        <v>26</v>
      </c>
      <c r="G2" s="2">
        <v>58475</v>
      </c>
      <c r="H2" s="5" t="s">
        <v>42</v>
      </c>
      <c r="I2" s="5" t="s">
        <v>52</v>
      </c>
      <c r="J2" s="2">
        <v>15</v>
      </c>
      <c r="K2" s="5" t="s">
        <v>34</v>
      </c>
      <c r="L2" s="5" t="s">
        <v>94</v>
      </c>
      <c r="M2" s="7">
        <v>104229780</v>
      </c>
      <c r="N2" s="5" t="s">
        <v>95</v>
      </c>
      <c r="O2" s="5" t="s">
        <v>43</v>
      </c>
      <c r="P2" s="5" t="s">
        <v>44</v>
      </c>
      <c r="Q2" s="7">
        <v>6310352000120</v>
      </c>
      <c r="R2" s="5" t="s">
        <v>64</v>
      </c>
      <c r="S2" s="5" t="s">
        <v>64</v>
      </c>
      <c r="T2" s="5" t="s">
        <v>65</v>
      </c>
      <c r="U2" s="5" t="s">
        <v>66</v>
      </c>
      <c r="V2" s="5" t="s">
        <v>45</v>
      </c>
      <c r="W2" s="2">
        <v>32400</v>
      </c>
      <c r="X2" s="5" t="s">
        <v>74</v>
      </c>
      <c r="Y2" s="8" t="s">
        <v>96</v>
      </c>
      <c r="Z2" s="19">
        <f>W2/AA$2</f>
        <v>5.7793881261900146E-2</v>
      </c>
      <c r="AA2" s="18">
        <f>SUM(W2:W70)</f>
        <v>560612.98</v>
      </c>
    </row>
    <row r="3" spans="1:27">
      <c r="A3" s="3">
        <v>220</v>
      </c>
      <c r="B3" s="9" t="s">
        <v>25</v>
      </c>
      <c r="C3" s="10">
        <v>43316.904097222221</v>
      </c>
      <c r="D3" s="4">
        <v>25499905000189</v>
      </c>
      <c r="E3" s="11">
        <v>190000009326</v>
      </c>
      <c r="F3" s="9" t="s">
        <v>26</v>
      </c>
      <c r="G3" s="4">
        <v>58475</v>
      </c>
      <c r="H3" s="9" t="s">
        <v>42</v>
      </c>
      <c r="I3" s="9" t="s">
        <v>52</v>
      </c>
      <c r="J3" s="4">
        <v>15</v>
      </c>
      <c r="K3" s="9" t="s">
        <v>34</v>
      </c>
      <c r="L3" s="9" t="s">
        <v>94</v>
      </c>
      <c r="M3" s="11">
        <v>104229780</v>
      </c>
      <c r="N3" s="9" t="s">
        <v>95</v>
      </c>
      <c r="O3" s="9" t="s">
        <v>43</v>
      </c>
      <c r="P3" s="9" t="s">
        <v>30</v>
      </c>
      <c r="Q3" s="11">
        <v>14145810767</v>
      </c>
      <c r="R3" s="9" t="s">
        <v>97</v>
      </c>
      <c r="S3" s="9" t="s">
        <v>97</v>
      </c>
      <c r="T3" s="9" t="s">
        <v>27</v>
      </c>
      <c r="U3" s="9" t="s">
        <v>27</v>
      </c>
      <c r="V3" s="9" t="s">
        <v>45</v>
      </c>
      <c r="W3" s="4">
        <v>2250</v>
      </c>
      <c r="X3" s="9" t="s">
        <v>36</v>
      </c>
      <c r="Y3" s="12" t="s">
        <v>98</v>
      </c>
      <c r="Z3" s="19">
        <f t="shared" ref="Z3:Z66" si="0">W3/AA$2</f>
        <v>4.0134639765208435E-3</v>
      </c>
    </row>
    <row r="4" spans="1:27">
      <c r="A4" s="1">
        <v>220</v>
      </c>
      <c r="B4" s="5" t="s">
        <v>25</v>
      </c>
      <c r="C4" s="6">
        <v>43316.904097222221</v>
      </c>
      <c r="D4" s="2">
        <v>25499905000189</v>
      </c>
      <c r="E4" s="7">
        <v>190000009326</v>
      </c>
      <c r="F4" s="5" t="s">
        <v>26</v>
      </c>
      <c r="G4" s="2">
        <v>58475</v>
      </c>
      <c r="H4" s="5" t="s">
        <v>42</v>
      </c>
      <c r="I4" s="5" t="s">
        <v>52</v>
      </c>
      <c r="J4" s="2">
        <v>15</v>
      </c>
      <c r="K4" s="5" t="s">
        <v>34</v>
      </c>
      <c r="L4" s="5" t="s">
        <v>94</v>
      </c>
      <c r="M4" s="7">
        <v>104229780</v>
      </c>
      <c r="N4" s="5" t="s">
        <v>95</v>
      </c>
      <c r="O4" s="5" t="s">
        <v>43</v>
      </c>
      <c r="P4" s="5" t="s">
        <v>71</v>
      </c>
      <c r="Q4" s="7">
        <v>9492476770</v>
      </c>
      <c r="R4" s="5" t="s">
        <v>107</v>
      </c>
      <c r="S4" s="5" t="s">
        <v>107</v>
      </c>
      <c r="T4" s="5" t="s">
        <v>27</v>
      </c>
      <c r="U4" s="5" t="s">
        <v>27</v>
      </c>
      <c r="V4" s="5" t="s">
        <v>45</v>
      </c>
      <c r="W4" s="2">
        <v>4000</v>
      </c>
      <c r="X4" s="5" t="s">
        <v>36</v>
      </c>
      <c r="Y4" s="8" t="s">
        <v>108</v>
      </c>
      <c r="Z4" s="19">
        <f t="shared" si="0"/>
        <v>7.1350470693703882E-3</v>
      </c>
    </row>
    <row r="5" spans="1:27">
      <c r="A5" s="3">
        <v>220</v>
      </c>
      <c r="B5" s="9" t="s">
        <v>25</v>
      </c>
      <c r="C5" s="10">
        <v>43316.904097222221</v>
      </c>
      <c r="D5" s="4">
        <v>25499905000189</v>
      </c>
      <c r="E5" s="11">
        <v>190000009326</v>
      </c>
      <c r="F5" s="9" t="s">
        <v>26</v>
      </c>
      <c r="G5" s="4">
        <v>58475</v>
      </c>
      <c r="H5" s="9" t="s">
        <v>42</v>
      </c>
      <c r="I5" s="9" t="s">
        <v>52</v>
      </c>
      <c r="J5" s="4">
        <v>15</v>
      </c>
      <c r="K5" s="9" t="s">
        <v>34</v>
      </c>
      <c r="L5" s="9" t="s">
        <v>94</v>
      </c>
      <c r="M5" s="11">
        <v>104229780</v>
      </c>
      <c r="N5" s="9" t="s">
        <v>95</v>
      </c>
      <c r="O5" s="9" t="s">
        <v>28</v>
      </c>
      <c r="P5" s="9" t="s">
        <v>111</v>
      </c>
      <c r="Q5" s="11">
        <v>28284941000113</v>
      </c>
      <c r="R5" s="9" t="s">
        <v>109</v>
      </c>
      <c r="S5" s="9" t="s">
        <v>109</v>
      </c>
      <c r="T5" s="9" t="s">
        <v>46</v>
      </c>
      <c r="U5" s="9" t="s">
        <v>47</v>
      </c>
      <c r="V5" s="9" t="s">
        <v>48</v>
      </c>
      <c r="W5" s="4">
        <v>699.46</v>
      </c>
      <c r="X5" s="9" t="s">
        <v>49</v>
      </c>
      <c r="Y5" s="12" t="s">
        <v>112</v>
      </c>
      <c r="Z5" s="19">
        <f t="shared" si="0"/>
        <v>1.247670005785453E-3</v>
      </c>
    </row>
    <row r="6" spans="1:27">
      <c r="A6" s="1">
        <v>220</v>
      </c>
      <c r="B6" s="5" t="s">
        <v>25</v>
      </c>
      <c r="C6" s="6">
        <v>43316.904097222221</v>
      </c>
      <c r="D6" s="2">
        <v>25499905000189</v>
      </c>
      <c r="E6" s="7">
        <v>190000009326</v>
      </c>
      <c r="F6" s="5" t="s">
        <v>26</v>
      </c>
      <c r="G6" s="2">
        <v>58475</v>
      </c>
      <c r="H6" s="5" t="s">
        <v>42</v>
      </c>
      <c r="I6" s="5" t="s">
        <v>52</v>
      </c>
      <c r="J6" s="2">
        <v>15</v>
      </c>
      <c r="K6" s="5" t="s">
        <v>34</v>
      </c>
      <c r="L6" s="5" t="s">
        <v>94</v>
      </c>
      <c r="M6" s="7">
        <v>104229780</v>
      </c>
      <c r="N6" s="5" t="s">
        <v>95</v>
      </c>
      <c r="O6" s="5" t="s">
        <v>43</v>
      </c>
      <c r="P6" s="5" t="s">
        <v>87</v>
      </c>
      <c r="Q6" s="7">
        <v>13528697725</v>
      </c>
      <c r="R6" s="5" t="s">
        <v>113</v>
      </c>
      <c r="S6" s="5" t="s">
        <v>113</v>
      </c>
      <c r="T6" s="5" t="s">
        <v>27</v>
      </c>
      <c r="U6" s="5" t="s">
        <v>27</v>
      </c>
      <c r="V6" s="5" t="s">
        <v>60</v>
      </c>
      <c r="W6" s="2">
        <v>700</v>
      </c>
      <c r="X6" s="5" t="s">
        <v>36</v>
      </c>
      <c r="Y6" s="8" t="s">
        <v>114</v>
      </c>
      <c r="Z6" s="19">
        <f t="shared" si="0"/>
        <v>1.2486332371398181E-3</v>
      </c>
    </row>
    <row r="7" spans="1:27">
      <c r="A7" s="3">
        <v>220</v>
      </c>
      <c r="B7" s="9" t="s">
        <v>25</v>
      </c>
      <c r="C7" s="10">
        <v>43316.904097222221</v>
      </c>
      <c r="D7" s="4">
        <v>25499905000189</v>
      </c>
      <c r="E7" s="11">
        <v>190000009326</v>
      </c>
      <c r="F7" s="9" t="s">
        <v>26</v>
      </c>
      <c r="G7" s="4">
        <v>58475</v>
      </c>
      <c r="H7" s="9" t="s">
        <v>42</v>
      </c>
      <c r="I7" s="9" t="s">
        <v>52</v>
      </c>
      <c r="J7" s="4">
        <v>15</v>
      </c>
      <c r="K7" s="9" t="s">
        <v>34</v>
      </c>
      <c r="L7" s="9" t="s">
        <v>94</v>
      </c>
      <c r="M7" s="11">
        <v>104229780</v>
      </c>
      <c r="N7" s="9" t="s">
        <v>95</v>
      </c>
      <c r="O7" s="9" t="s">
        <v>43</v>
      </c>
      <c r="P7" s="9" t="s">
        <v>44</v>
      </c>
      <c r="Q7" s="11">
        <v>2693035708</v>
      </c>
      <c r="R7" s="9" t="s">
        <v>115</v>
      </c>
      <c r="S7" s="9" t="s">
        <v>115</v>
      </c>
      <c r="T7" s="9" t="s">
        <v>27</v>
      </c>
      <c r="U7" s="9" t="s">
        <v>27</v>
      </c>
      <c r="V7" s="9" t="s">
        <v>50</v>
      </c>
      <c r="W7" s="4">
        <v>1000</v>
      </c>
      <c r="X7" s="9" t="s">
        <v>29</v>
      </c>
      <c r="Y7" s="12" t="s">
        <v>116</v>
      </c>
      <c r="Z7" s="19">
        <f t="shared" si="0"/>
        <v>1.783761767342597E-3</v>
      </c>
    </row>
    <row r="8" spans="1:27">
      <c r="A8" s="1">
        <v>220</v>
      </c>
      <c r="B8" s="5" t="s">
        <v>25</v>
      </c>
      <c r="C8" s="6">
        <v>43316.904097222221</v>
      </c>
      <c r="D8" s="2">
        <v>25499905000189</v>
      </c>
      <c r="E8" s="7">
        <v>190000009326</v>
      </c>
      <c r="F8" s="5" t="s">
        <v>26</v>
      </c>
      <c r="G8" s="2">
        <v>58475</v>
      </c>
      <c r="H8" s="5" t="s">
        <v>42</v>
      </c>
      <c r="I8" s="5" t="s">
        <v>52</v>
      </c>
      <c r="J8" s="2">
        <v>15</v>
      </c>
      <c r="K8" s="5" t="s">
        <v>34</v>
      </c>
      <c r="L8" s="5" t="s">
        <v>94</v>
      </c>
      <c r="M8" s="7">
        <v>104229780</v>
      </c>
      <c r="N8" s="5" t="s">
        <v>95</v>
      </c>
      <c r="O8" s="5" t="s">
        <v>28</v>
      </c>
      <c r="P8" s="5" t="s">
        <v>117</v>
      </c>
      <c r="Q8" s="7">
        <v>28284941000113</v>
      </c>
      <c r="R8" s="5" t="s">
        <v>109</v>
      </c>
      <c r="S8" s="5" t="s">
        <v>109</v>
      </c>
      <c r="T8" s="5" t="s">
        <v>46</v>
      </c>
      <c r="U8" s="5" t="s">
        <v>47</v>
      </c>
      <c r="V8" s="5" t="s">
        <v>33</v>
      </c>
      <c r="W8" s="2">
        <v>2068.79</v>
      </c>
      <c r="X8" s="5" t="s">
        <v>49</v>
      </c>
      <c r="Y8" s="8" t="s">
        <v>118</v>
      </c>
      <c r="Z8" s="19">
        <f t="shared" si="0"/>
        <v>3.6902285066606915E-3</v>
      </c>
    </row>
    <row r="9" spans="1:27">
      <c r="A9" s="3">
        <v>220</v>
      </c>
      <c r="B9" s="9" t="s">
        <v>25</v>
      </c>
      <c r="C9" s="10">
        <v>43316.904097222221</v>
      </c>
      <c r="D9" s="4">
        <v>25499905000189</v>
      </c>
      <c r="E9" s="11">
        <v>190000009326</v>
      </c>
      <c r="F9" s="9" t="s">
        <v>26</v>
      </c>
      <c r="G9" s="4">
        <v>58475</v>
      </c>
      <c r="H9" s="9" t="s">
        <v>42</v>
      </c>
      <c r="I9" s="9" t="s">
        <v>52</v>
      </c>
      <c r="J9" s="4">
        <v>15</v>
      </c>
      <c r="K9" s="9" t="s">
        <v>34</v>
      </c>
      <c r="L9" s="9" t="s">
        <v>94</v>
      </c>
      <c r="M9" s="11">
        <v>104229780</v>
      </c>
      <c r="N9" s="9" t="s">
        <v>95</v>
      </c>
      <c r="O9" s="9" t="s">
        <v>28</v>
      </c>
      <c r="P9" s="9" t="s">
        <v>119</v>
      </c>
      <c r="Q9" s="11">
        <v>9517570000128</v>
      </c>
      <c r="R9" s="9" t="s">
        <v>105</v>
      </c>
      <c r="S9" s="9" t="s">
        <v>105</v>
      </c>
      <c r="T9" s="9" t="s">
        <v>77</v>
      </c>
      <c r="U9" s="9" t="s">
        <v>78</v>
      </c>
      <c r="V9" s="9" t="s">
        <v>31</v>
      </c>
      <c r="W9" s="4">
        <v>9600</v>
      </c>
      <c r="X9" s="9" t="s">
        <v>39</v>
      </c>
      <c r="Y9" s="12" t="s">
        <v>120</v>
      </c>
      <c r="Z9" s="19">
        <f t="shared" si="0"/>
        <v>1.7124112966488931E-2</v>
      </c>
    </row>
    <row r="10" spans="1:27">
      <c r="A10" s="1">
        <v>220</v>
      </c>
      <c r="B10" s="5" t="s">
        <v>25</v>
      </c>
      <c r="C10" s="6">
        <v>43316.904097222221</v>
      </c>
      <c r="D10" s="2">
        <v>25499905000189</v>
      </c>
      <c r="E10" s="7">
        <v>190000009326</v>
      </c>
      <c r="F10" s="5" t="s">
        <v>26</v>
      </c>
      <c r="G10" s="2">
        <v>58475</v>
      </c>
      <c r="H10" s="5" t="s">
        <v>42</v>
      </c>
      <c r="I10" s="5" t="s">
        <v>52</v>
      </c>
      <c r="J10" s="2">
        <v>15</v>
      </c>
      <c r="K10" s="5" t="s">
        <v>34</v>
      </c>
      <c r="L10" s="5" t="s">
        <v>94</v>
      </c>
      <c r="M10" s="7">
        <v>104229780</v>
      </c>
      <c r="N10" s="5" t="s">
        <v>95</v>
      </c>
      <c r="O10" s="5" t="s">
        <v>28</v>
      </c>
      <c r="P10" s="5" t="s">
        <v>119</v>
      </c>
      <c r="Q10" s="7">
        <v>9517570000128</v>
      </c>
      <c r="R10" s="5" t="s">
        <v>105</v>
      </c>
      <c r="S10" s="5" t="s">
        <v>105</v>
      </c>
      <c r="T10" s="5" t="s">
        <v>77</v>
      </c>
      <c r="U10" s="5" t="s">
        <v>78</v>
      </c>
      <c r="V10" s="5" t="s">
        <v>31</v>
      </c>
      <c r="W10" s="2">
        <v>9000</v>
      </c>
      <c r="X10" s="5" t="s">
        <v>39</v>
      </c>
      <c r="Y10" s="8" t="s">
        <v>121</v>
      </c>
      <c r="Z10" s="19">
        <f t="shared" si="0"/>
        <v>1.6053855906083374E-2</v>
      </c>
    </row>
    <row r="11" spans="1:27">
      <c r="A11" s="3">
        <v>220</v>
      </c>
      <c r="B11" s="9" t="s">
        <v>25</v>
      </c>
      <c r="C11" s="10">
        <v>43316.904097222221</v>
      </c>
      <c r="D11" s="4">
        <v>25499905000189</v>
      </c>
      <c r="E11" s="11">
        <v>190000009326</v>
      </c>
      <c r="F11" s="9" t="s">
        <v>26</v>
      </c>
      <c r="G11" s="4">
        <v>58475</v>
      </c>
      <c r="H11" s="9" t="s">
        <v>42</v>
      </c>
      <c r="I11" s="9" t="s">
        <v>52</v>
      </c>
      <c r="J11" s="4">
        <v>15</v>
      </c>
      <c r="K11" s="9" t="s">
        <v>34</v>
      </c>
      <c r="L11" s="9" t="s">
        <v>94</v>
      </c>
      <c r="M11" s="11">
        <v>104229780</v>
      </c>
      <c r="N11" s="9" t="s">
        <v>95</v>
      </c>
      <c r="O11" s="9" t="s">
        <v>28</v>
      </c>
      <c r="P11" s="9" t="s">
        <v>119</v>
      </c>
      <c r="Q11" s="11">
        <v>9517570000128</v>
      </c>
      <c r="R11" s="9" t="s">
        <v>105</v>
      </c>
      <c r="S11" s="9" t="s">
        <v>105</v>
      </c>
      <c r="T11" s="9" t="s">
        <v>77</v>
      </c>
      <c r="U11" s="9" t="s">
        <v>78</v>
      </c>
      <c r="V11" s="9" t="s">
        <v>31</v>
      </c>
      <c r="W11" s="4">
        <v>9600</v>
      </c>
      <c r="X11" s="9" t="s">
        <v>39</v>
      </c>
      <c r="Y11" s="12" t="s">
        <v>122</v>
      </c>
      <c r="Z11" s="19">
        <f t="shared" si="0"/>
        <v>1.7124112966488931E-2</v>
      </c>
    </row>
    <row r="12" spans="1:27">
      <c r="A12" s="1">
        <v>220</v>
      </c>
      <c r="B12" s="5" t="s">
        <v>25</v>
      </c>
      <c r="C12" s="6">
        <v>43316.904097222221</v>
      </c>
      <c r="D12" s="2">
        <v>25499905000189</v>
      </c>
      <c r="E12" s="7">
        <v>190000009326</v>
      </c>
      <c r="F12" s="5" t="s">
        <v>26</v>
      </c>
      <c r="G12" s="2">
        <v>58475</v>
      </c>
      <c r="H12" s="5" t="s">
        <v>42</v>
      </c>
      <c r="I12" s="5" t="s">
        <v>52</v>
      </c>
      <c r="J12" s="2">
        <v>15</v>
      </c>
      <c r="K12" s="5" t="s">
        <v>34</v>
      </c>
      <c r="L12" s="5" t="s">
        <v>94</v>
      </c>
      <c r="M12" s="7">
        <v>104229780</v>
      </c>
      <c r="N12" s="5" t="s">
        <v>95</v>
      </c>
      <c r="O12" s="5" t="s">
        <v>43</v>
      </c>
      <c r="P12" s="5" t="s">
        <v>44</v>
      </c>
      <c r="Q12" s="7">
        <v>74540742</v>
      </c>
      <c r="R12" s="5" t="s">
        <v>123</v>
      </c>
      <c r="S12" s="5" t="s">
        <v>123</v>
      </c>
      <c r="T12" s="5" t="s">
        <v>27</v>
      </c>
      <c r="U12" s="5" t="s">
        <v>27</v>
      </c>
      <c r="V12" s="5" t="s">
        <v>60</v>
      </c>
      <c r="W12" s="2">
        <v>3000</v>
      </c>
      <c r="X12" s="5" t="s">
        <v>56</v>
      </c>
      <c r="Y12" s="8" t="s">
        <v>124</v>
      </c>
      <c r="Z12" s="19">
        <f t="shared" si="0"/>
        <v>5.3512853020277916E-3</v>
      </c>
    </row>
    <row r="13" spans="1:27">
      <c r="A13" s="3">
        <v>220</v>
      </c>
      <c r="B13" s="9" t="s">
        <v>25</v>
      </c>
      <c r="C13" s="10">
        <v>43316.904097222221</v>
      </c>
      <c r="D13" s="4">
        <v>25499905000189</v>
      </c>
      <c r="E13" s="11">
        <v>190000009326</v>
      </c>
      <c r="F13" s="9" t="s">
        <v>26</v>
      </c>
      <c r="G13" s="4">
        <v>58475</v>
      </c>
      <c r="H13" s="9" t="s">
        <v>42</v>
      </c>
      <c r="I13" s="9" t="s">
        <v>52</v>
      </c>
      <c r="J13" s="4">
        <v>15</v>
      </c>
      <c r="K13" s="9" t="s">
        <v>34</v>
      </c>
      <c r="L13" s="9" t="s">
        <v>94</v>
      </c>
      <c r="M13" s="11">
        <v>104229780</v>
      </c>
      <c r="N13" s="9" t="s">
        <v>95</v>
      </c>
      <c r="O13" s="9" t="s">
        <v>28</v>
      </c>
      <c r="P13" s="9" t="s">
        <v>125</v>
      </c>
      <c r="Q13" s="11">
        <v>9517570000128</v>
      </c>
      <c r="R13" s="9" t="s">
        <v>105</v>
      </c>
      <c r="S13" s="9" t="s">
        <v>105</v>
      </c>
      <c r="T13" s="9" t="s">
        <v>77</v>
      </c>
      <c r="U13" s="9" t="s">
        <v>78</v>
      </c>
      <c r="V13" s="9" t="s">
        <v>31</v>
      </c>
      <c r="W13" s="4">
        <v>7150</v>
      </c>
      <c r="X13" s="9" t="s">
        <v>39</v>
      </c>
      <c r="Y13" s="12" t="s">
        <v>126</v>
      </c>
      <c r="Z13" s="19">
        <f t="shared" si="0"/>
        <v>1.2753896636499569E-2</v>
      </c>
    </row>
    <row r="14" spans="1:27">
      <c r="A14" s="1">
        <v>220</v>
      </c>
      <c r="B14" s="5" t="s">
        <v>25</v>
      </c>
      <c r="C14" s="6">
        <v>43316.904097222221</v>
      </c>
      <c r="D14" s="2">
        <v>25499905000189</v>
      </c>
      <c r="E14" s="7">
        <v>190000009326</v>
      </c>
      <c r="F14" s="5" t="s">
        <v>26</v>
      </c>
      <c r="G14" s="2">
        <v>58475</v>
      </c>
      <c r="H14" s="5" t="s">
        <v>42</v>
      </c>
      <c r="I14" s="5" t="s">
        <v>52</v>
      </c>
      <c r="J14" s="2">
        <v>15</v>
      </c>
      <c r="K14" s="5" t="s">
        <v>34</v>
      </c>
      <c r="L14" s="5" t="s">
        <v>94</v>
      </c>
      <c r="M14" s="7">
        <v>104229780</v>
      </c>
      <c r="N14" s="5" t="s">
        <v>95</v>
      </c>
      <c r="O14" s="5" t="s">
        <v>28</v>
      </c>
      <c r="P14" s="5" t="s">
        <v>125</v>
      </c>
      <c r="Q14" s="7">
        <v>9517570000128</v>
      </c>
      <c r="R14" s="5" t="s">
        <v>105</v>
      </c>
      <c r="S14" s="5" t="s">
        <v>105</v>
      </c>
      <c r="T14" s="5" t="s">
        <v>77</v>
      </c>
      <c r="U14" s="5" t="s">
        <v>78</v>
      </c>
      <c r="V14" s="5" t="s">
        <v>31</v>
      </c>
      <c r="W14" s="2">
        <v>7150</v>
      </c>
      <c r="X14" s="5" t="s">
        <v>39</v>
      </c>
      <c r="Y14" s="8" t="s">
        <v>127</v>
      </c>
      <c r="Z14" s="19">
        <f t="shared" si="0"/>
        <v>1.2753896636499569E-2</v>
      </c>
    </row>
    <row r="15" spans="1:27">
      <c r="A15" s="3">
        <v>220</v>
      </c>
      <c r="B15" s="9" t="s">
        <v>25</v>
      </c>
      <c r="C15" s="10">
        <v>43316.904097222221</v>
      </c>
      <c r="D15" s="4">
        <v>25499905000189</v>
      </c>
      <c r="E15" s="11">
        <v>190000009326</v>
      </c>
      <c r="F15" s="9" t="s">
        <v>26</v>
      </c>
      <c r="G15" s="4">
        <v>58475</v>
      </c>
      <c r="H15" s="9" t="s">
        <v>42</v>
      </c>
      <c r="I15" s="9" t="s">
        <v>52</v>
      </c>
      <c r="J15" s="4">
        <v>15</v>
      </c>
      <c r="K15" s="9" t="s">
        <v>34</v>
      </c>
      <c r="L15" s="9" t="s">
        <v>94</v>
      </c>
      <c r="M15" s="11">
        <v>104229780</v>
      </c>
      <c r="N15" s="9" t="s">
        <v>95</v>
      </c>
      <c r="O15" s="9" t="s">
        <v>28</v>
      </c>
      <c r="P15" s="9" t="s">
        <v>128</v>
      </c>
      <c r="Q15" s="11">
        <v>9517570000128</v>
      </c>
      <c r="R15" s="9" t="s">
        <v>105</v>
      </c>
      <c r="S15" s="9" t="s">
        <v>105</v>
      </c>
      <c r="T15" s="9" t="s">
        <v>77</v>
      </c>
      <c r="U15" s="9" t="s">
        <v>78</v>
      </c>
      <c r="V15" s="9" t="s">
        <v>40</v>
      </c>
      <c r="W15" s="4">
        <v>4320</v>
      </c>
      <c r="X15" s="9" t="s">
        <v>39</v>
      </c>
      <c r="Y15" s="12" t="s">
        <v>129</v>
      </c>
      <c r="Z15" s="19">
        <f t="shared" si="0"/>
        <v>7.7058508349200196E-3</v>
      </c>
    </row>
    <row r="16" spans="1:27">
      <c r="A16" s="1">
        <v>220</v>
      </c>
      <c r="B16" s="5" t="s">
        <v>25</v>
      </c>
      <c r="C16" s="6">
        <v>43316.904097222221</v>
      </c>
      <c r="D16" s="2">
        <v>25499905000189</v>
      </c>
      <c r="E16" s="7">
        <v>190000009326</v>
      </c>
      <c r="F16" s="5" t="s">
        <v>26</v>
      </c>
      <c r="G16" s="2">
        <v>58475</v>
      </c>
      <c r="H16" s="5" t="s">
        <v>42</v>
      </c>
      <c r="I16" s="5" t="s">
        <v>52</v>
      </c>
      <c r="J16" s="2">
        <v>15</v>
      </c>
      <c r="K16" s="5" t="s">
        <v>34</v>
      </c>
      <c r="L16" s="5" t="s">
        <v>94</v>
      </c>
      <c r="M16" s="7">
        <v>104229780</v>
      </c>
      <c r="N16" s="5" t="s">
        <v>95</v>
      </c>
      <c r="O16" s="5" t="s">
        <v>28</v>
      </c>
      <c r="P16" s="5" t="s">
        <v>128</v>
      </c>
      <c r="Q16" s="7">
        <v>9517570000128</v>
      </c>
      <c r="R16" s="5" t="s">
        <v>105</v>
      </c>
      <c r="S16" s="5" t="s">
        <v>105</v>
      </c>
      <c r="T16" s="5" t="s">
        <v>77</v>
      </c>
      <c r="U16" s="5" t="s">
        <v>78</v>
      </c>
      <c r="V16" s="5" t="s">
        <v>40</v>
      </c>
      <c r="W16" s="2">
        <v>2520</v>
      </c>
      <c r="X16" s="5" t="s">
        <v>39</v>
      </c>
      <c r="Y16" s="8" t="s">
        <v>130</v>
      </c>
      <c r="Z16" s="19">
        <f t="shared" si="0"/>
        <v>4.4950796537033448E-3</v>
      </c>
    </row>
    <row r="17" spans="1:26">
      <c r="A17" s="3">
        <v>220</v>
      </c>
      <c r="B17" s="9" t="s">
        <v>25</v>
      </c>
      <c r="C17" s="10">
        <v>43316.904097222221</v>
      </c>
      <c r="D17" s="4">
        <v>25499905000189</v>
      </c>
      <c r="E17" s="11">
        <v>190000009326</v>
      </c>
      <c r="F17" s="9" t="s">
        <v>26</v>
      </c>
      <c r="G17" s="4">
        <v>58475</v>
      </c>
      <c r="H17" s="9" t="s">
        <v>42</v>
      </c>
      <c r="I17" s="9" t="s">
        <v>52</v>
      </c>
      <c r="J17" s="4">
        <v>15</v>
      </c>
      <c r="K17" s="9" t="s">
        <v>34</v>
      </c>
      <c r="L17" s="9" t="s">
        <v>94</v>
      </c>
      <c r="M17" s="11">
        <v>104229780</v>
      </c>
      <c r="N17" s="9" t="s">
        <v>95</v>
      </c>
      <c r="O17" s="9" t="s">
        <v>28</v>
      </c>
      <c r="P17" s="9" t="s">
        <v>128</v>
      </c>
      <c r="Q17" s="11">
        <v>9517570000128</v>
      </c>
      <c r="R17" s="9" t="s">
        <v>105</v>
      </c>
      <c r="S17" s="9" t="s">
        <v>105</v>
      </c>
      <c r="T17" s="9" t="s">
        <v>77</v>
      </c>
      <c r="U17" s="9" t="s">
        <v>78</v>
      </c>
      <c r="V17" s="9" t="s">
        <v>40</v>
      </c>
      <c r="W17" s="4">
        <v>550</v>
      </c>
      <c r="X17" s="9" t="s">
        <v>39</v>
      </c>
      <c r="Y17" s="12" t="s">
        <v>131</v>
      </c>
      <c r="Z17" s="19">
        <f t="shared" si="0"/>
        <v>9.8106897203842835E-4</v>
      </c>
    </row>
    <row r="18" spans="1:26">
      <c r="A18" s="1">
        <v>220</v>
      </c>
      <c r="B18" s="5" t="s">
        <v>25</v>
      </c>
      <c r="C18" s="6">
        <v>43316.904097222221</v>
      </c>
      <c r="D18" s="2">
        <v>25499905000189</v>
      </c>
      <c r="E18" s="7">
        <v>190000009326</v>
      </c>
      <c r="F18" s="5" t="s">
        <v>26</v>
      </c>
      <c r="G18" s="2">
        <v>58475</v>
      </c>
      <c r="H18" s="5" t="s">
        <v>42</v>
      </c>
      <c r="I18" s="5" t="s">
        <v>52</v>
      </c>
      <c r="J18" s="2">
        <v>15</v>
      </c>
      <c r="K18" s="5" t="s">
        <v>34</v>
      </c>
      <c r="L18" s="5" t="s">
        <v>94</v>
      </c>
      <c r="M18" s="7">
        <v>104229780</v>
      </c>
      <c r="N18" s="5" t="s">
        <v>95</v>
      </c>
      <c r="O18" s="5" t="s">
        <v>28</v>
      </c>
      <c r="P18" s="5" t="s">
        <v>128</v>
      </c>
      <c r="Q18" s="7">
        <v>9517570000128</v>
      </c>
      <c r="R18" s="5" t="s">
        <v>105</v>
      </c>
      <c r="S18" s="5" t="s">
        <v>105</v>
      </c>
      <c r="T18" s="5" t="s">
        <v>77</v>
      </c>
      <c r="U18" s="5" t="s">
        <v>78</v>
      </c>
      <c r="V18" s="5" t="s">
        <v>40</v>
      </c>
      <c r="W18" s="2">
        <v>550</v>
      </c>
      <c r="X18" s="5" t="s">
        <v>39</v>
      </c>
      <c r="Y18" s="8" t="s">
        <v>132</v>
      </c>
      <c r="Z18" s="19">
        <f t="shared" si="0"/>
        <v>9.8106897203842835E-4</v>
      </c>
    </row>
    <row r="19" spans="1:26">
      <c r="A19" s="3">
        <v>220</v>
      </c>
      <c r="B19" s="9" t="s">
        <v>25</v>
      </c>
      <c r="C19" s="10">
        <v>43316.904097222221</v>
      </c>
      <c r="D19" s="4">
        <v>25499905000189</v>
      </c>
      <c r="E19" s="11">
        <v>190000009326</v>
      </c>
      <c r="F19" s="9" t="s">
        <v>26</v>
      </c>
      <c r="G19" s="4">
        <v>58475</v>
      </c>
      <c r="H19" s="9" t="s">
        <v>42</v>
      </c>
      <c r="I19" s="9" t="s">
        <v>52</v>
      </c>
      <c r="J19" s="4">
        <v>15</v>
      </c>
      <c r="K19" s="9" t="s">
        <v>34</v>
      </c>
      <c r="L19" s="9" t="s">
        <v>94</v>
      </c>
      <c r="M19" s="11">
        <v>104229780</v>
      </c>
      <c r="N19" s="9" t="s">
        <v>95</v>
      </c>
      <c r="O19" s="9" t="s">
        <v>28</v>
      </c>
      <c r="P19" s="9" t="s">
        <v>128</v>
      </c>
      <c r="Q19" s="11">
        <v>9517570000128</v>
      </c>
      <c r="R19" s="9" t="s">
        <v>105</v>
      </c>
      <c r="S19" s="9" t="s">
        <v>105</v>
      </c>
      <c r="T19" s="9" t="s">
        <v>77</v>
      </c>
      <c r="U19" s="9" t="s">
        <v>78</v>
      </c>
      <c r="V19" s="9" t="s">
        <v>40</v>
      </c>
      <c r="W19" s="4">
        <v>12600</v>
      </c>
      <c r="X19" s="9" t="s">
        <v>39</v>
      </c>
      <c r="Y19" s="12" t="s">
        <v>133</v>
      </c>
      <c r="Z19" s="19">
        <f t="shared" si="0"/>
        <v>2.2475398268516723E-2</v>
      </c>
    </row>
    <row r="20" spans="1:26">
      <c r="A20" s="1">
        <v>220</v>
      </c>
      <c r="B20" s="5" t="s">
        <v>25</v>
      </c>
      <c r="C20" s="6">
        <v>43316.904097222221</v>
      </c>
      <c r="D20" s="2">
        <v>25499905000189</v>
      </c>
      <c r="E20" s="7">
        <v>190000009326</v>
      </c>
      <c r="F20" s="5" t="s">
        <v>26</v>
      </c>
      <c r="G20" s="2">
        <v>58475</v>
      </c>
      <c r="H20" s="5" t="s">
        <v>42</v>
      </c>
      <c r="I20" s="5" t="s">
        <v>52</v>
      </c>
      <c r="J20" s="2">
        <v>15</v>
      </c>
      <c r="K20" s="5" t="s">
        <v>34</v>
      </c>
      <c r="L20" s="5" t="s">
        <v>94</v>
      </c>
      <c r="M20" s="7">
        <v>104229780</v>
      </c>
      <c r="N20" s="5" t="s">
        <v>95</v>
      </c>
      <c r="O20" s="5" t="s">
        <v>93</v>
      </c>
      <c r="P20" s="5" t="s">
        <v>134</v>
      </c>
      <c r="Q20" s="7">
        <v>14160619000178</v>
      </c>
      <c r="R20" s="5" t="s">
        <v>135</v>
      </c>
      <c r="S20" s="5" t="s">
        <v>135</v>
      </c>
      <c r="T20" s="5" t="s">
        <v>83</v>
      </c>
      <c r="U20" s="5" t="s">
        <v>84</v>
      </c>
      <c r="V20" s="5" t="s">
        <v>45</v>
      </c>
      <c r="W20" s="2">
        <v>9000</v>
      </c>
      <c r="X20" s="5" t="s">
        <v>56</v>
      </c>
      <c r="Y20" s="8" t="s">
        <v>136</v>
      </c>
      <c r="Z20" s="19">
        <f t="shared" si="0"/>
        <v>1.6053855906083374E-2</v>
      </c>
    </row>
    <row r="21" spans="1:26">
      <c r="A21" s="3">
        <v>220</v>
      </c>
      <c r="B21" s="9" t="s">
        <v>25</v>
      </c>
      <c r="C21" s="10">
        <v>43316.904097222221</v>
      </c>
      <c r="D21" s="4">
        <v>25499905000189</v>
      </c>
      <c r="E21" s="11">
        <v>190000009326</v>
      </c>
      <c r="F21" s="9" t="s">
        <v>26</v>
      </c>
      <c r="G21" s="4">
        <v>58475</v>
      </c>
      <c r="H21" s="9" t="s">
        <v>42</v>
      </c>
      <c r="I21" s="9" t="s">
        <v>52</v>
      </c>
      <c r="J21" s="4">
        <v>15</v>
      </c>
      <c r="K21" s="9" t="s">
        <v>34</v>
      </c>
      <c r="L21" s="9" t="s">
        <v>94</v>
      </c>
      <c r="M21" s="11">
        <v>104229780</v>
      </c>
      <c r="N21" s="9" t="s">
        <v>95</v>
      </c>
      <c r="O21" s="9" t="s">
        <v>28</v>
      </c>
      <c r="P21" s="9" t="s">
        <v>137</v>
      </c>
      <c r="Q21" s="11">
        <v>9517570000128</v>
      </c>
      <c r="R21" s="9" t="s">
        <v>105</v>
      </c>
      <c r="S21" s="9" t="s">
        <v>105</v>
      </c>
      <c r="T21" s="9" t="s">
        <v>77</v>
      </c>
      <c r="U21" s="9" t="s">
        <v>78</v>
      </c>
      <c r="V21" s="9" t="s">
        <v>31</v>
      </c>
      <c r="W21" s="4">
        <v>5760</v>
      </c>
      <c r="X21" s="9" t="s">
        <v>39</v>
      </c>
      <c r="Y21" s="12" t="s">
        <v>138</v>
      </c>
      <c r="Z21" s="19">
        <f t="shared" si="0"/>
        <v>1.0274467779893359E-2</v>
      </c>
    </row>
    <row r="22" spans="1:26">
      <c r="A22" s="1">
        <v>220</v>
      </c>
      <c r="B22" s="5" t="s">
        <v>25</v>
      </c>
      <c r="C22" s="6">
        <v>43316.904097222221</v>
      </c>
      <c r="D22" s="2">
        <v>25499905000189</v>
      </c>
      <c r="E22" s="7">
        <v>190000009326</v>
      </c>
      <c r="F22" s="5" t="s">
        <v>26</v>
      </c>
      <c r="G22" s="2">
        <v>58475</v>
      </c>
      <c r="H22" s="5" t="s">
        <v>42</v>
      </c>
      <c r="I22" s="5" t="s">
        <v>52</v>
      </c>
      <c r="J22" s="2">
        <v>15</v>
      </c>
      <c r="K22" s="5" t="s">
        <v>34</v>
      </c>
      <c r="L22" s="5" t="s">
        <v>94</v>
      </c>
      <c r="M22" s="7">
        <v>104229780</v>
      </c>
      <c r="N22" s="5" t="s">
        <v>95</v>
      </c>
      <c r="O22" s="5" t="s">
        <v>28</v>
      </c>
      <c r="P22" s="5" t="s">
        <v>137</v>
      </c>
      <c r="Q22" s="7">
        <v>9517570000128</v>
      </c>
      <c r="R22" s="5" t="s">
        <v>105</v>
      </c>
      <c r="S22" s="5" t="s">
        <v>105</v>
      </c>
      <c r="T22" s="5" t="s">
        <v>77</v>
      </c>
      <c r="U22" s="5" t="s">
        <v>78</v>
      </c>
      <c r="V22" s="5" t="s">
        <v>31</v>
      </c>
      <c r="W22" s="2">
        <v>6720</v>
      </c>
      <c r="X22" s="5" t="s">
        <v>39</v>
      </c>
      <c r="Y22" s="8" t="s">
        <v>139</v>
      </c>
      <c r="Z22" s="19">
        <f t="shared" si="0"/>
        <v>1.1986879076542252E-2</v>
      </c>
    </row>
    <row r="23" spans="1:26">
      <c r="A23" s="3">
        <v>220</v>
      </c>
      <c r="B23" s="9" t="s">
        <v>25</v>
      </c>
      <c r="C23" s="10">
        <v>43316.904097222221</v>
      </c>
      <c r="D23" s="4">
        <v>25499905000189</v>
      </c>
      <c r="E23" s="11">
        <v>190000009326</v>
      </c>
      <c r="F23" s="9" t="s">
        <v>26</v>
      </c>
      <c r="G23" s="4">
        <v>58475</v>
      </c>
      <c r="H23" s="9" t="s">
        <v>42</v>
      </c>
      <c r="I23" s="9" t="s">
        <v>52</v>
      </c>
      <c r="J23" s="4">
        <v>15</v>
      </c>
      <c r="K23" s="9" t="s">
        <v>34</v>
      </c>
      <c r="L23" s="9" t="s">
        <v>94</v>
      </c>
      <c r="M23" s="11">
        <v>104229780</v>
      </c>
      <c r="N23" s="9" t="s">
        <v>95</v>
      </c>
      <c r="O23" s="9" t="s">
        <v>28</v>
      </c>
      <c r="P23" s="9" t="s">
        <v>137</v>
      </c>
      <c r="Q23" s="11">
        <v>9517570000128</v>
      </c>
      <c r="R23" s="9" t="s">
        <v>105</v>
      </c>
      <c r="S23" s="9" t="s">
        <v>105</v>
      </c>
      <c r="T23" s="9" t="s">
        <v>77</v>
      </c>
      <c r="U23" s="9" t="s">
        <v>78</v>
      </c>
      <c r="V23" s="9" t="s">
        <v>31</v>
      </c>
      <c r="W23" s="4">
        <v>1600</v>
      </c>
      <c r="X23" s="9" t="s">
        <v>39</v>
      </c>
      <c r="Y23" s="12" t="s">
        <v>140</v>
      </c>
      <c r="Z23" s="19">
        <f t="shared" si="0"/>
        <v>2.8540188277481554E-3</v>
      </c>
    </row>
    <row r="24" spans="1:26">
      <c r="A24" s="1">
        <v>220</v>
      </c>
      <c r="B24" s="5" t="s">
        <v>25</v>
      </c>
      <c r="C24" s="6">
        <v>43316.904097222221</v>
      </c>
      <c r="D24" s="2">
        <v>25499905000189</v>
      </c>
      <c r="E24" s="7">
        <v>190000009326</v>
      </c>
      <c r="F24" s="5" t="s">
        <v>26</v>
      </c>
      <c r="G24" s="2">
        <v>58475</v>
      </c>
      <c r="H24" s="5" t="s">
        <v>42</v>
      </c>
      <c r="I24" s="5" t="s">
        <v>52</v>
      </c>
      <c r="J24" s="2">
        <v>15</v>
      </c>
      <c r="K24" s="5" t="s">
        <v>34</v>
      </c>
      <c r="L24" s="5" t="s">
        <v>94</v>
      </c>
      <c r="M24" s="7">
        <v>104229780</v>
      </c>
      <c r="N24" s="5" t="s">
        <v>95</v>
      </c>
      <c r="O24" s="5" t="s">
        <v>28</v>
      </c>
      <c r="P24" s="5" t="s">
        <v>141</v>
      </c>
      <c r="Q24" s="7">
        <v>28284941000113</v>
      </c>
      <c r="R24" s="5" t="s">
        <v>109</v>
      </c>
      <c r="S24" s="5" t="s">
        <v>109</v>
      </c>
      <c r="T24" s="5" t="s">
        <v>46</v>
      </c>
      <c r="U24" s="5" t="s">
        <v>47</v>
      </c>
      <c r="V24" s="5" t="s">
        <v>57</v>
      </c>
      <c r="W24" s="2">
        <v>2619.23</v>
      </c>
      <c r="X24" s="5" t="s">
        <v>49</v>
      </c>
      <c r="Y24" s="8" t="s">
        <v>51</v>
      </c>
      <c r="Z24" s="19">
        <f t="shared" si="0"/>
        <v>4.6720823338767502E-3</v>
      </c>
    </row>
    <row r="25" spans="1:26">
      <c r="A25" s="3">
        <v>220</v>
      </c>
      <c r="B25" s="9" t="s">
        <v>25</v>
      </c>
      <c r="C25" s="10">
        <v>43316.904097222221</v>
      </c>
      <c r="D25" s="4">
        <v>25499905000189</v>
      </c>
      <c r="E25" s="11">
        <v>190000009326</v>
      </c>
      <c r="F25" s="9" t="s">
        <v>26</v>
      </c>
      <c r="G25" s="4">
        <v>58475</v>
      </c>
      <c r="H25" s="9" t="s">
        <v>42</v>
      </c>
      <c r="I25" s="9" t="s">
        <v>52</v>
      </c>
      <c r="J25" s="4">
        <v>15</v>
      </c>
      <c r="K25" s="9" t="s">
        <v>34</v>
      </c>
      <c r="L25" s="9" t="s">
        <v>94</v>
      </c>
      <c r="M25" s="11">
        <v>104229780</v>
      </c>
      <c r="N25" s="9" t="s">
        <v>95</v>
      </c>
      <c r="O25" s="9" t="s">
        <v>43</v>
      </c>
      <c r="P25" s="9" t="s">
        <v>44</v>
      </c>
      <c r="Q25" s="11">
        <v>29690153000190</v>
      </c>
      <c r="R25" s="9" t="s">
        <v>142</v>
      </c>
      <c r="S25" s="9" t="s">
        <v>142</v>
      </c>
      <c r="T25" s="9" t="s">
        <v>99</v>
      </c>
      <c r="U25" s="9" t="s">
        <v>100</v>
      </c>
      <c r="V25" s="9" t="s">
        <v>31</v>
      </c>
      <c r="W25" s="4">
        <v>3000</v>
      </c>
      <c r="X25" s="9" t="s">
        <v>73</v>
      </c>
      <c r="Y25" s="12" t="s">
        <v>143</v>
      </c>
      <c r="Z25" s="19">
        <f t="shared" si="0"/>
        <v>5.3512853020277916E-3</v>
      </c>
    </row>
    <row r="26" spans="1:26">
      <c r="A26" s="1">
        <v>220</v>
      </c>
      <c r="B26" s="5" t="s">
        <v>25</v>
      </c>
      <c r="C26" s="6">
        <v>43316.904097222221</v>
      </c>
      <c r="D26" s="2">
        <v>25499905000189</v>
      </c>
      <c r="E26" s="7">
        <v>190000009326</v>
      </c>
      <c r="F26" s="5" t="s">
        <v>26</v>
      </c>
      <c r="G26" s="2">
        <v>58475</v>
      </c>
      <c r="H26" s="5" t="s">
        <v>42</v>
      </c>
      <c r="I26" s="5" t="s">
        <v>52</v>
      </c>
      <c r="J26" s="2">
        <v>15</v>
      </c>
      <c r="K26" s="5" t="s">
        <v>34</v>
      </c>
      <c r="L26" s="5" t="s">
        <v>94</v>
      </c>
      <c r="M26" s="7">
        <v>104229780</v>
      </c>
      <c r="N26" s="5" t="s">
        <v>95</v>
      </c>
      <c r="O26" s="5" t="s">
        <v>28</v>
      </c>
      <c r="P26" s="5" t="s">
        <v>144</v>
      </c>
      <c r="Q26" s="7">
        <v>9517570000128</v>
      </c>
      <c r="R26" s="5" t="s">
        <v>105</v>
      </c>
      <c r="S26" s="5" t="s">
        <v>105</v>
      </c>
      <c r="T26" s="5" t="s">
        <v>77</v>
      </c>
      <c r="U26" s="5" t="s">
        <v>78</v>
      </c>
      <c r="V26" s="5" t="s">
        <v>31</v>
      </c>
      <c r="W26" s="2">
        <v>14400</v>
      </c>
      <c r="X26" s="5" t="s">
        <v>39</v>
      </c>
      <c r="Y26" s="8" t="s">
        <v>145</v>
      </c>
      <c r="Z26" s="19">
        <f t="shared" si="0"/>
        <v>2.5686169449733398E-2</v>
      </c>
    </row>
    <row r="27" spans="1:26">
      <c r="A27" s="3">
        <v>220</v>
      </c>
      <c r="B27" s="9" t="s">
        <v>25</v>
      </c>
      <c r="C27" s="10">
        <v>43316.904097222221</v>
      </c>
      <c r="D27" s="4">
        <v>25499905000189</v>
      </c>
      <c r="E27" s="11">
        <v>190000009326</v>
      </c>
      <c r="F27" s="9" t="s">
        <v>26</v>
      </c>
      <c r="G27" s="4">
        <v>58475</v>
      </c>
      <c r="H27" s="9" t="s">
        <v>42</v>
      </c>
      <c r="I27" s="9" t="s">
        <v>52</v>
      </c>
      <c r="J27" s="4">
        <v>15</v>
      </c>
      <c r="K27" s="9" t="s">
        <v>34</v>
      </c>
      <c r="L27" s="9" t="s">
        <v>94</v>
      </c>
      <c r="M27" s="11">
        <v>104229780</v>
      </c>
      <c r="N27" s="9" t="s">
        <v>95</v>
      </c>
      <c r="O27" s="9" t="s">
        <v>28</v>
      </c>
      <c r="P27" s="9" t="s">
        <v>144</v>
      </c>
      <c r="Q27" s="11">
        <v>9517570000128</v>
      </c>
      <c r="R27" s="9" t="s">
        <v>105</v>
      </c>
      <c r="S27" s="9" t="s">
        <v>105</v>
      </c>
      <c r="T27" s="9" t="s">
        <v>77</v>
      </c>
      <c r="U27" s="9" t="s">
        <v>78</v>
      </c>
      <c r="V27" s="9" t="s">
        <v>31</v>
      </c>
      <c r="W27" s="4">
        <v>14400</v>
      </c>
      <c r="X27" s="9" t="s">
        <v>39</v>
      </c>
      <c r="Y27" s="12" t="s">
        <v>146</v>
      </c>
      <c r="Z27" s="19">
        <f t="shared" si="0"/>
        <v>2.5686169449733398E-2</v>
      </c>
    </row>
    <row r="28" spans="1:26">
      <c r="A28" s="1">
        <v>220</v>
      </c>
      <c r="B28" s="5" t="s">
        <v>25</v>
      </c>
      <c r="C28" s="6">
        <v>43316.904097222221</v>
      </c>
      <c r="D28" s="2">
        <v>25499905000189</v>
      </c>
      <c r="E28" s="7">
        <v>190000009326</v>
      </c>
      <c r="F28" s="5" t="s">
        <v>26</v>
      </c>
      <c r="G28" s="2">
        <v>58475</v>
      </c>
      <c r="H28" s="5" t="s">
        <v>42</v>
      </c>
      <c r="I28" s="5" t="s">
        <v>52</v>
      </c>
      <c r="J28" s="2">
        <v>15</v>
      </c>
      <c r="K28" s="5" t="s">
        <v>34</v>
      </c>
      <c r="L28" s="5" t="s">
        <v>94</v>
      </c>
      <c r="M28" s="7">
        <v>104229780</v>
      </c>
      <c r="N28" s="5" t="s">
        <v>95</v>
      </c>
      <c r="O28" s="5" t="s">
        <v>28</v>
      </c>
      <c r="P28" s="5" t="s">
        <v>144</v>
      </c>
      <c r="Q28" s="7">
        <v>9517570000128</v>
      </c>
      <c r="R28" s="5" t="s">
        <v>105</v>
      </c>
      <c r="S28" s="5" t="s">
        <v>105</v>
      </c>
      <c r="T28" s="5" t="s">
        <v>77</v>
      </c>
      <c r="U28" s="5" t="s">
        <v>78</v>
      </c>
      <c r="V28" s="5" t="s">
        <v>31</v>
      </c>
      <c r="W28" s="2">
        <v>4800</v>
      </c>
      <c r="X28" s="5" t="s">
        <v>39</v>
      </c>
      <c r="Y28" s="8" t="s">
        <v>147</v>
      </c>
      <c r="Z28" s="19">
        <f t="shared" si="0"/>
        <v>8.5620564832444655E-3</v>
      </c>
    </row>
    <row r="29" spans="1:26">
      <c r="A29" s="3">
        <v>220</v>
      </c>
      <c r="B29" s="9" t="s">
        <v>25</v>
      </c>
      <c r="C29" s="10">
        <v>43316.904097222221</v>
      </c>
      <c r="D29" s="4">
        <v>25499905000189</v>
      </c>
      <c r="E29" s="11">
        <v>190000009326</v>
      </c>
      <c r="F29" s="9" t="s">
        <v>26</v>
      </c>
      <c r="G29" s="4">
        <v>58475</v>
      </c>
      <c r="H29" s="9" t="s">
        <v>42</v>
      </c>
      <c r="I29" s="9" t="s">
        <v>52</v>
      </c>
      <c r="J29" s="4">
        <v>15</v>
      </c>
      <c r="K29" s="9" t="s">
        <v>34</v>
      </c>
      <c r="L29" s="9" t="s">
        <v>94</v>
      </c>
      <c r="M29" s="11">
        <v>104229780</v>
      </c>
      <c r="N29" s="9" t="s">
        <v>95</v>
      </c>
      <c r="O29" s="9" t="s">
        <v>28</v>
      </c>
      <c r="P29" s="9" t="s">
        <v>144</v>
      </c>
      <c r="Q29" s="11">
        <v>9517570000128</v>
      </c>
      <c r="R29" s="9" t="s">
        <v>105</v>
      </c>
      <c r="S29" s="9" t="s">
        <v>105</v>
      </c>
      <c r="T29" s="9" t="s">
        <v>77</v>
      </c>
      <c r="U29" s="9" t="s">
        <v>78</v>
      </c>
      <c r="V29" s="9" t="s">
        <v>31</v>
      </c>
      <c r="W29" s="4">
        <v>1400</v>
      </c>
      <c r="X29" s="9" t="s">
        <v>39</v>
      </c>
      <c r="Y29" s="12" t="s">
        <v>148</v>
      </c>
      <c r="Z29" s="19">
        <f t="shared" si="0"/>
        <v>2.4972664742796361E-3</v>
      </c>
    </row>
    <row r="30" spans="1:26">
      <c r="A30" s="1">
        <v>220</v>
      </c>
      <c r="B30" s="5" t="s">
        <v>25</v>
      </c>
      <c r="C30" s="6">
        <v>43316.904097222221</v>
      </c>
      <c r="D30" s="2">
        <v>25499905000189</v>
      </c>
      <c r="E30" s="7">
        <v>190000009326</v>
      </c>
      <c r="F30" s="5" t="s">
        <v>26</v>
      </c>
      <c r="G30" s="2">
        <v>58475</v>
      </c>
      <c r="H30" s="5" t="s">
        <v>42</v>
      </c>
      <c r="I30" s="5" t="s">
        <v>52</v>
      </c>
      <c r="J30" s="2">
        <v>15</v>
      </c>
      <c r="K30" s="5" t="s">
        <v>34</v>
      </c>
      <c r="L30" s="5" t="s">
        <v>94</v>
      </c>
      <c r="M30" s="7">
        <v>104229780</v>
      </c>
      <c r="N30" s="5" t="s">
        <v>95</v>
      </c>
      <c r="O30" s="5" t="s">
        <v>28</v>
      </c>
      <c r="P30" s="5" t="s">
        <v>144</v>
      </c>
      <c r="Q30" s="7">
        <v>9517570000128</v>
      </c>
      <c r="R30" s="5" t="s">
        <v>105</v>
      </c>
      <c r="S30" s="5" t="s">
        <v>105</v>
      </c>
      <c r="T30" s="5" t="s">
        <v>77</v>
      </c>
      <c r="U30" s="5" t="s">
        <v>78</v>
      </c>
      <c r="V30" s="5" t="s">
        <v>31</v>
      </c>
      <c r="W30" s="2">
        <v>2800</v>
      </c>
      <c r="X30" s="5" t="s">
        <v>39</v>
      </c>
      <c r="Y30" s="8" t="s">
        <v>149</v>
      </c>
      <c r="Z30" s="19">
        <f t="shared" si="0"/>
        <v>4.9945329485592722E-3</v>
      </c>
    </row>
    <row r="31" spans="1:26">
      <c r="A31" s="3">
        <v>220</v>
      </c>
      <c r="B31" s="9" t="s">
        <v>25</v>
      </c>
      <c r="C31" s="10">
        <v>43316.904097222221</v>
      </c>
      <c r="D31" s="4">
        <v>25499905000189</v>
      </c>
      <c r="E31" s="11">
        <v>190000009326</v>
      </c>
      <c r="F31" s="9" t="s">
        <v>26</v>
      </c>
      <c r="G31" s="4">
        <v>58475</v>
      </c>
      <c r="H31" s="9" t="s">
        <v>42</v>
      </c>
      <c r="I31" s="9" t="s">
        <v>52</v>
      </c>
      <c r="J31" s="4">
        <v>15</v>
      </c>
      <c r="K31" s="9" t="s">
        <v>34</v>
      </c>
      <c r="L31" s="9" t="s">
        <v>94</v>
      </c>
      <c r="M31" s="11">
        <v>104229780</v>
      </c>
      <c r="N31" s="9" t="s">
        <v>95</v>
      </c>
      <c r="O31" s="9" t="s">
        <v>28</v>
      </c>
      <c r="P31" s="9" t="s">
        <v>144</v>
      </c>
      <c r="Q31" s="11">
        <v>9517570000128</v>
      </c>
      <c r="R31" s="9" t="s">
        <v>105</v>
      </c>
      <c r="S31" s="9" t="s">
        <v>105</v>
      </c>
      <c r="T31" s="9" t="s">
        <v>77</v>
      </c>
      <c r="U31" s="9" t="s">
        <v>78</v>
      </c>
      <c r="V31" s="9" t="s">
        <v>31</v>
      </c>
      <c r="W31" s="4">
        <v>6800</v>
      </c>
      <c r="X31" s="9" t="s">
        <v>39</v>
      </c>
      <c r="Y31" s="12" t="s">
        <v>150</v>
      </c>
      <c r="Z31" s="19">
        <f t="shared" si="0"/>
        <v>1.212958001792966E-2</v>
      </c>
    </row>
    <row r="32" spans="1:26">
      <c r="A32" s="1">
        <v>220</v>
      </c>
      <c r="B32" s="5" t="s">
        <v>25</v>
      </c>
      <c r="C32" s="6">
        <v>43316.904097222221</v>
      </c>
      <c r="D32" s="2">
        <v>25499905000189</v>
      </c>
      <c r="E32" s="7">
        <v>190000009326</v>
      </c>
      <c r="F32" s="5" t="s">
        <v>26</v>
      </c>
      <c r="G32" s="2">
        <v>58475</v>
      </c>
      <c r="H32" s="5" t="s">
        <v>42</v>
      </c>
      <c r="I32" s="5" t="s">
        <v>52</v>
      </c>
      <c r="J32" s="2">
        <v>15</v>
      </c>
      <c r="K32" s="5" t="s">
        <v>34</v>
      </c>
      <c r="L32" s="5" t="s">
        <v>94</v>
      </c>
      <c r="M32" s="7">
        <v>104229780</v>
      </c>
      <c r="N32" s="5" t="s">
        <v>95</v>
      </c>
      <c r="O32" s="5" t="s">
        <v>28</v>
      </c>
      <c r="P32" s="5" t="s">
        <v>144</v>
      </c>
      <c r="Q32" s="7">
        <v>9517570000128</v>
      </c>
      <c r="R32" s="5" t="s">
        <v>105</v>
      </c>
      <c r="S32" s="5" t="s">
        <v>105</v>
      </c>
      <c r="T32" s="5" t="s">
        <v>77</v>
      </c>
      <c r="U32" s="5" t="s">
        <v>78</v>
      </c>
      <c r="V32" s="5" t="s">
        <v>31</v>
      </c>
      <c r="W32" s="2">
        <v>4800</v>
      </c>
      <c r="X32" s="5" t="s">
        <v>39</v>
      </c>
      <c r="Y32" s="8" t="s">
        <v>151</v>
      </c>
      <c r="Z32" s="19">
        <f t="shared" si="0"/>
        <v>8.5620564832444655E-3</v>
      </c>
    </row>
    <row r="33" spans="1:26">
      <c r="A33" s="3">
        <v>220</v>
      </c>
      <c r="B33" s="9" t="s">
        <v>25</v>
      </c>
      <c r="C33" s="10">
        <v>43316.904097222221</v>
      </c>
      <c r="D33" s="4">
        <v>25499905000189</v>
      </c>
      <c r="E33" s="11">
        <v>190000009326</v>
      </c>
      <c r="F33" s="9" t="s">
        <v>26</v>
      </c>
      <c r="G33" s="4">
        <v>58475</v>
      </c>
      <c r="H33" s="9" t="s">
        <v>42</v>
      </c>
      <c r="I33" s="9" t="s">
        <v>52</v>
      </c>
      <c r="J33" s="4">
        <v>15</v>
      </c>
      <c r="K33" s="9" t="s">
        <v>34</v>
      </c>
      <c r="L33" s="9" t="s">
        <v>94</v>
      </c>
      <c r="M33" s="11">
        <v>104229780</v>
      </c>
      <c r="N33" s="9" t="s">
        <v>95</v>
      </c>
      <c r="O33" s="9" t="s">
        <v>28</v>
      </c>
      <c r="P33" s="9" t="s">
        <v>144</v>
      </c>
      <c r="Q33" s="11">
        <v>9517570000128</v>
      </c>
      <c r="R33" s="9" t="s">
        <v>105</v>
      </c>
      <c r="S33" s="9" t="s">
        <v>105</v>
      </c>
      <c r="T33" s="9" t="s">
        <v>77</v>
      </c>
      <c r="U33" s="9" t="s">
        <v>78</v>
      </c>
      <c r="V33" s="9" t="s">
        <v>31</v>
      </c>
      <c r="W33" s="4">
        <v>3400</v>
      </c>
      <c r="X33" s="9" t="s">
        <v>39</v>
      </c>
      <c r="Y33" s="12" t="s">
        <v>152</v>
      </c>
      <c r="Z33" s="19">
        <f t="shared" si="0"/>
        <v>6.0647900089648302E-3</v>
      </c>
    </row>
    <row r="34" spans="1:26">
      <c r="A34" s="1">
        <v>220</v>
      </c>
      <c r="B34" s="5" t="s">
        <v>25</v>
      </c>
      <c r="C34" s="6">
        <v>43316.904097222221</v>
      </c>
      <c r="D34" s="2">
        <v>25499905000189</v>
      </c>
      <c r="E34" s="7">
        <v>190000009326</v>
      </c>
      <c r="F34" s="5" t="s">
        <v>26</v>
      </c>
      <c r="G34" s="2">
        <v>58475</v>
      </c>
      <c r="H34" s="5" t="s">
        <v>42</v>
      </c>
      <c r="I34" s="5" t="s">
        <v>52</v>
      </c>
      <c r="J34" s="2">
        <v>15</v>
      </c>
      <c r="K34" s="5" t="s">
        <v>34</v>
      </c>
      <c r="L34" s="5" t="s">
        <v>94</v>
      </c>
      <c r="M34" s="7">
        <v>104229780</v>
      </c>
      <c r="N34" s="5" t="s">
        <v>95</v>
      </c>
      <c r="O34" s="5" t="s">
        <v>43</v>
      </c>
      <c r="P34" s="5" t="s">
        <v>82</v>
      </c>
      <c r="Q34" s="7">
        <v>8156499751</v>
      </c>
      <c r="R34" s="5" t="s">
        <v>154</v>
      </c>
      <c r="S34" s="5" t="s">
        <v>154</v>
      </c>
      <c r="T34" s="5" t="s">
        <v>27</v>
      </c>
      <c r="U34" s="5" t="s">
        <v>27</v>
      </c>
      <c r="V34" s="5" t="s">
        <v>45</v>
      </c>
      <c r="W34" s="2">
        <v>5250</v>
      </c>
      <c r="X34" s="5" t="s">
        <v>36</v>
      </c>
      <c r="Y34" s="8" t="s">
        <v>155</v>
      </c>
      <c r="Z34" s="19">
        <f t="shared" si="0"/>
        <v>9.3647492785486341E-3</v>
      </c>
    </row>
    <row r="35" spans="1:26">
      <c r="A35" s="3">
        <v>220</v>
      </c>
      <c r="B35" s="9" t="s">
        <v>25</v>
      </c>
      <c r="C35" s="10">
        <v>43316.904097222221</v>
      </c>
      <c r="D35" s="4">
        <v>25499905000189</v>
      </c>
      <c r="E35" s="11">
        <v>190000009326</v>
      </c>
      <c r="F35" s="9" t="s">
        <v>26</v>
      </c>
      <c r="G35" s="4">
        <v>58475</v>
      </c>
      <c r="H35" s="9" t="s">
        <v>42</v>
      </c>
      <c r="I35" s="9" t="s">
        <v>52</v>
      </c>
      <c r="J35" s="4">
        <v>15</v>
      </c>
      <c r="K35" s="9" t="s">
        <v>34</v>
      </c>
      <c r="L35" s="9" t="s">
        <v>94</v>
      </c>
      <c r="M35" s="11">
        <v>104229780</v>
      </c>
      <c r="N35" s="9" t="s">
        <v>95</v>
      </c>
      <c r="O35" s="9" t="s">
        <v>43</v>
      </c>
      <c r="P35" s="9" t="s">
        <v>61</v>
      </c>
      <c r="Q35" s="11">
        <v>8076989701</v>
      </c>
      <c r="R35" s="9" t="s">
        <v>156</v>
      </c>
      <c r="S35" s="9" t="s">
        <v>156</v>
      </c>
      <c r="T35" s="9" t="s">
        <v>27</v>
      </c>
      <c r="U35" s="9" t="s">
        <v>27</v>
      </c>
      <c r="V35" s="9" t="s">
        <v>45</v>
      </c>
      <c r="W35" s="4">
        <v>4000</v>
      </c>
      <c r="X35" s="9" t="s">
        <v>36</v>
      </c>
      <c r="Y35" s="12" t="s">
        <v>108</v>
      </c>
      <c r="Z35" s="19">
        <f t="shared" si="0"/>
        <v>7.1350470693703882E-3</v>
      </c>
    </row>
    <row r="36" spans="1:26">
      <c r="A36" s="1">
        <v>220</v>
      </c>
      <c r="B36" s="5" t="s">
        <v>25</v>
      </c>
      <c r="C36" s="6">
        <v>43316.904097222221</v>
      </c>
      <c r="D36" s="2">
        <v>25499905000189</v>
      </c>
      <c r="E36" s="7">
        <v>190000009326</v>
      </c>
      <c r="F36" s="5" t="s">
        <v>26</v>
      </c>
      <c r="G36" s="2">
        <v>58475</v>
      </c>
      <c r="H36" s="5" t="s">
        <v>42</v>
      </c>
      <c r="I36" s="5" t="s">
        <v>52</v>
      </c>
      <c r="J36" s="2">
        <v>15</v>
      </c>
      <c r="K36" s="5" t="s">
        <v>34</v>
      </c>
      <c r="L36" s="5" t="s">
        <v>94</v>
      </c>
      <c r="M36" s="7">
        <v>104229780</v>
      </c>
      <c r="N36" s="5" t="s">
        <v>95</v>
      </c>
      <c r="O36" s="5" t="s">
        <v>43</v>
      </c>
      <c r="P36" s="5" t="s">
        <v>55</v>
      </c>
      <c r="Q36" s="7">
        <v>10503701718</v>
      </c>
      <c r="R36" s="5" t="s">
        <v>157</v>
      </c>
      <c r="S36" s="5" t="s">
        <v>157</v>
      </c>
      <c r="T36" s="5" t="s">
        <v>27</v>
      </c>
      <c r="U36" s="5" t="s">
        <v>27</v>
      </c>
      <c r="V36" s="5" t="s">
        <v>45</v>
      </c>
      <c r="W36" s="2">
        <v>4500</v>
      </c>
      <c r="X36" s="5" t="s">
        <v>36</v>
      </c>
      <c r="Y36" s="8" t="s">
        <v>158</v>
      </c>
      <c r="Z36" s="19">
        <f t="shared" si="0"/>
        <v>8.0269279530416869E-3</v>
      </c>
    </row>
    <row r="37" spans="1:26">
      <c r="A37" s="3">
        <v>220</v>
      </c>
      <c r="B37" s="9" t="s">
        <v>25</v>
      </c>
      <c r="C37" s="10">
        <v>43316.904097222221</v>
      </c>
      <c r="D37" s="4">
        <v>25499905000189</v>
      </c>
      <c r="E37" s="11">
        <v>190000009326</v>
      </c>
      <c r="F37" s="9" t="s">
        <v>26</v>
      </c>
      <c r="G37" s="4">
        <v>58475</v>
      </c>
      <c r="H37" s="9" t="s">
        <v>42</v>
      </c>
      <c r="I37" s="9" t="s">
        <v>52</v>
      </c>
      <c r="J37" s="4">
        <v>15</v>
      </c>
      <c r="K37" s="9" t="s">
        <v>34</v>
      </c>
      <c r="L37" s="9" t="s">
        <v>94</v>
      </c>
      <c r="M37" s="11">
        <v>104229780</v>
      </c>
      <c r="N37" s="9" t="s">
        <v>95</v>
      </c>
      <c r="O37" s="9" t="s">
        <v>43</v>
      </c>
      <c r="P37" s="9" t="s">
        <v>88</v>
      </c>
      <c r="Q37" s="11">
        <v>8793607717</v>
      </c>
      <c r="R37" s="9" t="s">
        <v>153</v>
      </c>
      <c r="S37" s="9" t="s">
        <v>153</v>
      </c>
      <c r="T37" s="9" t="s">
        <v>27</v>
      </c>
      <c r="U37" s="9" t="s">
        <v>27</v>
      </c>
      <c r="V37" s="9" t="s">
        <v>45</v>
      </c>
      <c r="W37" s="4">
        <v>7500</v>
      </c>
      <c r="X37" s="9" t="s">
        <v>36</v>
      </c>
      <c r="Y37" s="12" t="s">
        <v>159</v>
      </c>
      <c r="Z37" s="19">
        <f t="shared" si="0"/>
        <v>1.3378213255069478E-2</v>
      </c>
    </row>
    <row r="38" spans="1:26">
      <c r="A38" s="1">
        <v>220</v>
      </c>
      <c r="B38" s="5" t="s">
        <v>25</v>
      </c>
      <c r="C38" s="6">
        <v>43316.904097222221</v>
      </c>
      <c r="D38" s="2">
        <v>25499905000189</v>
      </c>
      <c r="E38" s="7">
        <v>190000009326</v>
      </c>
      <c r="F38" s="5" t="s">
        <v>26</v>
      </c>
      <c r="G38" s="2">
        <v>58475</v>
      </c>
      <c r="H38" s="5" t="s">
        <v>42</v>
      </c>
      <c r="I38" s="5" t="s">
        <v>52</v>
      </c>
      <c r="J38" s="2">
        <v>15</v>
      </c>
      <c r="K38" s="5" t="s">
        <v>34</v>
      </c>
      <c r="L38" s="5" t="s">
        <v>94</v>
      </c>
      <c r="M38" s="7">
        <v>104229780</v>
      </c>
      <c r="N38" s="5" t="s">
        <v>95</v>
      </c>
      <c r="O38" s="5" t="s">
        <v>43</v>
      </c>
      <c r="P38" s="5" t="s">
        <v>67</v>
      </c>
      <c r="Q38" s="7">
        <v>7651832698</v>
      </c>
      <c r="R38" s="5" t="s">
        <v>160</v>
      </c>
      <c r="S38" s="5" t="s">
        <v>160</v>
      </c>
      <c r="T38" s="5" t="s">
        <v>27</v>
      </c>
      <c r="U38" s="5" t="s">
        <v>27</v>
      </c>
      <c r="V38" s="5" t="s">
        <v>45</v>
      </c>
      <c r="W38" s="2">
        <v>5250</v>
      </c>
      <c r="X38" s="5" t="s">
        <v>36</v>
      </c>
      <c r="Y38" s="8" t="s">
        <v>161</v>
      </c>
      <c r="Z38" s="19">
        <f t="shared" si="0"/>
        <v>9.3647492785486341E-3</v>
      </c>
    </row>
    <row r="39" spans="1:26">
      <c r="A39" s="3">
        <v>220</v>
      </c>
      <c r="B39" s="9" t="s">
        <v>25</v>
      </c>
      <c r="C39" s="10">
        <v>43316.904097222221</v>
      </c>
      <c r="D39" s="4">
        <v>25499905000189</v>
      </c>
      <c r="E39" s="11">
        <v>190000009326</v>
      </c>
      <c r="F39" s="9" t="s">
        <v>26</v>
      </c>
      <c r="G39" s="4">
        <v>58475</v>
      </c>
      <c r="H39" s="9" t="s">
        <v>42</v>
      </c>
      <c r="I39" s="9" t="s">
        <v>52</v>
      </c>
      <c r="J39" s="4">
        <v>15</v>
      </c>
      <c r="K39" s="9" t="s">
        <v>34</v>
      </c>
      <c r="L39" s="9" t="s">
        <v>94</v>
      </c>
      <c r="M39" s="11">
        <v>104229780</v>
      </c>
      <c r="N39" s="9" t="s">
        <v>95</v>
      </c>
      <c r="O39" s="9" t="s">
        <v>43</v>
      </c>
      <c r="P39" s="9" t="s">
        <v>81</v>
      </c>
      <c r="Q39" s="11">
        <v>2354450702</v>
      </c>
      <c r="R39" s="9" t="s">
        <v>163</v>
      </c>
      <c r="S39" s="9" t="s">
        <v>163</v>
      </c>
      <c r="T39" s="9" t="s">
        <v>27</v>
      </c>
      <c r="U39" s="9" t="s">
        <v>27</v>
      </c>
      <c r="V39" s="9" t="s">
        <v>35</v>
      </c>
      <c r="W39" s="4">
        <v>900</v>
      </c>
      <c r="X39" s="9" t="s">
        <v>36</v>
      </c>
      <c r="Y39" s="12" t="s">
        <v>164</v>
      </c>
      <c r="Z39" s="19">
        <f t="shared" si="0"/>
        <v>1.6053855906083374E-3</v>
      </c>
    </row>
    <row r="40" spans="1:26">
      <c r="A40" s="1">
        <v>220</v>
      </c>
      <c r="B40" s="5" t="s">
        <v>25</v>
      </c>
      <c r="C40" s="6">
        <v>43316.904097222221</v>
      </c>
      <c r="D40" s="2">
        <v>25499905000189</v>
      </c>
      <c r="E40" s="7">
        <v>190000009326</v>
      </c>
      <c r="F40" s="5" t="s">
        <v>26</v>
      </c>
      <c r="G40" s="2">
        <v>58475</v>
      </c>
      <c r="H40" s="5" t="s">
        <v>42</v>
      </c>
      <c r="I40" s="5" t="s">
        <v>52</v>
      </c>
      <c r="J40" s="2">
        <v>15</v>
      </c>
      <c r="K40" s="5" t="s">
        <v>34</v>
      </c>
      <c r="L40" s="5" t="s">
        <v>94</v>
      </c>
      <c r="M40" s="7">
        <v>104229780</v>
      </c>
      <c r="N40" s="5" t="s">
        <v>95</v>
      </c>
      <c r="O40" s="5" t="s">
        <v>43</v>
      </c>
      <c r="P40" s="5" t="s">
        <v>76</v>
      </c>
      <c r="Q40" s="7">
        <v>1252609701</v>
      </c>
      <c r="R40" s="5" t="s">
        <v>165</v>
      </c>
      <c r="S40" s="5" t="s">
        <v>165</v>
      </c>
      <c r="T40" s="5" t="s">
        <v>27</v>
      </c>
      <c r="U40" s="5" t="s">
        <v>27</v>
      </c>
      <c r="V40" s="5" t="s">
        <v>45</v>
      </c>
      <c r="W40" s="2">
        <v>5250</v>
      </c>
      <c r="X40" s="5" t="s">
        <v>36</v>
      </c>
      <c r="Y40" s="8" t="s">
        <v>166</v>
      </c>
      <c r="Z40" s="19">
        <f t="shared" si="0"/>
        <v>9.3647492785486341E-3</v>
      </c>
    </row>
    <row r="41" spans="1:26">
      <c r="A41" s="3">
        <v>220</v>
      </c>
      <c r="B41" s="9" t="s">
        <v>25</v>
      </c>
      <c r="C41" s="10">
        <v>43316.904097222221</v>
      </c>
      <c r="D41" s="4">
        <v>25499905000189</v>
      </c>
      <c r="E41" s="11">
        <v>190000009326</v>
      </c>
      <c r="F41" s="9" t="s">
        <v>26</v>
      </c>
      <c r="G41" s="4">
        <v>58475</v>
      </c>
      <c r="H41" s="9" t="s">
        <v>42</v>
      </c>
      <c r="I41" s="9" t="s">
        <v>52</v>
      </c>
      <c r="J41" s="4">
        <v>15</v>
      </c>
      <c r="K41" s="9" t="s">
        <v>34</v>
      </c>
      <c r="L41" s="9" t="s">
        <v>94</v>
      </c>
      <c r="M41" s="11">
        <v>104229780</v>
      </c>
      <c r="N41" s="9" t="s">
        <v>95</v>
      </c>
      <c r="O41" s="9" t="s">
        <v>43</v>
      </c>
      <c r="P41" s="9" t="s">
        <v>91</v>
      </c>
      <c r="Q41" s="11">
        <v>9548999625</v>
      </c>
      <c r="R41" s="9" t="s">
        <v>167</v>
      </c>
      <c r="S41" s="9" t="s">
        <v>167</v>
      </c>
      <c r="T41" s="9" t="s">
        <v>27</v>
      </c>
      <c r="U41" s="9" t="s">
        <v>27</v>
      </c>
      <c r="V41" s="9" t="s">
        <v>35</v>
      </c>
      <c r="W41" s="4">
        <v>900</v>
      </c>
      <c r="X41" s="9" t="s">
        <v>36</v>
      </c>
      <c r="Y41" s="12" t="s">
        <v>164</v>
      </c>
      <c r="Z41" s="19">
        <f t="shared" si="0"/>
        <v>1.6053855906083374E-3</v>
      </c>
    </row>
    <row r="42" spans="1:26">
      <c r="A42" s="1">
        <v>220</v>
      </c>
      <c r="B42" s="5" t="s">
        <v>25</v>
      </c>
      <c r="C42" s="6">
        <v>43316.904097222221</v>
      </c>
      <c r="D42" s="2">
        <v>25499905000189</v>
      </c>
      <c r="E42" s="7">
        <v>190000009326</v>
      </c>
      <c r="F42" s="5" t="s">
        <v>26</v>
      </c>
      <c r="G42" s="2">
        <v>58475</v>
      </c>
      <c r="H42" s="5" t="s">
        <v>42</v>
      </c>
      <c r="I42" s="5" t="s">
        <v>52</v>
      </c>
      <c r="J42" s="2">
        <v>15</v>
      </c>
      <c r="K42" s="5" t="s">
        <v>34</v>
      </c>
      <c r="L42" s="5" t="s">
        <v>94</v>
      </c>
      <c r="M42" s="7">
        <v>104229780</v>
      </c>
      <c r="N42" s="5" t="s">
        <v>95</v>
      </c>
      <c r="O42" s="5" t="s">
        <v>43</v>
      </c>
      <c r="P42" s="5" t="s">
        <v>53</v>
      </c>
      <c r="Q42" s="7">
        <v>8309880766</v>
      </c>
      <c r="R42" s="5" t="s">
        <v>162</v>
      </c>
      <c r="S42" s="5" t="s">
        <v>162</v>
      </c>
      <c r="T42" s="5" t="s">
        <v>27</v>
      </c>
      <c r="U42" s="5" t="s">
        <v>27</v>
      </c>
      <c r="V42" s="5" t="s">
        <v>45</v>
      </c>
      <c r="W42" s="2">
        <v>15000</v>
      </c>
      <c r="X42" s="5" t="s">
        <v>36</v>
      </c>
      <c r="Y42" s="8" t="s">
        <v>170</v>
      </c>
      <c r="Z42" s="19">
        <f t="shared" si="0"/>
        <v>2.6756426510138955E-2</v>
      </c>
    </row>
    <row r="43" spans="1:26">
      <c r="A43" s="3">
        <v>220</v>
      </c>
      <c r="B43" s="9" t="s">
        <v>25</v>
      </c>
      <c r="C43" s="10">
        <v>43316.904097222221</v>
      </c>
      <c r="D43" s="4">
        <v>25499905000189</v>
      </c>
      <c r="E43" s="11">
        <v>190000009326</v>
      </c>
      <c r="F43" s="9" t="s">
        <v>26</v>
      </c>
      <c r="G43" s="4">
        <v>58475</v>
      </c>
      <c r="H43" s="9" t="s">
        <v>42</v>
      </c>
      <c r="I43" s="9" t="s">
        <v>52</v>
      </c>
      <c r="J43" s="4">
        <v>15</v>
      </c>
      <c r="K43" s="9" t="s">
        <v>34</v>
      </c>
      <c r="L43" s="9" t="s">
        <v>94</v>
      </c>
      <c r="M43" s="11">
        <v>104229780</v>
      </c>
      <c r="N43" s="9" t="s">
        <v>95</v>
      </c>
      <c r="O43" s="9" t="s">
        <v>43</v>
      </c>
      <c r="P43" s="9" t="s">
        <v>62</v>
      </c>
      <c r="Q43" s="11">
        <v>9036049733</v>
      </c>
      <c r="R43" s="9" t="s">
        <v>171</v>
      </c>
      <c r="S43" s="9" t="s">
        <v>171</v>
      </c>
      <c r="T43" s="9" t="s">
        <v>27</v>
      </c>
      <c r="U43" s="9" t="s">
        <v>27</v>
      </c>
      <c r="V43" s="9" t="s">
        <v>45</v>
      </c>
      <c r="W43" s="4">
        <v>1400</v>
      </c>
      <c r="X43" s="9" t="s">
        <v>36</v>
      </c>
      <c r="Y43" s="12" t="s">
        <v>114</v>
      </c>
      <c r="Z43" s="19">
        <f t="shared" si="0"/>
        <v>2.4972664742796361E-3</v>
      </c>
    </row>
    <row r="44" spans="1:26">
      <c r="A44" s="1">
        <v>220</v>
      </c>
      <c r="B44" s="5" t="s">
        <v>25</v>
      </c>
      <c r="C44" s="6">
        <v>43316.904097222221</v>
      </c>
      <c r="D44" s="2">
        <v>25499905000189</v>
      </c>
      <c r="E44" s="7">
        <v>190000009326</v>
      </c>
      <c r="F44" s="5" t="s">
        <v>26</v>
      </c>
      <c r="G44" s="2">
        <v>58475</v>
      </c>
      <c r="H44" s="5" t="s">
        <v>42</v>
      </c>
      <c r="I44" s="5" t="s">
        <v>52</v>
      </c>
      <c r="J44" s="2">
        <v>15</v>
      </c>
      <c r="K44" s="5" t="s">
        <v>34</v>
      </c>
      <c r="L44" s="5" t="s">
        <v>94</v>
      </c>
      <c r="M44" s="7">
        <v>104229780</v>
      </c>
      <c r="N44" s="5" t="s">
        <v>95</v>
      </c>
      <c r="O44" s="5" t="s">
        <v>43</v>
      </c>
      <c r="P44" s="5" t="s">
        <v>90</v>
      </c>
      <c r="Q44" s="7">
        <v>10118984705</v>
      </c>
      <c r="R44" s="5" t="s">
        <v>172</v>
      </c>
      <c r="S44" s="5" t="s">
        <v>172</v>
      </c>
      <c r="T44" s="5" t="s">
        <v>27</v>
      </c>
      <c r="U44" s="5" t="s">
        <v>27</v>
      </c>
      <c r="V44" s="5" t="s">
        <v>60</v>
      </c>
      <c r="W44" s="2">
        <v>700</v>
      </c>
      <c r="X44" s="5" t="s">
        <v>36</v>
      </c>
      <c r="Y44" s="8" t="s">
        <v>114</v>
      </c>
      <c r="Z44" s="19">
        <f t="shared" si="0"/>
        <v>1.2486332371398181E-3</v>
      </c>
    </row>
    <row r="45" spans="1:26">
      <c r="A45" s="3">
        <v>220</v>
      </c>
      <c r="B45" s="9" t="s">
        <v>25</v>
      </c>
      <c r="C45" s="10">
        <v>43316.904097222221</v>
      </c>
      <c r="D45" s="4">
        <v>25499905000189</v>
      </c>
      <c r="E45" s="11">
        <v>190000009326</v>
      </c>
      <c r="F45" s="9" t="s">
        <v>26</v>
      </c>
      <c r="G45" s="4">
        <v>58475</v>
      </c>
      <c r="H45" s="9" t="s">
        <v>42</v>
      </c>
      <c r="I45" s="9" t="s">
        <v>52</v>
      </c>
      <c r="J45" s="4">
        <v>15</v>
      </c>
      <c r="K45" s="9" t="s">
        <v>34</v>
      </c>
      <c r="L45" s="9" t="s">
        <v>94</v>
      </c>
      <c r="M45" s="11">
        <v>104229780</v>
      </c>
      <c r="N45" s="9" t="s">
        <v>95</v>
      </c>
      <c r="O45" s="9" t="s">
        <v>43</v>
      </c>
      <c r="P45" s="9" t="s">
        <v>44</v>
      </c>
      <c r="Q45" s="11">
        <v>5388856704</v>
      </c>
      <c r="R45" s="9" t="s">
        <v>173</v>
      </c>
      <c r="S45" s="9" t="s">
        <v>173</v>
      </c>
      <c r="T45" s="9" t="s">
        <v>27</v>
      </c>
      <c r="U45" s="9" t="s">
        <v>27</v>
      </c>
      <c r="V45" s="9" t="s">
        <v>45</v>
      </c>
      <c r="W45" s="4">
        <v>2250</v>
      </c>
      <c r="X45" s="9" t="s">
        <v>73</v>
      </c>
      <c r="Y45" s="12" t="s">
        <v>174</v>
      </c>
      <c r="Z45" s="19">
        <f t="shared" si="0"/>
        <v>4.0134639765208435E-3</v>
      </c>
    </row>
    <row r="46" spans="1:26">
      <c r="A46" s="1">
        <v>220</v>
      </c>
      <c r="B46" s="5" t="s">
        <v>25</v>
      </c>
      <c r="C46" s="6">
        <v>43316.904097222221</v>
      </c>
      <c r="D46" s="2">
        <v>25499905000189</v>
      </c>
      <c r="E46" s="7">
        <v>190000009326</v>
      </c>
      <c r="F46" s="5" t="s">
        <v>26</v>
      </c>
      <c r="G46" s="2">
        <v>58475</v>
      </c>
      <c r="H46" s="5" t="s">
        <v>42</v>
      </c>
      <c r="I46" s="5" t="s">
        <v>52</v>
      </c>
      <c r="J46" s="2">
        <v>15</v>
      </c>
      <c r="K46" s="5" t="s">
        <v>34</v>
      </c>
      <c r="L46" s="5" t="s">
        <v>94</v>
      </c>
      <c r="M46" s="7">
        <v>104229780</v>
      </c>
      <c r="N46" s="5" t="s">
        <v>95</v>
      </c>
      <c r="O46" s="5" t="s">
        <v>43</v>
      </c>
      <c r="P46" s="5" t="s">
        <v>75</v>
      </c>
      <c r="Q46" s="7">
        <v>12238966765</v>
      </c>
      <c r="R46" s="5" t="s">
        <v>175</v>
      </c>
      <c r="S46" s="5" t="s">
        <v>175</v>
      </c>
      <c r="T46" s="5" t="s">
        <v>27</v>
      </c>
      <c r="U46" s="5" t="s">
        <v>27</v>
      </c>
      <c r="V46" s="5" t="s">
        <v>60</v>
      </c>
      <c r="W46" s="2">
        <v>700</v>
      </c>
      <c r="X46" s="5" t="s">
        <v>36</v>
      </c>
      <c r="Y46" s="8" t="s">
        <v>114</v>
      </c>
      <c r="Z46" s="19">
        <f t="shared" si="0"/>
        <v>1.2486332371398181E-3</v>
      </c>
    </row>
    <row r="47" spans="1:26">
      <c r="A47" s="3">
        <v>220</v>
      </c>
      <c r="B47" s="9" t="s">
        <v>25</v>
      </c>
      <c r="C47" s="10">
        <v>43316.904097222221</v>
      </c>
      <c r="D47" s="4">
        <v>25499905000189</v>
      </c>
      <c r="E47" s="11">
        <v>190000009326</v>
      </c>
      <c r="F47" s="9" t="s">
        <v>26</v>
      </c>
      <c r="G47" s="4">
        <v>58475</v>
      </c>
      <c r="H47" s="9" t="s">
        <v>42</v>
      </c>
      <c r="I47" s="9" t="s">
        <v>52</v>
      </c>
      <c r="J47" s="4">
        <v>15</v>
      </c>
      <c r="K47" s="9" t="s">
        <v>34</v>
      </c>
      <c r="L47" s="9" t="s">
        <v>94</v>
      </c>
      <c r="M47" s="11">
        <v>104229780</v>
      </c>
      <c r="N47" s="9" t="s">
        <v>95</v>
      </c>
      <c r="O47" s="9" t="s">
        <v>43</v>
      </c>
      <c r="P47" s="9" t="s">
        <v>92</v>
      </c>
      <c r="Q47" s="11">
        <v>33536499805</v>
      </c>
      <c r="R47" s="9" t="s">
        <v>176</v>
      </c>
      <c r="S47" s="9" t="s">
        <v>176</v>
      </c>
      <c r="T47" s="9" t="s">
        <v>27</v>
      </c>
      <c r="U47" s="9" t="s">
        <v>27</v>
      </c>
      <c r="V47" s="9" t="s">
        <v>45</v>
      </c>
      <c r="W47" s="4">
        <v>9000</v>
      </c>
      <c r="X47" s="9" t="s">
        <v>36</v>
      </c>
      <c r="Y47" s="12" t="s">
        <v>155</v>
      </c>
      <c r="Z47" s="19">
        <f t="shared" si="0"/>
        <v>1.6053855906083374E-2</v>
      </c>
    </row>
    <row r="48" spans="1:26">
      <c r="A48" s="1">
        <v>220</v>
      </c>
      <c r="B48" s="5" t="s">
        <v>25</v>
      </c>
      <c r="C48" s="6">
        <v>43316.904097222221</v>
      </c>
      <c r="D48" s="2">
        <v>25499905000189</v>
      </c>
      <c r="E48" s="7">
        <v>190000009326</v>
      </c>
      <c r="F48" s="5" t="s">
        <v>26</v>
      </c>
      <c r="G48" s="2">
        <v>58475</v>
      </c>
      <c r="H48" s="5" t="s">
        <v>42</v>
      </c>
      <c r="I48" s="5" t="s">
        <v>52</v>
      </c>
      <c r="J48" s="2">
        <v>15</v>
      </c>
      <c r="K48" s="5" t="s">
        <v>34</v>
      </c>
      <c r="L48" s="5" t="s">
        <v>94</v>
      </c>
      <c r="M48" s="7">
        <v>104229780</v>
      </c>
      <c r="N48" s="5" t="s">
        <v>95</v>
      </c>
      <c r="O48" s="5" t="s">
        <v>43</v>
      </c>
      <c r="P48" s="5" t="s">
        <v>41</v>
      </c>
      <c r="Q48" s="7">
        <v>8863543747</v>
      </c>
      <c r="R48" s="5" t="s">
        <v>177</v>
      </c>
      <c r="S48" s="5" t="s">
        <v>177</v>
      </c>
      <c r="T48" s="5" t="s">
        <v>27</v>
      </c>
      <c r="U48" s="5" t="s">
        <v>27</v>
      </c>
      <c r="V48" s="5" t="s">
        <v>45</v>
      </c>
      <c r="W48" s="2">
        <v>3750</v>
      </c>
      <c r="X48" s="5" t="s">
        <v>36</v>
      </c>
      <c r="Y48" s="8" t="s">
        <v>158</v>
      </c>
      <c r="Z48" s="19">
        <f t="shared" si="0"/>
        <v>6.6891066275347388E-3</v>
      </c>
    </row>
    <row r="49" spans="1:26">
      <c r="A49" s="3">
        <v>220</v>
      </c>
      <c r="B49" s="9" t="s">
        <v>25</v>
      </c>
      <c r="C49" s="10">
        <v>43316.904097222221</v>
      </c>
      <c r="D49" s="4">
        <v>25499905000189</v>
      </c>
      <c r="E49" s="11">
        <v>190000009326</v>
      </c>
      <c r="F49" s="9" t="s">
        <v>26</v>
      </c>
      <c r="G49" s="4">
        <v>58475</v>
      </c>
      <c r="H49" s="9" t="s">
        <v>42</v>
      </c>
      <c r="I49" s="9" t="s">
        <v>52</v>
      </c>
      <c r="J49" s="4">
        <v>15</v>
      </c>
      <c r="K49" s="9" t="s">
        <v>34</v>
      </c>
      <c r="L49" s="9" t="s">
        <v>94</v>
      </c>
      <c r="M49" s="11">
        <v>104229780</v>
      </c>
      <c r="N49" s="9" t="s">
        <v>95</v>
      </c>
      <c r="O49" s="9" t="s">
        <v>28</v>
      </c>
      <c r="P49" s="9" t="s">
        <v>178</v>
      </c>
      <c r="Q49" s="11">
        <v>10848432000100</v>
      </c>
      <c r="R49" s="9" t="s">
        <v>168</v>
      </c>
      <c r="S49" s="9" t="s">
        <v>168</v>
      </c>
      <c r="T49" s="9" t="s">
        <v>101</v>
      </c>
      <c r="U49" s="9" t="s">
        <v>102</v>
      </c>
      <c r="V49" s="9" t="s">
        <v>69</v>
      </c>
      <c r="W49" s="4">
        <v>21000</v>
      </c>
      <c r="X49" s="9" t="s">
        <v>110</v>
      </c>
      <c r="Y49" s="12" t="s">
        <v>179</v>
      </c>
      <c r="Z49" s="19">
        <f t="shared" si="0"/>
        <v>3.7458997114194537E-2</v>
      </c>
    </row>
    <row r="50" spans="1:26">
      <c r="A50" s="1">
        <v>220</v>
      </c>
      <c r="B50" s="5" t="s">
        <v>25</v>
      </c>
      <c r="C50" s="6">
        <v>43316.904097222221</v>
      </c>
      <c r="D50" s="2">
        <v>25499905000189</v>
      </c>
      <c r="E50" s="7">
        <v>190000009326</v>
      </c>
      <c r="F50" s="5" t="s">
        <v>26</v>
      </c>
      <c r="G50" s="2">
        <v>58475</v>
      </c>
      <c r="H50" s="5" t="s">
        <v>42</v>
      </c>
      <c r="I50" s="5" t="s">
        <v>52</v>
      </c>
      <c r="J50" s="2">
        <v>15</v>
      </c>
      <c r="K50" s="5" t="s">
        <v>34</v>
      </c>
      <c r="L50" s="5" t="s">
        <v>94</v>
      </c>
      <c r="M50" s="7">
        <v>104229780</v>
      </c>
      <c r="N50" s="5" t="s">
        <v>95</v>
      </c>
      <c r="O50" s="5" t="s">
        <v>43</v>
      </c>
      <c r="P50" s="5" t="s">
        <v>89</v>
      </c>
      <c r="Q50" s="7">
        <v>13584493765</v>
      </c>
      <c r="R50" s="5" t="s">
        <v>182</v>
      </c>
      <c r="S50" s="5" t="s">
        <v>182</v>
      </c>
      <c r="T50" s="5" t="s">
        <v>27</v>
      </c>
      <c r="U50" s="5" t="s">
        <v>27</v>
      </c>
      <c r="V50" s="5" t="s">
        <v>35</v>
      </c>
      <c r="W50" s="2">
        <v>900</v>
      </c>
      <c r="X50" s="5" t="s">
        <v>36</v>
      </c>
      <c r="Y50" s="8" t="s">
        <v>164</v>
      </c>
      <c r="Z50" s="19">
        <f t="shared" si="0"/>
        <v>1.6053855906083374E-3</v>
      </c>
    </row>
    <row r="51" spans="1:26">
      <c r="A51" s="3">
        <v>220</v>
      </c>
      <c r="B51" s="9" t="s">
        <v>25</v>
      </c>
      <c r="C51" s="10">
        <v>43316.904097222221</v>
      </c>
      <c r="D51" s="4">
        <v>25499905000189</v>
      </c>
      <c r="E51" s="11">
        <v>190000009326</v>
      </c>
      <c r="F51" s="9" t="s">
        <v>26</v>
      </c>
      <c r="G51" s="4">
        <v>58475</v>
      </c>
      <c r="H51" s="9" t="s">
        <v>42</v>
      </c>
      <c r="I51" s="9" t="s">
        <v>52</v>
      </c>
      <c r="J51" s="4">
        <v>15</v>
      </c>
      <c r="K51" s="9" t="s">
        <v>34</v>
      </c>
      <c r="L51" s="9" t="s">
        <v>94</v>
      </c>
      <c r="M51" s="11">
        <v>104229780</v>
      </c>
      <c r="N51" s="9" t="s">
        <v>95</v>
      </c>
      <c r="O51" s="9" t="s">
        <v>32</v>
      </c>
      <c r="P51" s="9" t="s">
        <v>44</v>
      </c>
      <c r="Q51" s="11">
        <v>62024779700</v>
      </c>
      <c r="R51" s="9" t="s">
        <v>181</v>
      </c>
      <c r="S51" s="9" t="s">
        <v>181</v>
      </c>
      <c r="T51" s="9" t="s">
        <v>27</v>
      </c>
      <c r="U51" s="9" t="s">
        <v>27</v>
      </c>
      <c r="V51" s="9" t="s">
        <v>54</v>
      </c>
      <c r="W51" s="4">
        <v>174.95</v>
      </c>
      <c r="X51" s="9" t="s">
        <v>106</v>
      </c>
      <c r="Y51" s="12" t="s">
        <v>185</v>
      </c>
      <c r="Z51" s="19">
        <f t="shared" si="0"/>
        <v>3.1206912119658732E-4</v>
      </c>
    </row>
    <row r="52" spans="1:26">
      <c r="A52" s="1">
        <v>220</v>
      </c>
      <c r="B52" s="5" t="s">
        <v>25</v>
      </c>
      <c r="C52" s="6">
        <v>43316.904097222221</v>
      </c>
      <c r="D52" s="2">
        <v>25499905000189</v>
      </c>
      <c r="E52" s="7">
        <v>190000009326</v>
      </c>
      <c r="F52" s="5" t="s">
        <v>26</v>
      </c>
      <c r="G52" s="2">
        <v>58475</v>
      </c>
      <c r="H52" s="5" t="s">
        <v>42</v>
      </c>
      <c r="I52" s="5" t="s">
        <v>52</v>
      </c>
      <c r="J52" s="2">
        <v>15</v>
      </c>
      <c r="K52" s="5" t="s">
        <v>34</v>
      </c>
      <c r="L52" s="5" t="s">
        <v>94</v>
      </c>
      <c r="M52" s="7">
        <v>104229780</v>
      </c>
      <c r="N52" s="5" t="s">
        <v>95</v>
      </c>
      <c r="O52" s="5" t="s">
        <v>43</v>
      </c>
      <c r="P52" s="5" t="s">
        <v>79</v>
      </c>
      <c r="Q52" s="7">
        <v>7790659723</v>
      </c>
      <c r="R52" s="5" t="s">
        <v>186</v>
      </c>
      <c r="S52" s="5" t="s">
        <v>186</v>
      </c>
      <c r="T52" s="5" t="s">
        <v>27</v>
      </c>
      <c r="U52" s="5" t="s">
        <v>27</v>
      </c>
      <c r="V52" s="5" t="s">
        <v>45</v>
      </c>
      <c r="W52" s="2">
        <v>4500</v>
      </c>
      <c r="X52" s="5" t="s">
        <v>36</v>
      </c>
      <c r="Y52" s="8" t="s">
        <v>187</v>
      </c>
      <c r="Z52" s="19">
        <f t="shared" si="0"/>
        <v>8.0269279530416869E-3</v>
      </c>
    </row>
    <row r="53" spans="1:26">
      <c r="A53" s="3">
        <v>220</v>
      </c>
      <c r="B53" s="9" t="s">
        <v>25</v>
      </c>
      <c r="C53" s="10">
        <v>43316.904097222221</v>
      </c>
      <c r="D53" s="4">
        <v>25499905000189</v>
      </c>
      <c r="E53" s="11">
        <v>190000009326</v>
      </c>
      <c r="F53" s="9" t="s">
        <v>26</v>
      </c>
      <c r="G53" s="4">
        <v>58475</v>
      </c>
      <c r="H53" s="9" t="s">
        <v>42</v>
      </c>
      <c r="I53" s="9" t="s">
        <v>52</v>
      </c>
      <c r="J53" s="4">
        <v>15</v>
      </c>
      <c r="K53" s="9" t="s">
        <v>34</v>
      </c>
      <c r="L53" s="9" t="s">
        <v>94</v>
      </c>
      <c r="M53" s="11">
        <v>104229780</v>
      </c>
      <c r="N53" s="9" t="s">
        <v>95</v>
      </c>
      <c r="O53" s="9" t="s">
        <v>43</v>
      </c>
      <c r="P53" s="9" t="s">
        <v>80</v>
      </c>
      <c r="Q53" s="11">
        <v>366146700</v>
      </c>
      <c r="R53" s="9" t="s">
        <v>188</v>
      </c>
      <c r="S53" s="9" t="s">
        <v>188</v>
      </c>
      <c r="T53" s="9" t="s">
        <v>27</v>
      </c>
      <c r="U53" s="9" t="s">
        <v>27</v>
      </c>
      <c r="V53" s="9" t="s">
        <v>35</v>
      </c>
      <c r="W53" s="4">
        <v>900</v>
      </c>
      <c r="X53" s="9" t="s">
        <v>36</v>
      </c>
      <c r="Y53" s="12" t="s">
        <v>189</v>
      </c>
      <c r="Z53" s="19">
        <f t="shared" si="0"/>
        <v>1.6053855906083374E-3</v>
      </c>
    </row>
    <row r="54" spans="1:26">
      <c r="A54" s="1">
        <v>220</v>
      </c>
      <c r="B54" s="5" t="s">
        <v>25</v>
      </c>
      <c r="C54" s="6">
        <v>43316.904097222221</v>
      </c>
      <c r="D54" s="2">
        <v>25499905000189</v>
      </c>
      <c r="E54" s="7">
        <v>190000009326</v>
      </c>
      <c r="F54" s="5" t="s">
        <v>26</v>
      </c>
      <c r="G54" s="2">
        <v>58475</v>
      </c>
      <c r="H54" s="5" t="s">
        <v>42</v>
      </c>
      <c r="I54" s="5" t="s">
        <v>52</v>
      </c>
      <c r="J54" s="2">
        <v>15</v>
      </c>
      <c r="K54" s="5" t="s">
        <v>34</v>
      </c>
      <c r="L54" s="5" t="s">
        <v>94</v>
      </c>
      <c r="M54" s="7">
        <v>104229780</v>
      </c>
      <c r="N54" s="5" t="s">
        <v>95</v>
      </c>
      <c r="O54" s="5" t="s">
        <v>27</v>
      </c>
      <c r="P54" s="5" t="s">
        <v>27</v>
      </c>
      <c r="Q54" s="7"/>
      <c r="R54" s="5" t="s">
        <v>27</v>
      </c>
      <c r="S54" s="5" t="s">
        <v>27</v>
      </c>
      <c r="T54" s="5" t="s">
        <v>27</v>
      </c>
      <c r="U54" s="5" t="s">
        <v>27</v>
      </c>
      <c r="V54" s="5" t="s">
        <v>72</v>
      </c>
      <c r="W54" s="2">
        <v>40.6</v>
      </c>
      <c r="X54" s="5" t="s">
        <v>169</v>
      </c>
      <c r="Y54" s="8" t="s">
        <v>180</v>
      </c>
      <c r="Z54" s="19">
        <f t="shared" si="0"/>
        <v>7.2420727754109445E-5</v>
      </c>
    </row>
    <row r="55" spans="1:26">
      <c r="A55" s="3">
        <v>220</v>
      </c>
      <c r="B55" s="9" t="s">
        <v>25</v>
      </c>
      <c r="C55" s="10">
        <v>43316.904097222221</v>
      </c>
      <c r="D55" s="4">
        <v>25499905000189</v>
      </c>
      <c r="E55" s="11">
        <v>190000009326</v>
      </c>
      <c r="F55" s="9" t="s">
        <v>26</v>
      </c>
      <c r="G55" s="4">
        <v>58475</v>
      </c>
      <c r="H55" s="9" t="s">
        <v>42</v>
      </c>
      <c r="I55" s="9" t="s">
        <v>52</v>
      </c>
      <c r="J55" s="4">
        <v>15</v>
      </c>
      <c r="K55" s="9" t="s">
        <v>34</v>
      </c>
      <c r="L55" s="9" t="s">
        <v>94</v>
      </c>
      <c r="M55" s="11">
        <v>104229780</v>
      </c>
      <c r="N55" s="9" t="s">
        <v>95</v>
      </c>
      <c r="O55" s="9" t="s">
        <v>27</v>
      </c>
      <c r="P55" s="9" t="s">
        <v>27</v>
      </c>
      <c r="Q55" s="11"/>
      <c r="R55" s="9" t="s">
        <v>27</v>
      </c>
      <c r="S55" s="9" t="s">
        <v>27</v>
      </c>
      <c r="T55" s="9" t="s">
        <v>27</v>
      </c>
      <c r="U55" s="9" t="s">
        <v>27</v>
      </c>
      <c r="V55" s="9" t="s">
        <v>63</v>
      </c>
      <c r="W55" s="4">
        <v>69.599999999999994</v>
      </c>
      <c r="X55" s="9" t="s">
        <v>169</v>
      </c>
      <c r="Y55" s="12" t="s">
        <v>180</v>
      </c>
      <c r="Z55" s="19">
        <f t="shared" si="0"/>
        <v>1.2414981900704474E-4</v>
      </c>
    </row>
    <row r="56" spans="1:26">
      <c r="A56" s="1">
        <v>220</v>
      </c>
      <c r="B56" s="5" t="s">
        <v>25</v>
      </c>
      <c r="C56" s="6">
        <v>43316.904097222221</v>
      </c>
      <c r="D56" s="2">
        <v>25499905000189</v>
      </c>
      <c r="E56" s="7">
        <v>190000009326</v>
      </c>
      <c r="F56" s="5" t="s">
        <v>26</v>
      </c>
      <c r="G56" s="2">
        <v>58475</v>
      </c>
      <c r="H56" s="5" t="s">
        <v>42</v>
      </c>
      <c r="I56" s="5" t="s">
        <v>52</v>
      </c>
      <c r="J56" s="2">
        <v>15</v>
      </c>
      <c r="K56" s="5" t="s">
        <v>34</v>
      </c>
      <c r="L56" s="5" t="s">
        <v>94</v>
      </c>
      <c r="M56" s="7">
        <v>104229780</v>
      </c>
      <c r="N56" s="5" t="s">
        <v>95</v>
      </c>
      <c r="O56" s="5" t="s">
        <v>43</v>
      </c>
      <c r="P56" s="5" t="s">
        <v>85</v>
      </c>
      <c r="Q56" s="7">
        <v>81265662487</v>
      </c>
      <c r="R56" s="5" t="s">
        <v>190</v>
      </c>
      <c r="S56" s="5" t="s">
        <v>190</v>
      </c>
      <c r="T56" s="5" t="s">
        <v>27</v>
      </c>
      <c r="U56" s="5" t="s">
        <v>27</v>
      </c>
      <c r="V56" s="5" t="s">
        <v>45</v>
      </c>
      <c r="W56" s="2">
        <v>11250</v>
      </c>
      <c r="X56" s="5" t="s">
        <v>36</v>
      </c>
      <c r="Y56" s="8" t="s">
        <v>191</v>
      </c>
      <c r="Z56" s="19">
        <f t="shared" si="0"/>
        <v>2.0067319882604216E-2</v>
      </c>
    </row>
    <row r="57" spans="1:26">
      <c r="A57" s="3">
        <v>220</v>
      </c>
      <c r="B57" s="9" t="s">
        <v>25</v>
      </c>
      <c r="C57" s="10">
        <v>43316.904097222221</v>
      </c>
      <c r="D57" s="4">
        <v>25499905000189</v>
      </c>
      <c r="E57" s="11">
        <v>190000009326</v>
      </c>
      <c r="F57" s="9" t="s">
        <v>26</v>
      </c>
      <c r="G57" s="4">
        <v>58475</v>
      </c>
      <c r="H57" s="9" t="s">
        <v>42</v>
      </c>
      <c r="I57" s="9" t="s">
        <v>52</v>
      </c>
      <c r="J57" s="4">
        <v>15</v>
      </c>
      <c r="K57" s="9" t="s">
        <v>34</v>
      </c>
      <c r="L57" s="9" t="s">
        <v>94</v>
      </c>
      <c r="M57" s="11">
        <v>104229780</v>
      </c>
      <c r="N57" s="9" t="s">
        <v>95</v>
      </c>
      <c r="O57" s="9" t="s">
        <v>27</v>
      </c>
      <c r="P57" s="9" t="s">
        <v>27</v>
      </c>
      <c r="Q57" s="11"/>
      <c r="R57" s="9" t="s">
        <v>27</v>
      </c>
      <c r="S57" s="9" t="s">
        <v>27</v>
      </c>
      <c r="T57" s="9" t="s">
        <v>27</v>
      </c>
      <c r="U57" s="9" t="s">
        <v>27</v>
      </c>
      <c r="V57" s="9" t="s">
        <v>68</v>
      </c>
      <c r="W57" s="4">
        <v>0.35</v>
      </c>
      <c r="X57" s="9" t="s">
        <v>169</v>
      </c>
      <c r="Y57" s="12" t="s">
        <v>183</v>
      </c>
      <c r="Z57" s="19">
        <f t="shared" si="0"/>
        <v>6.243166185699089E-7</v>
      </c>
    </row>
    <row r="58" spans="1:26">
      <c r="A58" s="1">
        <v>220</v>
      </c>
      <c r="B58" s="5" t="s">
        <v>25</v>
      </c>
      <c r="C58" s="6">
        <v>43316.904097222221</v>
      </c>
      <c r="D58" s="2">
        <v>25499905000189</v>
      </c>
      <c r="E58" s="7">
        <v>190000009326</v>
      </c>
      <c r="F58" s="5" t="s">
        <v>26</v>
      </c>
      <c r="G58" s="2">
        <v>58475</v>
      </c>
      <c r="H58" s="5" t="s">
        <v>42</v>
      </c>
      <c r="I58" s="5" t="s">
        <v>52</v>
      </c>
      <c r="J58" s="2">
        <v>15</v>
      </c>
      <c r="K58" s="5" t="s">
        <v>34</v>
      </c>
      <c r="L58" s="5" t="s">
        <v>94</v>
      </c>
      <c r="M58" s="7">
        <v>104229780</v>
      </c>
      <c r="N58" s="5" t="s">
        <v>95</v>
      </c>
      <c r="O58" s="5" t="s">
        <v>28</v>
      </c>
      <c r="P58" s="5" t="s">
        <v>193</v>
      </c>
      <c r="Q58" s="7">
        <v>2403667000160</v>
      </c>
      <c r="R58" s="5" t="s">
        <v>184</v>
      </c>
      <c r="S58" s="5" t="s">
        <v>184</v>
      </c>
      <c r="T58" s="5" t="s">
        <v>37</v>
      </c>
      <c r="U58" s="5" t="s">
        <v>38</v>
      </c>
      <c r="V58" s="5" t="s">
        <v>50</v>
      </c>
      <c r="W58" s="2">
        <v>9000</v>
      </c>
      <c r="X58" s="5" t="s">
        <v>59</v>
      </c>
      <c r="Y58" s="8" t="s">
        <v>194</v>
      </c>
      <c r="Z58" s="19">
        <f t="shared" si="0"/>
        <v>1.6053855906083374E-2</v>
      </c>
    </row>
    <row r="59" spans="1:26">
      <c r="A59" s="3">
        <v>220</v>
      </c>
      <c r="B59" s="9" t="s">
        <v>25</v>
      </c>
      <c r="C59" s="10">
        <v>43316.904097222221</v>
      </c>
      <c r="D59" s="4">
        <v>25499905000189</v>
      </c>
      <c r="E59" s="11">
        <v>190000009326</v>
      </c>
      <c r="F59" s="9" t="s">
        <v>26</v>
      </c>
      <c r="G59" s="4">
        <v>58475</v>
      </c>
      <c r="H59" s="9" t="s">
        <v>42</v>
      </c>
      <c r="I59" s="9" t="s">
        <v>52</v>
      </c>
      <c r="J59" s="4">
        <v>15</v>
      </c>
      <c r="K59" s="9" t="s">
        <v>34</v>
      </c>
      <c r="L59" s="9" t="s">
        <v>94</v>
      </c>
      <c r="M59" s="11">
        <v>104229780</v>
      </c>
      <c r="N59" s="9" t="s">
        <v>95</v>
      </c>
      <c r="O59" s="9" t="s">
        <v>28</v>
      </c>
      <c r="P59" s="9" t="s">
        <v>193</v>
      </c>
      <c r="Q59" s="11">
        <v>2403667000160</v>
      </c>
      <c r="R59" s="9" t="s">
        <v>184</v>
      </c>
      <c r="S59" s="9" t="s">
        <v>184</v>
      </c>
      <c r="T59" s="9" t="s">
        <v>37</v>
      </c>
      <c r="U59" s="9" t="s">
        <v>38</v>
      </c>
      <c r="V59" s="9" t="s">
        <v>50</v>
      </c>
      <c r="W59" s="4">
        <v>77400</v>
      </c>
      <c r="X59" s="9" t="s">
        <v>59</v>
      </c>
      <c r="Y59" s="12" t="s">
        <v>195</v>
      </c>
      <c r="Z59" s="19">
        <f t="shared" si="0"/>
        <v>0.13806316079231701</v>
      </c>
    </row>
    <row r="60" spans="1:26">
      <c r="A60" s="1">
        <v>220</v>
      </c>
      <c r="B60" s="5" t="s">
        <v>25</v>
      </c>
      <c r="C60" s="6">
        <v>43316.904097222221</v>
      </c>
      <c r="D60" s="2">
        <v>25499905000189</v>
      </c>
      <c r="E60" s="7">
        <v>190000009326</v>
      </c>
      <c r="F60" s="5" t="s">
        <v>26</v>
      </c>
      <c r="G60" s="2">
        <v>58475</v>
      </c>
      <c r="H60" s="5" t="s">
        <v>42</v>
      </c>
      <c r="I60" s="5" t="s">
        <v>52</v>
      </c>
      <c r="J60" s="2">
        <v>15</v>
      </c>
      <c r="K60" s="5" t="s">
        <v>34</v>
      </c>
      <c r="L60" s="5" t="s">
        <v>94</v>
      </c>
      <c r="M60" s="7">
        <v>104229780</v>
      </c>
      <c r="N60" s="5" t="s">
        <v>95</v>
      </c>
      <c r="O60" s="5" t="s">
        <v>28</v>
      </c>
      <c r="P60" s="5" t="s">
        <v>196</v>
      </c>
      <c r="Q60" s="7">
        <v>2403667000160</v>
      </c>
      <c r="R60" s="5" t="s">
        <v>184</v>
      </c>
      <c r="S60" s="5" t="s">
        <v>184</v>
      </c>
      <c r="T60" s="5" t="s">
        <v>37</v>
      </c>
      <c r="U60" s="5" t="s">
        <v>38</v>
      </c>
      <c r="V60" s="5" t="s">
        <v>40</v>
      </c>
      <c r="W60" s="2">
        <v>9000</v>
      </c>
      <c r="X60" s="5" t="s">
        <v>59</v>
      </c>
      <c r="Y60" s="8" t="s">
        <v>197</v>
      </c>
      <c r="Z60" s="19">
        <f t="shared" si="0"/>
        <v>1.6053855906083374E-2</v>
      </c>
    </row>
    <row r="61" spans="1:26">
      <c r="A61" s="3">
        <v>220</v>
      </c>
      <c r="B61" s="9" t="s">
        <v>25</v>
      </c>
      <c r="C61" s="10">
        <v>43316.904097222221</v>
      </c>
      <c r="D61" s="4">
        <v>25499905000189</v>
      </c>
      <c r="E61" s="11">
        <v>190000009326</v>
      </c>
      <c r="F61" s="9" t="s">
        <v>26</v>
      </c>
      <c r="G61" s="4">
        <v>58475</v>
      </c>
      <c r="H61" s="9" t="s">
        <v>42</v>
      </c>
      <c r="I61" s="9" t="s">
        <v>52</v>
      </c>
      <c r="J61" s="4">
        <v>15</v>
      </c>
      <c r="K61" s="9" t="s">
        <v>34</v>
      </c>
      <c r="L61" s="9" t="s">
        <v>94</v>
      </c>
      <c r="M61" s="11">
        <v>104229780</v>
      </c>
      <c r="N61" s="9" t="s">
        <v>95</v>
      </c>
      <c r="O61" s="9" t="s">
        <v>28</v>
      </c>
      <c r="P61" s="9" t="s">
        <v>196</v>
      </c>
      <c r="Q61" s="11">
        <v>2403667000160</v>
      </c>
      <c r="R61" s="9" t="s">
        <v>184</v>
      </c>
      <c r="S61" s="9" t="s">
        <v>184</v>
      </c>
      <c r="T61" s="9" t="s">
        <v>37</v>
      </c>
      <c r="U61" s="9" t="s">
        <v>38</v>
      </c>
      <c r="V61" s="9" t="s">
        <v>40</v>
      </c>
      <c r="W61" s="4">
        <v>66600</v>
      </c>
      <c r="X61" s="9" t="s">
        <v>59</v>
      </c>
      <c r="Y61" s="12" t="s">
        <v>198</v>
      </c>
      <c r="Z61" s="19">
        <f t="shared" si="0"/>
        <v>0.11879853370501696</v>
      </c>
    </row>
    <row r="62" spans="1:26">
      <c r="A62" s="1">
        <v>220</v>
      </c>
      <c r="B62" s="5" t="s">
        <v>25</v>
      </c>
      <c r="C62" s="6">
        <v>43316.904097222221</v>
      </c>
      <c r="D62" s="2">
        <v>25499905000189</v>
      </c>
      <c r="E62" s="7">
        <v>190000009326</v>
      </c>
      <c r="F62" s="5" t="s">
        <v>26</v>
      </c>
      <c r="G62" s="2">
        <v>58475</v>
      </c>
      <c r="H62" s="5" t="s">
        <v>42</v>
      </c>
      <c r="I62" s="5" t="s">
        <v>52</v>
      </c>
      <c r="J62" s="2">
        <v>15</v>
      </c>
      <c r="K62" s="5" t="s">
        <v>34</v>
      </c>
      <c r="L62" s="5" t="s">
        <v>94</v>
      </c>
      <c r="M62" s="7">
        <v>104229780</v>
      </c>
      <c r="N62" s="5" t="s">
        <v>95</v>
      </c>
      <c r="O62" s="5" t="s">
        <v>28</v>
      </c>
      <c r="P62" s="5" t="s">
        <v>196</v>
      </c>
      <c r="Q62" s="7">
        <v>2403667000160</v>
      </c>
      <c r="R62" s="5" t="s">
        <v>184</v>
      </c>
      <c r="S62" s="5" t="s">
        <v>184</v>
      </c>
      <c r="T62" s="5" t="s">
        <v>37</v>
      </c>
      <c r="U62" s="5" t="s">
        <v>38</v>
      </c>
      <c r="V62" s="5" t="s">
        <v>40</v>
      </c>
      <c r="W62" s="2">
        <v>2100</v>
      </c>
      <c r="X62" s="5" t="s">
        <v>59</v>
      </c>
      <c r="Y62" s="8" t="s">
        <v>199</v>
      </c>
      <c r="Z62" s="19">
        <f t="shared" si="0"/>
        <v>3.7458997114194537E-3</v>
      </c>
    </row>
    <row r="63" spans="1:26">
      <c r="A63" s="3">
        <v>220</v>
      </c>
      <c r="B63" s="9" t="s">
        <v>25</v>
      </c>
      <c r="C63" s="10">
        <v>43316.904097222221</v>
      </c>
      <c r="D63" s="4">
        <v>25499905000189</v>
      </c>
      <c r="E63" s="11">
        <v>190000009326</v>
      </c>
      <c r="F63" s="9" t="s">
        <v>26</v>
      </c>
      <c r="G63" s="4">
        <v>58475</v>
      </c>
      <c r="H63" s="9" t="s">
        <v>42</v>
      </c>
      <c r="I63" s="9" t="s">
        <v>52</v>
      </c>
      <c r="J63" s="4">
        <v>15</v>
      </c>
      <c r="K63" s="9" t="s">
        <v>34</v>
      </c>
      <c r="L63" s="9" t="s">
        <v>94</v>
      </c>
      <c r="M63" s="11">
        <v>104229780</v>
      </c>
      <c r="N63" s="9" t="s">
        <v>95</v>
      </c>
      <c r="O63" s="9" t="s">
        <v>28</v>
      </c>
      <c r="P63" s="9" t="s">
        <v>196</v>
      </c>
      <c r="Q63" s="11">
        <v>2403667000160</v>
      </c>
      <c r="R63" s="9" t="s">
        <v>184</v>
      </c>
      <c r="S63" s="9" t="s">
        <v>184</v>
      </c>
      <c r="T63" s="9" t="s">
        <v>37</v>
      </c>
      <c r="U63" s="9" t="s">
        <v>38</v>
      </c>
      <c r="V63" s="9" t="s">
        <v>40</v>
      </c>
      <c r="W63" s="4">
        <v>840</v>
      </c>
      <c r="X63" s="9" t="s">
        <v>59</v>
      </c>
      <c r="Y63" s="12" t="s">
        <v>200</v>
      </c>
      <c r="Z63" s="19">
        <f t="shared" si="0"/>
        <v>1.4983598845677815E-3</v>
      </c>
    </row>
    <row r="64" spans="1:26">
      <c r="A64" s="1">
        <v>220</v>
      </c>
      <c r="B64" s="5" t="s">
        <v>25</v>
      </c>
      <c r="C64" s="6">
        <v>43316.904097222221</v>
      </c>
      <c r="D64" s="2">
        <v>25499905000189</v>
      </c>
      <c r="E64" s="7">
        <v>190000009326</v>
      </c>
      <c r="F64" s="5" t="s">
        <v>26</v>
      </c>
      <c r="G64" s="2">
        <v>58475</v>
      </c>
      <c r="H64" s="5" t="s">
        <v>42</v>
      </c>
      <c r="I64" s="5" t="s">
        <v>52</v>
      </c>
      <c r="J64" s="2">
        <v>15</v>
      </c>
      <c r="K64" s="5" t="s">
        <v>34</v>
      </c>
      <c r="L64" s="5" t="s">
        <v>94</v>
      </c>
      <c r="M64" s="7">
        <v>104229780</v>
      </c>
      <c r="N64" s="5" t="s">
        <v>95</v>
      </c>
      <c r="O64" s="5" t="s">
        <v>28</v>
      </c>
      <c r="P64" s="5" t="s">
        <v>196</v>
      </c>
      <c r="Q64" s="7">
        <v>2403667000160</v>
      </c>
      <c r="R64" s="5" t="s">
        <v>184</v>
      </c>
      <c r="S64" s="5" t="s">
        <v>184</v>
      </c>
      <c r="T64" s="5" t="s">
        <v>37</v>
      </c>
      <c r="U64" s="5" t="s">
        <v>38</v>
      </c>
      <c r="V64" s="5" t="s">
        <v>40</v>
      </c>
      <c r="W64" s="2">
        <v>80</v>
      </c>
      <c r="X64" s="5" t="s">
        <v>59</v>
      </c>
      <c r="Y64" s="8" t="s">
        <v>201</v>
      </c>
      <c r="Z64" s="19">
        <f t="shared" si="0"/>
        <v>1.4270094138740778E-4</v>
      </c>
    </row>
    <row r="65" spans="1:26">
      <c r="A65" s="3">
        <v>220</v>
      </c>
      <c r="B65" s="9" t="s">
        <v>25</v>
      </c>
      <c r="C65" s="10">
        <v>43316.904097222221</v>
      </c>
      <c r="D65" s="4">
        <v>25499905000189</v>
      </c>
      <c r="E65" s="11">
        <v>190000009326</v>
      </c>
      <c r="F65" s="9" t="s">
        <v>26</v>
      </c>
      <c r="G65" s="4">
        <v>58475</v>
      </c>
      <c r="H65" s="9" t="s">
        <v>42</v>
      </c>
      <c r="I65" s="9" t="s">
        <v>52</v>
      </c>
      <c r="J65" s="4">
        <v>15</v>
      </c>
      <c r="K65" s="9" t="s">
        <v>34</v>
      </c>
      <c r="L65" s="9" t="s">
        <v>94</v>
      </c>
      <c r="M65" s="11">
        <v>104229780</v>
      </c>
      <c r="N65" s="9" t="s">
        <v>95</v>
      </c>
      <c r="O65" s="9" t="s">
        <v>28</v>
      </c>
      <c r="P65" s="9" t="s">
        <v>202</v>
      </c>
      <c r="Q65" s="11">
        <v>2403667000160</v>
      </c>
      <c r="R65" s="9" t="s">
        <v>184</v>
      </c>
      <c r="S65" s="9" t="s">
        <v>184</v>
      </c>
      <c r="T65" s="9" t="s">
        <v>37</v>
      </c>
      <c r="U65" s="9" t="s">
        <v>38</v>
      </c>
      <c r="V65" s="9" t="s">
        <v>58</v>
      </c>
      <c r="W65" s="4">
        <v>22500</v>
      </c>
      <c r="X65" s="9" t="s">
        <v>59</v>
      </c>
      <c r="Y65" s="12" t="s">
        <v>203</v>
      </c>
      <c r="Z65" s="19">
        <f t="shared" si="0"/>
        <v>4.0134639765208431E-2</v>
      </c>
    </row>
    <row r="66" spans="1:26">
      <c r="A66" s="1">
        <v>220</v>
      </c>
      <c r="B66" s="5" t="s">
        <v>25</v>
      </c>
      <c r="C66" s="6">
        <v>43316.904097222221</v>
      </c>
      <c r="D66" s="2">
        <v>25499905000189</v>
      </c>
      <c r="E66" s="7">
        <v>190000009326</v>
      </c>
      <c r="F66" s="5" t="s">
        <v>26</v>
      </c>
      <c r="G66" s="2">
        <v>58475</v>
      </c>
      <c r="H66" s="5" t="s">
        <v>42</v>
      </c>
      <c r="I66" s="5" t="s">
        <v>52</v>
      </c>
      <c r="J66" s="2">
        <v>15</v>
      </c>
      <c r="K66" s="5" t="s">
        <v>34</v>
      </c>
      <c r="L66" s="5" t="s">
        <v>94</v>
      </c>
      <c r="M66" s="7">
        <v>104229780</v>
      </c>
      <c r="N66" s="5" t="s">
        <v>95</v>
      </c>
      <c r="O66" s="5" t="s">
        <v>28</v>
      </c>
      <c r="P66" s="5" t="s">
        <v>202</v>
      </c>
      <c r="Q66" s="7">
        <v>2403667000160</v>
      </c>
      <c r="R66" s="5" t="s">
        <v>184</v>
      </c>
      <c r="S66" s="5" t="s">
        <v>184</v>
      </c>
      <c r="T66" s="5" t="s">
        <v>37</v>
      </c>
      <c r="U66" s="5" t="s">
        <v>38</v>
      </c>
      <c r="V66" s="5" t="s">
        <v>58</v>
      </c>
      <c r="W66" s="2">
        <v>7500</v>
      </c>
      <c r="X66" s="5" t="s">
        <v>59</v>
      </c>
      <c r="Y66" s="8" t="s">
        <v>204</v>
      </c>
      <c r="Z66" s="19">
        <f t="shared" si="0"/>
        <v>1.3378213255069478E-2</v>
      </c>
    </row>
    <row r="67" spans="1:26">
      <c r="A67" s="3">
        <v>220</v>
      </c>
      <c r="B67" s="9" t="s">
        <v>25</v>
      </c>
      <c r="C67" s="10">
        <v>43316.904097222221</v>
      </c>
      <c r="D67" s="4">
        <v>25499905000189</v>
      </c>
      <c r="E67" s="11">
        <v>190000009326</v>
      </c>
      <c r="F67" s="9" t="s">
        <v>26</v>
      </c>
      <c r="G67" s="4">
        <v>58475</v>
      </c>
      <c r="H67" s="9" t="s">
        <v>42</v>
      </c>
      <c r="I67" s="9" t="s">
        <v>52</v>
      </c>
      <c r="J67" s="4">
        <v>15</v>
      </c>
      <c r="K67" s="9" t="s">
        <v>34</v>
      </c>
      <c r="L67" s="9" t="s">
        <v>94</v>
      </c>
      <c r="M67" s="11">
        <v>104229780</v>
      </c>
      <c r="N67" s="9" t="s">
        <v>95</v>
      </c>
      <c r="O67" s="9" t="s">
        <v>28</v>
      </c>
      <c r="P67" s="9" t="s">
        <v>205</v>
      </c>
      <c r="Q67" s="11">
        <v>1395200000234</v>
      </c>
      <c r="R67" s="9" t="s">
        <v>206</v>
      </c>
      <c r="S67" s="9" t="s">
        <v>206</v>
      </c>
      <c r="T67" s="9" t="s">
        <v>103</v>
      </c>
      <c r="U67" s="9" t="s">
        <v>104</v>
      </c>
      <c r="V67" s="9" t="s">
        <v>48</v>
      </c>
      <c r="W67" s="4">
        <v>3000</v>
      </c>
      <c r="X67" s="9" t="s">
        <v>86</v>
      </c>
      <c r="Y67" s="12" t="s">
        <v>207</v>
      </c>
      <c r="Z67" s="19">
        <f t="shared" ref="Z67:Z70" si="1">W67/AA$2</f>
        <v>5.3512853020277916E-3</v>
      </c>
    </row>
    <row r="68" spans="1:26">
      <c r="A68" s="1">
        <v>220</v>
      </c>
      <c r="B68" s="5" t="s">
        <v>25</v>
      </c>
      <c r="C68" s="6">
        <v>43316.904097222221</v>
      </c>
      <c r="D68" s="2">
        <v>25499905000189</v>
      </c>
      <c r="E68" s="7">
        <v>190000009326</v>
      </c>
      <c r="F68" s="5" t="s">
        <v>26</v>
      </c>
      <c r="G68" s="2">
        <v>58475</v>
      </c>
      <c r="H68" s="5" t="s">
        <v>42</v>
      </c>
      <c r="I68" s="5" t="s">
        <v>52</v>
      </c>
      <c r="J68" s="2">
        <v>15</v>
      </c>
      <c r="K68" s="5" t="s">
        <v>34</v>
      </c>
      <c r="L68" s="5" t="s">
        <v>94</v>
      </c>
      <c r="M68" s="7">
        <v>104229780</v>
      </c>
      <c r="N68" s="5" t="s">
        <v>95</v>
      </c>
      <c r="O68" s="5" t="s">
        <v>43</v>
      </c>
      <c r="P68" s="5" t="s">
        <v>70</v>
      </c>
      <c r="Q68" s="7">
        <v>13053327767</v>
      </c>
      <c r="R68" s="5" t="s">
        <v>208</v>
      </c>
      <c r="S68" s="5" t="s">
        <v>208</v>
      </c>
      <c r="T68" s="5" t="s">
        <v>27</v>
      </c>
      <c r="U68" s="5" t="s">
        <v>27</v>
      </c>
      <c r="V68" s="5" t="s">
        <v>45</v>
      </c>
      <c r="W68" s="2">
        <v>5250</v>
      </c>
      <c r="X68" s="5" t="s">
        <v>36</v>
      </c>
      <c r="Y68" s="8" t="s">
        <v>161</v>
      </c>
      <c r="Z68" s="19">
        <f t="shared" si="1"/>
        <v>9.3647492785486341E-3</v>
      </c>
    </row>
    <row r="69" spans="1:26">
      <c r="A69" s="3">
        <v>220</v>
      </c>
      <c r="B69" s="9" t="s">
        <v>25</v>
      </c>
      <c r="C69" s="10">
        <v>43316.904097222221</v>
      </c>
      <c r="D69" s="4">
        <v>25499905000189</v>
      </c>
      <c r="E69" s="11">
        <v>190000009326</v>
      </c>
      <c r="F69" s="9" t="s">
        <v>26</v>
      </c>
      <c r="G69" s="4">
        <v>58475</v>
      </c>
      <c r="H69" s="9" t="s">
        <v>42</v>
      </c>
      <c r="I69" s="9" t="s">
        <v>52</v>
      </c>
      <c r="J69" s="4">
        <v>15</v>
      </c>
      <c r="K69" s="9" t="s">
        <v>34</v>
      </c>
      <c r="L69" s="9" t="s">
        <v>94</v>
      </c>
      <c r="M69" s="11">
        <v>104229780</v>
      </c>
      <c r="N69" s="9" t="s">
        <v>95</v>
      </c>
      <c r="O69" s="9" t="s">
        <v>28</v>
      </c>
      <c r="P69" s="9" t="s">
        <v>209</v>
      </c>
      <c r="Q69" s="11">
        <v>2403667000160</v>
      </c>
      <c r="R69" s="9" t="s">
        <v>184</v>
      </c>
      <c r="S69" s="9" t="s">
        <v>184</v>
      </c>
      <c r="T69" s="9" t="s">
        <v>37</v>
      </c>
      <c r="U69" s="9" t="s">
        <v>38</v>
      </c>
      <c r="V69" s="9" t="s">
        <v>31</v>
      </c>
      <c r="W69" s="4">
        <v>52500</v>
      </c>
      <c r="X69" s="9" t="s">
        <v>59</v>
      </c>
      <c r="Y69" s="12" t="s">
        <v>210</v>
      </c>
      <c r="Z69" s="19">
        <f t="shared" si="1"/>
        <v>9.3647492785486341E-2</v>
      </c>
    </row>
    <row r="70" spans="1:26">
      <c r="A70" s="1">
        <v>220</v>
      </c>
      <c r="B70" s="5" t="s">
        <v>25</v>
      </c>
      <c r="C70" s="6">
        <v>43316.904097222221</v>
      </c>
      <c r="D70" s="2">
        <v>25499905000189</v>
      </c>
      <c r="E70" s="7">
        <v>190000009326</v>
      </c>
      <c r="F70" s="5" t="s">
        <v>26</v>
      </c>
      <c r="G70" s="2">
        <v>58475</v>
      </c>
      <c r="H70" s="5" t="s">
        <v>42</v>
      </c>
      <c r="I70" s="5" t="s">
        <v>52</v>
      </c>
      <c r="J70" s="2">
        <v>15</v>
      </c>
      <c r="K70" s="5" t="s">
        <v>34</v>
      </c>
      <c r="L70" s="5" t="s">
        <v>94</v>
      </c>
      <c r="M70" s="7">
        <v>104229780</v>
      </c>
      <c r="N70" s="5" t="s">
        <v>95</v>
      </c>
      <c r="O70" s="5" t="s">
        <v>43</v>
      </c>
      <c r="P70" s="5" t="s">
        <v>44</v>
      </c>
      <c r="Q70" s="7">
        <v>47234849734</v>
      </c>
      <c r="R70" s="5" t="s">
        <v>211</v>
      </c>
      <c r="S70" s="5" t="s">
        <v>211</v>
      </c>
      <c r="T70" s="5" t="s">
        <v>27</v>
      </c>
      <c r="U70" s="5" t="s">
        <v>27</v>
      </c>
      <c r="V70" s="5" t="s">
        <v>45</v>
      </c>
      <c r="W70" s="2">
        <v>9000</v>
      </c>
      <c r="X70" s="5" t="s">
        <v>192</v>
      </c>
      <c r="Y70" s="8" t="s">
        <v>212</v>
      </c>
      <c r="Z70" s="19">
        <f t="shared" si="1"/>
        <v>1.6053855906083374E-2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6B5C-1FCD-4D4E-B4C7-D103B7D6A5CE}">
  <dimension ref="A1:E38"/>
  <sheetViews>
    <sheetView topLeftCell="B1" workbookViewId="0">
      <selection activeCell="B1" sqref="B1:E1048576"/>
    </sheetView>
  </sheetViews>
  <sheetFormatPr baseColWidth="10" defaultColWidth="8.83203125" defaultRowHeight="15"/>
  <cols>
    <col min="1" max="1" width="71.5" bestFit="1" customWidth="1"/>
    <col min="2" max="2" width="29.83203125" bestFit="1" customWidth="1"/>
    <col min="3" max="3" width="25.33203125" bestFit="1" customWidth="1"/>
    <col min="4" max="4" width="63.83203125" bestFit="1" customWidth="1"/>
    <col min="5" max="5" width="29.83203125" bestFit="1" customWidth="1"/>
  </cols>
  <sheetData>
    <row r="1" spans="1:5">
      <c r="A1" s="22" t="s">
        <v>12</v>
      </c>
      <c r="B1" s="22" t="s">
        <v>11</v>
      </c>
      <c r="C1" s="22" t="s">
        <v>16</v>
      </c>
      <c r="D1" s="22" t="s">
        <v>17</v>
      </c>
      <c r="E1" t="s">
        <v>217</v>
      </c>
    </row>
    <row r="2" spans="1:5">
      <c r="A2" s="24">
        <v>104229780</v>
      </c>
      <c r="B2" t="s">
        <v>94</v>
      </c>
      <c r="C2">
        <v>74540742</v>
      </c>
      <c r="D2" t="s">
        <v>123</v>
      </c>
      <c r="E2" s="23">
        <v>5.3512853020277916E-3</v>
      </c>
    </row>
    <row r="3" spans="1:5">
      <c r="C3">
        <v>366146700</v>
      </c>
      <c r="D3" t="s">
        <v>188</v>
      </c>
      <c r="E3" s="23">
        <v>1.6053855906083374E-3</v>
      </c>
    </row>
    <row r="4" spans="1:5">
      <c r="C4">
        <v>1252609701</v>
      </c>
      <c r="D4" t="s">
        <v>165</v>
      </c>
      <c r="E4" s="23">
        <v>9.3647492785486341E-3</v>
      </c>
    </row>
    <row r="5" spans="1:5">
      <c r="C5">
        <v>2354450702</v>
      </c>
      <c r="D5" t="s">
        <v>163</v>
      </c>
      <c r="E5" s="23">
        <v>1.6053855906083374E-3</v>
      </c>
    </row>
    <row r="6" spans="1:5">
      <c r="C6">
        <v>2693035708</v>
      </c>
      <c r="D6" t="s">
        <v>115</v>
      </c>
      <c r="E6" s="23">
        <v>1.783761767342597E-3</v>
      </c>
    </row>
    <row r="7" spans="1:5">
      <c r="C7">
        <v>5388856704</v>
      </c>
      <c r="D7" t="s">
        <v>173</v>
      </c>
      <c r="E7" s="23">
        <v>4.0134639765208435E-3</v>
      </c>
    </row>
    <row r="8" spans="1:5">
      <c r="C8">
        <v>7651832698</v>
      </c>
      <c r="D8" t="s">
        <v>160</v>
      </c>
      <c r="E8" s="23">
        <v>9.3647492785486341E-3</v>
      </c>
    </row>
    <row r="9" spans="1:5">
      <c r="C9">
        <v>7790659723</v>
      </c>
      <c r="D9" t="s">
        <v>186</v>
      </c>
      <c r="E9" s="23">
        <v>8.0269279530416869E-3</v>
      </c>
    </row>
    <row r="10" spans="1:5">
      <c r="C10">
        <v>8076989701</v>
      </c>
      <c r="D10" t="s">
        <v>156</v>
      </c>
      <c r="E10" s="23">
        <v>7.1350470693703882E-3</v>
      </c>
    </row>
    <row r="11" spans="1:5">
      <c r="C11">
        <v>8156499751</v>
      </c>
      <c r="D11" t="s">
        <v>154</v>
      </c>
      <c r="E11" s="23">
        <v>9.3647492785486341E-3</v>
      </c>
    </row>
    <row r="12" spans="1:5">
      <c r="C12">
        <v>8309880766</v>
      </c>
      <c r="D12" t="s">
        <v>162</v>
      </c>
      <c r="E12" s="23">
        <v>2.6756426510138955E-2</v>
      </c>
    </row>
    <row r="13" spans="1:5">
      <c r="C13">
        <v>8793607717</v>
      </c>
      <c r="D13" t="s">
        <v>153</v>
      </c>
      <c r="E13" s="23">
        <v>1.3378213255069478E-2</v>
      </c>
    </row>
    <row r="14" spans="1:5">
      <c r="C14">
        <v>8863543747</v>
      </c>
      <c r="D14" t="s">
        <v>177</v>
      </c>
      <c r="E14" s="23">
        <v>6.6891066275347388E-3</v>
      </c>
    </row>
    <row r="15" spans="1:5">
      <c r="C15">
        <v>9036049733</v>
      </c>
      <c r="D15" t="s">
        <v>171</v>
      </c>
      <c r="E15" s="23">
        <v>2.4972664742796361E-3</v>
      </c>
    </row>
    <row r="16" spans="1:5">
      <c r="C16">
        <v>9492476770</v>
      </c>
      <c r="D16" t="s">
        <v>107</v>
      </c>
      <c r="E16" s="23">
        <v>7.1350470693703882E-3</v>
      </c>
    </row>
    <row r="17" spans="3:5">
      <c r="C17">
        <v>9548999625</v>
      </c>
      <c r="D17" t="s">
        <v>167</v>
      </c>
      <c r="E17" s="23">
        <v>1.6053855906083374E-3</v>
      </c>
    </row>
    <row r="18" spans="3:5">
      <c r="C18">
        <v>10118984705</v>
      </c>
      <c r="D18" t="s">
        <v>172</v>
      </c>
      <c r="E18" s="23">
        <v>1.2486332371398181E-3</v>
      </c>
    </row>
    <row r="19" spans="3:5">
      <c r="C19">
        <v>10503701718</v>
      </c>
      <c r="D19" t="s">
        <v>157</v>
      </c>
      <c r="E19" s="23">
        <v>8.0269279530416869E-3</v>
      </c>
    </row>
    <row r="20" spans="3:5">
      <c r="C20">
        <v>12238966765</v>
      </c>
      <c r="D20" t="s">
        <v>175</v>
      </c>
      <c r="E20" s="23">
        <v>1.2486332371398181E-3</v>
      </c>
    </row>
    <row r="21" spans="3:5">
      <c r="C21">
        <v>13053327767</v>
      </c>
      <c r="D21" t="s">
        <v>208</v>
      </c>
      <c r="E21" s="23">
        <v>9.3647492785486341E-3</v>
      </c>
    </row>
    <row r="22" spans="3:5">
      <c r="C22">
        <v>13528697725</v>
      </c>
      <c r="D22" t="s">
        <v>113</v>
      </c>
      <c r="E22" s="23">
        <v>1.2486332371398181E-3</v>
      </c>
    </row>
    <row r="23" spans="3:5">
      <c r="C23">
        <v>13584493765</v>
      </c>
      <c r="D23" t="s">
        <v>182</v>
      </c>
      <c r="E23" s="23">
        <v>1.6053855906083374E-3</v>
      </c>
    </row>
    <row r="24" spans="3:5">
      <c r="C24">
        <v>14145810767</v>
      </c>
      <c r="D24" t="s">
        <v>97</v>
      </c>
      <c r="E24" s="23">
        <v>4.0134639765208435E-3</v>
      </c>
    </row>
    <row r="25" spans="3:5">
      <c r="C25">
        <v>33536499805</v>
      </c>
      <c r="D25" t="s">
        <v>176</v>
      </c>
      <c r="E25" s="23">
        <v>1.6053855906083374E-2</v>
      </c>
    </row>
    <row r="26" spans="3:5">
      <c r="C26">
        <v>47234849734</v>
      </c>
      <c r="D26" t="s">
        <v>211</v>
      </c>
      <c r="E26" s="23">
        <v>1.6053855906083374E-2</v>
      </c>
    </row>
    <row r="27" spans="3:5">
      <c r="C27">
        <v>62024779700</v>
      </c>
      <c r="D27" t="s">
        <v>181</v>
      </c>
      <c r="E27" s="23">
        <v>3.1206912119658732E-4</v>
      </c>
    </row>
    <row r="28" spans="3:5">
      <c r="C28">
        <v>81265662487</v>
      </c>
      <c r="D28" t="s">
        <v>190</v>
      </c>
      <c r="E28" s="23">
        <v>2.0067319882604216E-2</v>
      </c>
    </row>
    <row r="29" spans="3:5">
      <c r="C29">
        <v>1395200000234</v>
      </c>
      <c r="D29" t="s">
        <v>206</v>
      </c>
      <c r="E29" s="23">
        <v>5.3512853020277916E-3</v>
      </c>
    </row>
    <row r="30" spans="3:5">
      <c r="C30">
        <v>2403667000160</v>
      </c>
      <c r="D30" t="s">
        <v>184</v>
      </c>
      <c r="E30" s="23">
        <v>0.44151671265263964</v>
      </c>
    </row>
    <row r="31" spans="3:5">
      <c r="C31">
        <v>6310352000120</v>
      </c>
      <c r="D31" t="s">
        <v>64</v>
      </c>
      <c r="E31" s="23">
        <v>5.7793881261900146E-2</v>
      </c>
    </row>
    <row r="32" spans="3:5">
      <c r="C32">
        <v>9517570000128</v>
      </c>
      <c r="D32" t="s">
        <v>105</v>
      </c>
      <c r="E32" s="23">
        <v>0.23174632881315019</v>
      </c>
    </row>
    <row r="33" spans="1:5">
      <c r="C33">
        <v>10848432000100</v>
      </c>
      <c r="D33" t="s">
        <v>168</v>
      </c>
      <c r="E33" s="23">
        <v>3.7458997114194537E-2</v>
      </c>
    </row>
    <row r="34" spans="1:5">
      <c r="C34">
        <v>14160619000178</v>
      </c>
      <c r="D34" t="s">
        <v>135</v>
      </c>
      <c r="E34" s="23">
        <v>1.6053855906083374E-2</v>
      </c>
    </row>
    <row r="35" spans="1:5">
      <c r="C35">
        <v>28284941000113</v>
      </c>
      <c r="D35" t="s">
        <v>109</v>
      </c>
      <c r="E35" s="23">
        <v>9.6099808463228943E-3</v>
      </c>
    </row>
    <row r="36" spans="1:5">
      <c r="C36">
        <v>29690153000190</v>
      </c>
      <c r="D36" t="s">
        <v>142</v>
      </c>
      <c r="E36" s="23">
        <v>5.3512853020277916E-3</v>
      </c>
    </row>
    <row r="37" spans="1:5">
      <c r="C37" t="s">
        <v>216</v>
      </c>
      <c r="D37" t="s">
        <v>27</v>
      </c>
      <c r="E37" s="23">
        <v>1.9719486337972409E-4</v>
      </c>
    </row>
    <row r="38" spans="1:5">
      <c r="A38" s="24" t="s">
        <v>215</v>
      </c>
      <c r="E38" s="23">
        <v>0.99999999999999989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582-B53B-4EC2-B6A9-26BFA153C9A4}">
  <dimension ref="A1:D38"/>
  <sheetViews>
    <sheetView tabSelected="1" topLeftCell="A20" workbookViewId="0">
      <selection activeCell="C32" sqref="C32"/>
    </sheetView>
  </sheetViews>
  <sheetFormatPr baseColWidth="10" defaultColWidth="8.83203125" defaultRowHeight="15"/>
  <cols>
    <col min="1" max="1" width="27.33203125" bestFit="1" customWidth="1"/>
    <col min="2" max="2" width="23" style="24" bestFit="1" customWidth="1"/>
    <col min="3" max="3" width="63.83203125" bestFit="1" customWidth="1"/>
    <col min="4" max="4" width="29.83203125" bestFit="1" customWidth="1"/>
  </cols>
  <sheetData>
    <row r="1" spans="1:4">
      <c r="A1" t="s">
        <v>11</v>
      </c>
      <c r="B1" s="24" t="s">
        <v>16</v>
      </c>
      <c r="C1" t="s">
        <v>17</v>
      </c>
      <c r="D1" t="s">
        <v>217</v>
      </c>
    </row>
    <row r="2" spans="1:4">
      <c r="A2" t="s">
        <v>94</v>
      </c>
      <c r="B2" s="24">
        <v>74540742</v>
      </c>
      <c r="C2" t="s">
        <v>123</v>
      </c>
      <c r="D2">
        <v>5.3512853020277916E-3</v>
      </c>
    </row>
    <row r="3" spans="1:4">
      <c r="A3" t="s">
        <v>94</v>
      </c>
      <c r="B3" s="24">
        <v>366146700</v>
      </c>
      <c r="C3" t="s">
        <v>188</v>
      </c>
      <c r="D3">
        <v>1.6053855906083374E-3</v>
      </c>
    </row>
    <row r="4" spans="1:4">
      <c r="A4" t="s">
        <v>94</v>
      </c>
      <c r="B4" s="24">
        <v>1252609701</v>
      </c>
      <c r="C4" t="s">
        <v>165</v>
      </c>
      <c r="D4">
        <v>9.3647492785486341E-3</v>
      </c>
    </row>
    <row r="5" spans="1:4">
      <c r="A5" t="s">
        <v>94</v>
      </c>
      <c r="B5" s="24">
        <v>2354450702</v>
      </c>
      <c r="C5" t="s">
        <v>163</v>
      </c>
      <c r="D5">
        <v>1.6053855906083374E-3</v>
      </c>
    </row>
    <row r="6" spans="1:4">
      <c r="A6" t="s">
        <v>94</v>
      </c>
      <c r="B6" s="24">
        <v>2693035708</v>
      </c>
      <c r="C6" t="s">
        <v>115</v>
      </c>
      <c r="D6">
        <v>1.783761767342597E-3</v>
      </c>
    </row>
    <row r="7" spans="1:4">
      <c r="A7" t="s">
        <v>94</v>
      </c>
      <c r="B7" s="24">
        <v>5388856704</v>
      </c>
      <c r="C7" t="s">
        <v>173</v>
      </c>
      <c r="D7">
        <v>4.0134639765208435E-3</v>
      </c>
    </row>
    <row r="8" spans="1:4">
      <c r="A8" t="s">
        <v>94</v>
      </c>
      <c r="B8" s="24">
        <v>7651832698</v>
      </c>
      <c r="C8" t="s">
        <v>160</v>
      </c>
      <c r="D8">
        <v>9.3647492785486341E-3</v>
      </c>
    </row>
    <row r="9" spans="1:4">
      <c r="A9" t="s">
        <v>94</v>
      </c>
      <c r="B9" s="24">
        <v>7790659723</v>
      </c>
      <c r="C9" t="s">
        <v>186</v>
      </c>
      <c r="D9">
        <v>8.0269279530416869E-3</v>
      </c>
    </row>
    <row r="10" spans="1:4">
      <c r="A10" t="s">
        <v>94</v>
      </c>
      <c r="B10" s="24">
        <v>8076989701</v>
      </c>
      <c r="C10" t="s">
        <v>156</v>
      </c>
      <c r="D10">
        <v>7.1350470693703882E-3</v>
      </c>
    </row>
    <row r="11" spans="1:4">
      <c r="A11" t="s">
        <v>94</v>
      </c>
      <c r="B11" s="24">
        <v>8156499751</v>
      </c>
      <c r="C11" t="s">
        <v>154</v>
      </c>
      <c r="D11">
        <v>9.3647492785486341E-3</v>
      </c>
    </row>
    <row r="12" spans="1:4">
      <c r="A12" t="s">
        <v>94</v>
      </c>
      <c r="B12" s="24">
        <v>8309880766</v>
      </c>
      <c r="C12" t="s">
        <v>162</v>
      </c>
      <c r="D12">
        <v>2.6756426510138955E-2</v>
      </c>
    </row>
    <row r="13" spans="1:4">
      <c r="A13" t="s">
        <v>94</v>
      </c>
      <c r="B13" s="24">
        <v>8793607717</v>
      </c>
      <c r="C13" t="s">
        <v>153</v>
      </c>
      <c r="D13">
        <v>1.3378213255069478E-2</v>
      </c>
    </row>
    <row r="14" spans="1:4">
      <c r="A14" t="s">
        <v>94</v>
      </c>
      <c r="B14" s="24">
        <v>8863543747</v>
      </c>
      <c r="C14" t="s">
        <v>177</v>
      </c>
      <c r="D14">
        <v>6.6891066275347388E-3</v>
      </c>
    </row>
    <row r="15" spans="1:4">
      <c r="A15" t="s">
        <v>94</v>
      </c>
      <c r="B15" s="24">
        <v>9036049733</v>
      </c>
      <c r="C15" t="s">
        <v>171</v>
      </c>
      <c r="D15">
        <v>2.4972664742796361E-3</v>
      </c>
    </row>
    <row r="16" spans="1:4">
      <c r="A16" t="s">
        <v>94</v>
      </c>
      <c r="B16" s="24">
        <v>9492476770</v>
      </c>
      <c r="C16" t="s">
        <v>107</v>
      </c>
      <c r="D16">
        <v>7.1350470693703882E-3</v>
      </c>
    </row>
    <row r="17" spans="1:4">
      <c r="A17" t="s">
        <v>94</v>
      </c>
      <c r="B17" s="24">
        <v>9548999625</v>
      </c>
      <c r="C17" t="s">
        <v>167</v>
      </c>
      <c r="D17">
        <v>1.6053855906083374E-3</v>
      </c>
    </row>
    <row r="18" spans="1:4">
      <c r="A18" t="s">
        <v>94</v>
      </c>
      <c r="B18" s="24">
        <v>10118984705</v>
      </c>
      <c r="C18" t="s">
        <v>172</v>
      </c>
      <c r="D18">
        <v>1.2486332371398181E-3</v>
      </c>
    </row>
    <row r="19" spans="1:4">
      <c r="A19" t="s">
        <v>94</v>
      </c>
      <c r="B19" s="24">
        <v>10503701718</v>
      </c>
      <c r="C19" t="s">
        <v>157</v>
      </c>
      <c r="D19">
        <v>8.0269279530416869E-3</v>
      </c>
    </row>
    <row r="20" spans="1:4">
      <c r="A20" t="s">
        <v>94</v>
      </c>
      <c r="B20" s="24">
        <v>12238966765</v>
      </c>
      <c r="C20" t="s">
        <v>175</v>
      </c>
      <c r="D20">
        <v>1.2486332371398181E-3</v>
      </c>
    </row>
    <row r="21" spans="1:4">
      <c r="A21" t="s">
        <v>94</v>
      </c>
      <c r="B21" s="24">
        <v>13053327767</v>
      </c>
      <c r="C21" t="s">
        <v>208</v>
      </c>
      <c r="D21">
        <v>9.3647492785486341E-3</v>
      </c>
    </row>
    <row r="22" spans="1:4">
      <c r="A22" t="s">
        <v>94</v>
      </c>
      <c r="B22" s="24">
        <v>13528697725</v>
      </c>
      <c r="C22" t="s">
        <v>113</v>
      </c>
      <c r="D22">
        <v>1.2486332371398181E-3</v>
      </c>
    </row>
    <row r="23" spans="1:4">
      <c r="A23" t="s">
        <v>94</v>
      </c>
      <c r="B23" s="24">
        <v>13584493765</v>
      </c>
      <c r="C23" t="s">
        <v>182</v>
      </c>
      <c r="D23">
        <v>1.6053855906083374E-3</v>
      </c>
    </row>
    <row r="24" spans="1:4">
      <c r="A24" t="s">
        <v>94</v>
      </c>
      <c r="B24" s="24">
        <v>14145810767</v>
      </c>
      <c r="C24" t="s">
        <v>97</v>
      </c>
      <c r="D24">
        <v>4.0134639765208435E-3</v>
      </c>
    </row>
    <row r="25" spans="1:4">
      <c r="A25" t="s">
        <v>94</v>
      </c>
      <c r="B25" s="24">
        <v>33536499805</v>
      </c>
      <c r="C25" t="s">
        <v>176</v>
      </c>
      <c r="D25">
        <v>1.6053855906083374E-2</v>
      </c>
    </row>
    <row r="26" spans="1:4">
      <c r="A26" t="s">
        <v>94</v>
      </c>
      <c r="B26" s="24">
        <v>47234849734</v>
      </c>
      <c r="C26" t="s">
        <v>211</v>
      </c>
      <c r="D26">
        <v>1.6053855906083374E-2</v>
      </c>
    </row>
    <row r="27" spans="1:4">
      <c r="A27" t="s">
        <v>94</v>
      </c>
      <c r="B27" s="24">
        <v>62024779700</v>
      </c>
      <c r="C27" t="s">
        <v>181</v>
      </c>
      <c r="D27">
        <v>3.1206912119658732E-4</v>
      </c>
    </row>
    <row r="28" spans="1:4">
      <c r="A28" t="s">
        <v>94</v>
      </c>
      <c r="B28" s="24">
        <v>81265662487</v>
      </c>
      <c r="C28" t="s">
        <v>190</v>
      </c>
      <c r="D28">
        <v>2.0067319882604216E-2</v>
      </c>
    </row>
    <row r="29" spans="1:4">
      <c r="A29" t="s">
        <v>94</v>
      </c>
      <c r="B29" s="24">
        <v>1395200000234</v>
      </c>
      <c r="C29" t="s">
        <v>206</v>
      </c>
      <c r="D29">
        <v>5.3512853020277916E-3</v>
      </c>
    </row>
    <row r="30" spans="1:4">
      <c r="A30" t="s">
        <v>94</v>
      </c>
      <c r="B30" s="24">
        <v>2403667000160</v>
      </c>
      <c r="C30" t="s">
        <v>184</v>
      </c>
      <c r="D30">
        <v>0.44151671265263964</v>
      </c>
    </row>
    <row r="31" spans="1:4">
      <c r="A31" t="s">
        <v>94</v>
      </c>
      <c r="B31" s="24">
        <v>6310352000120</v>
      </c>
      <c r="C31" t="s">
        <v>64</v>
      </c>
      <c r="D31">
        <v>5.7793881261900146E-2</v>
      </c>
    </row>
    <row r="32" spans="1:4">
      <c r="A32" t="s">
        <v>94</v>
      </c>
      <c r="B32" s="24">
        <v>9517570000128</v>
      </c>
      <c r="C32" t="s">
        <v>105</v>
      </c>
      <c r="D32">
        <v>0.23174632881315019</v>
      </c>
    </row>
    <row r="33" spans="1:4">
      <c r="A33" t="s">
        <v>94</v>
      </c>
      <c r="B33" s="24">
        <v>10848432000100</v>
      </c>
      <c r="C33" t="s">
        <v>168</v>
      </c>
      <c r="D33">
        <v>3.7458997114194537E-2</v>
      </c>
    </row>
    <row r="34" spans="1:4">
      <c r="A34" t="s">
        <v>94</v>
      </c>
      <c r="B34" s="24">
        <v>14160619000178</v>
      </c>
      <c r="C34" t="s">
        <v>135</v>
      </c>
      <c r="D34">
        <v>1.6053855906083374E-2</v>
      </c>
    </row>
    <row r="35" spans="1:4">
      <c r="A35" t="s">
        <v>94</v>
      </c>
      <c r="B35" s="24">
        <v>28284941000113</v>
      </c>
      <c r="C35" t="s">
        <v>109</v>
      </c>
      <c r="D35">
        <v>9.6099808463228943E-3</v>
      </c>
    </row>
    <row r="36" spans="1:4">
      <c r="A36" t="s">
        <v>94</v>
      </c>
      <c r="B36" s="24">
        <v>29690153000190</v>
      </c>
      <c r="C36" t="s">
        <v>142</v>
      </c>
      <c r="D36">
        <v>5.3512853020277916E-3</v>
      </c>
    </row>
    <row r="37" spans="1:4">
      <c r="A37" t="s">
        <v>94</v>
      </c>
      <c r="B37" s="24" t="s">
        <v>216</v>
      </c>
      <c r="C37" t="s">
        <v>219</v>
      </c>
      <c r="D37">
        <v>1.9719486337972409E-4</v>
      </c>
    </row>
    <row r="38" spans="1:4">
      <c r="D38">
        <v>0.99999999999999989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4610-AF61-4C76-9CA4-C2B899F12507}">
  <dimension ref="A1:C36"/>
  <sheetViews>
    <sheetView workbookViewId="0">
      <selection activeCell="A2" sqref="A2:A9"/>
    </sheetView>
  </sheetViews>
  <sheetFormatPr baseColWidth="10" defaultColWidth="8.83203125" defaultRowHeight="15"/>
  <cols>
    <col min="1" max="1" width="19.83203125" customWidth="1"/>
    <col min="2" max="2" width="23" bestFit="1" customWidth="1"/>
    <col min="3" max="3" width="63.83203125" bestFit="1" customWidth="1"/>
  </cols>
  <sheetData>
    <row r="1" spans="1:3">
      <c r="A1" t="s">
        <v>218</v>
      </c>
      <c r="B1" s="24" t="s">
        <v>16</v>
      </c>
      <c r="C1" t="s">
        <v>17</v>
      </c>
    </row>
    <row r="2" spans="1:3">
      <c r="A2" s="25" t="str">
        <f t="shared" ref="A2:A9" si="0">RIGHT("000"&amp;B2,14)</f>
        <v>29690153000190</v>
      </c>
      <c r="B2" s="24">
        <v>29690153000190</v>
      </c>
      <c r="C2" t="s">
        <v>142</v>
      </c>
    </row>
    <row r="3" spans="1:3">
      <c r="A3" s="25" t="str">
        <f t="shared" si="0"/>
        <v>28284941000113</v>
      </c>
      <c r="B3" s="24">
        <v>28284941000113</v>
      </c>
      <c r="C3" t="s">
        <v>109</v>
      </c>
    </row>
    <row r="4" spans="1:3">
      <c r="A4" s="25" t="str">
        <f t="shared" si="0"/>
        <v>14160619000178</v>
      </c>
      <c r="B4" s="24">
        <v>14160619000178</v>
      </c>
      <c r="C4" t="s">
        <v>135</v>
      </c>
    </row>
    <row r="5" spans="1:3">
      <c r="A5" s="25" t="str">
        <f t="shared" si="0"/>
        <v>10848432000100</v>
      </c>
      <c r="B5" s="24">
        <v>10848432000100</v>
      </c>
      <c r="C5" t="s">
        <v>168</v>
      </c>
    </row>
    <row r="6" spans="1:3">
      <c r="A6" s="25" t="str">
        <f t="shared" si="0"/>
        <v>09517570000128</v>
      </c>
      <c r="B6" s="24">
        <v>9517570000128</v>
      </c>
      <c r="C6" t="s">
        <v>105</v>
      </c>
    </row>
    <row r="7" spans="1:3">
      <c r="A7" s="25" t="str">
        <f t="shared" si="0"/>
        <v>06310352000120</v>
      </c>
      <c r="B7" s="24">
        <v>6310352000120</v>
      </c>
      <c r="C7" t="s">
        <v>64</v>
      </c>
    </row>
    <row r="8" spans="1:3">
      <c r="A8" s="25" t="str">
        <f t="shared" si="0"/>
        <v>02403667000160</v>
      </c>
      <c r="B8" s="24">
        <v>2403667000160</v>
      </c>
      <c r="C8" t="s">
        <v>184</v>
      </c>
    </row>
    <row r="9" spans="1:3">
      <c r="A9" s="25" t="str">
        <f t="shared" si="0"/>
        <v>01395200000234</v>
      </c>
      <c r="B9" s="24">
        <v>1395200000234</v>
      </c>
      <c r="C9" t="s">
        <v>206</v>
      </c>
    </row>
    <row r="10" spans="1:3">
      <c r="B10" s="24">
        <v>81265662487</v>
      </c>
      <c r="C10" t="s">
        <v>190</v>
      </c>
    </row>
    <row r="11" spans="1:3">
      <c r="B11" s="24">
        <v>62024779700</v>
      </c>
      <c r="C11" t="s">
        <v>181</v>
      </c>
    </row>
    <row r="12" spans="1:3">
      <c r="B12" s="24">
        <v>47234849734</v>
      </c>
      <c r="C12" t="s">
        <v>211</v>
      </c>
    </row>
    <row r="13" spans="1:3">
      <c r="B13" s="24">
        <v>33536499805</v>
      </c>
      <c r="C13" t="s">
        <v>176</v>
      </c>
    </row>
    <row r="14" spans="1:3">
      <c r="B14" s="24">
        <v>14145810767</v>
      </c>
      <c r="C14" t="s">
        <v>97</v>
      </c>
    </row>
    <row r="15" spans="1:3">
      <c r="B15" s="24">
        <v>13584493765</v>
      </c>
      <c r="C15" t="s">
        <v>182</v>
      </c>
    </row>
    <row r="16" spans="1:3">
      <c r="B16" s="24">
        <v>13528697725</v>
      </c>
      <c r="C16" t="s">
        <v>113</v>
      </c>
    </row>
    <row r="17" spans="2:3">
      <c r="B17" s="24">
        <v>13053327767</v>
      </c>
      <c r="C17" t="s">
        <v>208</v>
      </c>
    </row>
    <row r="18" spans="2:3">
      <c r="B18" s="24">
        <v>12238966765</v>
      </c>
      <c r="C18" t="s">
        <v>175</v>
      </c>
    </row>
    <row r="19" spans="2:3">
      <c r="B19" s="24">
        <v>10503701718</v>
      </c>
      <c r="C19" t="s">
        <v>157</v>
      </c>
    </row>
    <row r="20" spans="2:3">
      <c r="B20" s="24">
        <v>10118984705</v>
      </c>
      <c r="C20" t="s">
        <v>172</v>
      </c>
    </row>
    <row r="21" spans="2:3">
      <c r="B21" s="24">
        <v>9548999625</v>
      </c>
      <c r="C21" t="s">
        <v>167</v>
      </c>
    </row>
    <row r="22" spans="2:3">
      <c r="B22" s="24">
        <v>9492476770</v>
      </c>
      <c r="C22" t="s">
        <v>107</v>
      </c>
    </row>
    <row r="23" spans="2:3">
      <c r="B23" s="24">
        <v>9036049733</v>
      </c>
      <c r="C23" t="s">
        <v>171</v>
      </c>
    </row>
    <row r="24" spans="2:3">
      <c r="B24" s="24">
        <v>8863543747</v>
      </c>
      <c r="C24" t="s">
        <v>177</v>
      </c>
    </row>
    <row r="25" spans="2:3">
      <c r="B25" s="24">
        <v>8793607717</v>
      </c>
      <c r="C25" t="s">
        <v>153</v>
      </c>
    </row>
    <row r="26" spans="2:3">
      <c r="B26" s="24">
        <v>8309880766</v>
      </c>
      <c r="C26" t="s">
        <v>162</v>
      </c>
    </row>
    <row r="27" spans="2:3">
      <c r="B27" s="24">
        <v>8156499751</v>
      </c>
      <c r="C27" t="s">
        <v>154</v>
      </c>
    </row>
    <row r="28" spans="2:3">
      <c r="B28" s="24">
        <v>8076989701</v>
      </c>
      <c r="C28" t="s">
        <v>156</v>
      </c>
    </row>
    <row r="29" spans="2:3">
      <c r="B29" s="24">
        <v>7790659723</v>
      </c>
      <c r="C29" t="s">
        <v>186</v>
      </c>
    </row>
    <row r="30" spans="2:3">
      <c r="B30" s="24">
        <v>7651832698</v>
      </c>
      <c r="C30" t="s">
        <v>160</v>
      </c>
    </row>
    <row r="31" spans="2:3">
      <c r="B31" s="24">
        <v>5388856704</v>
      </c>
      <c r="C31" t="s">
        <v>173</v>
      </c>
    </row>
    <row r="32" spans="2:3">
      <c r="B32" s="24">
        <v>2693035708</v>
      </c>
      <c r="C32" t="s">
        <v>115</v>
      </c>
    </row>
    <row r="33" spans="2:3">
      <c r="B33" s="24">
        <v>2354450702</v>
      </c>
      <c r="C33" t="s">
        <v>163</v>
      </c>
    </row>
    <row r="34" spans="2:3">
      <c r="B34" s="24">
        <v>1252609701</v>
      </c>
      <c r="C34" t="s">
        <v>165</v>
      </c>
    </row>
    <row r="35" spans="2:3">
      <c r="B35" s="24">
        <v>366146700</v>
      </c>
      <c r="C35" t="s">
        <v>188</v>
      </c>
    </row>
    <row r="36" spans="2:3">
      <c r="B36" s="24">
        <v>74540742</v>
      </c>
      <c r="C36" t="s">
        <v>123</v>
      </c>
    </row>
  </sheetData>
  <sortState xmlns:xlrd2="http://schemas.microsoft.com/office/spreadsheetml/2017/richdata2" ref="B2:C36">
    <sortCondition descending="1" ref="B2:B36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A225F-A787-46CF-8A1D-A1CFED958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DESPESAS PREFEITO E VICE-PREFEI</vt:lpstr>
      <vt:lpstr>Tabela Dinâmica</vt:lpstr>
      <vt:lpstr>DESPESAS CONSOLIDADAS 2</vt:lpstr>
      <vt:lpstr>CPF_CNPJ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Cesário</dc:creator>
  <cp:lastModifiedBy>Microsoft Office User</cp:lastModifiedBy>
  <dcterms:created xsi:type="dcterms:W3CDTF">2020-01-23T17:28:14Z</dcterms:created>
  <dcterms:modified xsi:type="dcterms:W3CDTF">2020-03-31T17:06:27Z</dcterms:modified>
</cp:coreProperties>
</file>