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robottools\robots\1425\2024\allegro2024\docs\"/>
    </mc:Choice>
  </mc:AlternateContent>
  <xr:revisionPtr revIDLastSave="0" documentId="13_ncr:1_{47A525EC-0368-48C3-A876-F36F6F027227}" xr6:coauthVersionLast="47" xr6:coauthVersionMax="47" xr10:uidLastSave="{00000000-0000-0000-0000-000000000000}"/>
  <bookViews>
    <workbookView xWindow="-96" yWindow="-96" windowWidth="20928" windowHeight="12432" xr2:uid="{88448273-EBF9-4EFF-B776-4CCA91CC29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I19" i="1"/>
  <c r="F27" i="1"/>
  <c r="G27" i="1" s="1"/>
  <c r="C8" i="2"/>
  <c r="B6" i="2" a="1"/>
  <c r="B6" i="2" s="1"/>
  <c r="B8" i="2" s="1"/>
  <c r="F26" i="1"/>
  <c r="F24" i="1"/>
  <c r="G24" i="1" s="1"/>
  <c r="F32" i="1"/>
  <c r="G33" i="1" s="1"/>
  <c r="F29" i="1"/>
  <c r="G30" i="1" s="1"/>
  <c r="F23" i="1"/>
  <c r="F20" i="1"/>
  <c r="G21" i="1" s="1"/>
  <c r="F17" i="1"/>
  <c r="G18" i="1" s="1"/>
  <c r="F14" i="1"/>
  <c r="G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<sst xmlns="http://schemas.openxmlformats.org/spreadsheetml/2006/main" count="40" uniqueCount="18">
  <si>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Motor</t>
  </si>
  <si>
    <t>Tilt</t>
  </si>
  <si>
    <t>Shooter</t>
  </si>
  <si>
    <t>Item</t>
  </si>
  <si>
    <t>Subsystem</t>
  </si>
  <si>
    <t>Gear Ratio</t>
  </si>
  <si>
    <t>Ticks/Degrees</t>
  </si>
  <si>
    <t>Ticks</t>
  </si>
  <si>
    <t>Degrees</t>
  </si>
  <si>
    <t>Up/Down</t>
  </si>
  <si>
    <t>Hooks</t>
  </si>
  <si>
    <t>Elevator</t>
  </si>
  <si>
    <t>Pivot</t>
  </si>
  <si>
    <t>Manipulator</t>
  </si>
  <si>
    <t>Subsystem (in)</t>
  </si>
  <si>
    <t>Power</t>
  </si>
  <si>
    <t>Speed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</si>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</sst>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00000000_);_(* \(#,##0.0000000000000\);_(* &quot;-&quot;??_);_(@_)"/>
    <numFmt numFmtId="165" formatCode="_(* #,##0.00000000000000000_);_(* \(#,##0.0000000000000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A729-F0E6-4240-BEC4-9EAF3A8EF9BA}">
  <dimension ref="B13:I33"/>
  <sheetViews>
    <sheetView tabSelected="1" topLeftCell="A10" workbookViewId="0">
      <selection activeCell="G21" sqref="G21"/>
    </sheetView>
  </sheetViews>
  <sheetFormatPr defaultRowHeight="14.4" x14ac:dyDescent="0.55000000000000004"/>
  <cols>
    <col min="2" max="2" width="29.1015625" customWidth="1"/>
    <col min="3" max="3" width="13.1015625" bestFit="1" customWidth="1"/>
    <col min="4" max="4" width="9.47265625" bestFit="1" customWidth="1"/>
    <col min="5" max="5" width="9.47265625" customWidth="1"/>
    <col min="6" max="6" width="12.26171875" bestFit="1" customWidth="1"/>
    <col min="7" max="7" width="18.26171875" customWidth="1"/>
    <col min="8" max="8" width="9.20703125" customWidth="1"/>
    <col min="9" max="9" width="11.62890625" bestFit="1" customWidth="1"/>
  </cols>
  <sheetData>
    <row r="13" spans="2:7" x14ac:dyDescent="0.55000000000000004">
      <c r="C13" t="s">
        <v>3</v>
      </c>
      <c r="D13" t="s">
        <v>5</v>
      </c>
      <c r="G13" t="s">
        <v>6</v>
      </c>
    </row>
    <row r="14" spans="2:7" x14ac:dyDescent="0.55000000000000004">
      <c r="B14" t="s">
        <v>2</v>
      </c>
      <c r="C14" t="s">
        <v>0</v>
      </c>
      <c r="D14">
        <v>0.6</v>
      </c>
      <c r="E14" t="s">
        <v>7</v>
      </c>
      <c r="F14">
        <f>D14*2048</f>
        <v>1228.8</v>
      </c>
    </row>
    <row r="15" spans="2:7" x14ac:dyDescent="0.55000000000000004">
      <c r="C15" t="s">
        <v>4</v>
      </c>
      <c r="D15">
        <v>1</v>
      </c>
      <c r="E15" t="s">
        <v>8</v>
      </c>
      <c r="F15">
        <v>1</v>
      </c>
      <c r="G15">
        <f>F15/F14</f>
        <v>8.1380208333333337E-4</v>
      </c>
    </row>
    <row r="17" spans="2:9" x14ac:dyDescent="0.55000000000000004">
      <c r="B17" t="s">
        <v>1</v>
      </c>
      <c r="C17" t="s">
        <v>0</v>
      </c>
      <c r="D17">
        <v>18</v>
      </c>
      <c r="E17" t="s">
        <v>7</v>
      </c>
      <c r="F17">
        <f>D17*2048</f>
        <v>36864</v>
      </c>
      <c r="I17">
        <v>66</v>
      </c>
    </row>
    <row r="18" spans="2:9" x14ac:dyDescent="0.55000000000000004">
      <c r="C18" t="s">
        <v>4</v>
      </c>
      <c r="D18">
        <v>1</v>
      </c>
      <c r="E18" t="s">
        <v>8</v>
      </c>
      <c r="F18">
        <v>360</v>
      </c>
      <c r="G18">
        <f>F18/F17</f>
        <v>9.765625E-3</v>
      </c>
      <c r="I18">
        <v>27.5</v>
      </c>
    </row>
    <row r="19" spans="2:9" x14ac:dyDescent="0.55000000000000004">
      <c r="I19">
        <f>I18/I17</f>
        <v>0.41666666666666669</v>
      </c>
    </row>
    <row r="20" spans="2:9" x14ac:dyDescent="0.55000000000000004">
      <c r="B20" t="s">
        <v>9</v>
      </c>
      <c r="C20" t="s">
        <v>0</v>
      </c>
      <c r="D20">
        <v>49.5</v>
      </c>
      <c r="E20" t="s">
        <v>7</v>
      </c>
      <c r="F20">
        <f>D20*2048</f>
        <v>101376</v>
      </c>
      <c r="I20">
        <v>5.6000000000000001E-2</v>
      </c>
    </row>
    <row r="21" spans="2:9" x14ac:dyDescent="0.55000000000000004">
      <c r="C21" t="s">
        <v>4</v>
      </c>
      <c r="D21">
        <v>1</v>
      </c>
      <c r="E21" t="s">
        <v>8</v>
      </c>
      <c r="F21">
        <v>360</v>
      </c>
      <c r="G21">
        <f>F21/F20</f>
        <v>3.5511363636363635E-3</v>
      </c>
      <c r="I21">
        <f>I19*I20</f>
        <v>2.3333333333333334E-2</v>
      </c>
    </row>
    <row r="23" spans="2:9" x14ac:dyDescent="0.55000000000000004">
      <c r="B23" t="s">
        <v>10</v>
      </c>
      <c r="C23" t="s">
        <v>0</v>
      </c>
      <c r="D23">
        <v>250</v>
      </c>
      <c r="E23" t="s">
        <v>7</v>
      </c>
      <c r="F23">
        <f>D23*2048</f>
        <v>512000</v>
      </c>
    </row>
    <row r="24" spans="2:9" x14ac:dyDescent="0.55000000000000004">
      <c r="C24" t="s">
        <v>14</v>
      </c>
      <c r="D24">
        <v>5.5010000000000003</v>
      </c>
      <c r="E24" t="s">
        <v>17</v>
      </c>
      <c r="F24">
        <f>D24*0.025</f>
        <v>0.13752500000000001</v>
      </c>
      <c r="G24" s="1">
        <f>F24/F23</f>
        <v>2.6860351562499999E-7</v>
      </c>
      <c r="H24" s="2"/>
    </row>
    <row r="26" spans="2:9" x14ac:dyDescent="0.55000000000000004">
      <c r="B26" t="s">
        <v>11</v>
      </c>
      <c r="C26" t="s">
        <v>0</v>
      </c>
      <c r="D26">
        <v>29.33</v>
      </c>
      <c r="E26" t="s">
        <v>7</v>
      </c>
      <c r="F26">
        <f>D26*2048</f>
        <v>60067.839999999997</v>
      </c>
    </row>
    <row r="27" spans="2:9" x14ac:dyDescent="0.55000000000000004">
      <c r="C27" t="s">
        <v>14</v>
      </c>
      <c r="D27">
        <v>4.4989999999999997</v>
      </c>
      <c r="E27" t="s">
        <v>17</v>
      </c>
      <c r="F27">
        <f>D27*0.025</f>
        <v>0.11247499999999999</v>
      </c>
      <c r="G27" s="1">
        <f>F27/F26</f>
        <v>1.8724661982185475E-6</v>
      </c>
    </row>
    <row r="29" spans="2:9" x14ac:dyDescent="0.55000000000000004">
      <c r="B29" t="s">
        <v>12</v>
      </c>
      <c r="C29" t="s">
        <v>0</v>
      </c>
      <c r="D29">
        <v>14.81</v>
      </c>
      <c r="E29" t="s">
        <v>7</v>
      </c>
      <c r="F29">
        <f>D29*2048</f>
        <v>30330.880000000001</v>
      </c>
    </row>
    <row r="30" spans="2:9" x14ac:dyDescent="0.55000000000000004">
      <c r="C30" t="s">
        <v>4</v>
      </c>
      <c r="D30">
        <v>1</v>
      </c>
      <c r="E30" t="s">
        <v>8</v>
      </c>
      <c r="F30">
        <v>360</v>
      </c>
      <c r="G30">
        <f>F30/F29</f>
        <v>1.18690918298447E-2</v>
      </c>
    </row>
    <row r="32" spans="2:9" x14ac:dyDescent="0.55000000000000004">
      <c r="B32" t="s">
        <v>13</v>
      </c>
      <c r="C32" t="s">
        <v>0</v>
      </c>
      <c r="D32">
        <v>1</v>
      </c>
      <c r="E32" t="s">
        <v>7</v>
      </c>
      <c r="F32">
        <f>D32*2048</f>
        <v>2048</v>
      </c>
    </row>
    <row r="33" spans="3:7" x14ac:dyDescent="0.55000000000000004">
      <c r="C33" t="s">
        <v>4</v>
      </c>
      <c r="D33">
        <v>1</v>
      </c>
      <c r="E33" t="s">
        <v>8</v>
      </c>
      <c r="F33">
        <v>360</v>
      </c>
      <c r="G33">
        <f>F33/F32</f>
        <v>0.17578125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3DA-B259-42F6-8687-282E51BBF8B2}">
  <dimension ref="B2:C8"/>
  <sheetViews>
    <sheetView workbookViewId="0">
      <selection activeCell="C8" sqref="C8"/>
    </sheetView>
  </sheetViews>
  <sheetFormatPr defaultRowHeight="14.4" x14ac:dyDescent="0.55000000000000004"/>
  <sheetData>
    <row r="2" spans="2:3" x14ac:dyDescent="0.55000000000000004">
      <c r="B2" t="s">
        <v>15</v>
      </c>
      <c r="C2" t="s">
        <v>16</v>
      </c>
    </row>
    <row r="3" spans="2:3" x14ac:dyDescent="0.55000000000000004">
      <c r="B3">
        <v>0</v>
      </c>
      <c r="C3">
        <v>0</v>
      </c>
    </row>
    <row r="4" spans="2:3" x14ac:dyDescent="0.55000000000000004">
      <c r="B4">
        <v>0.3</v>
      </c>
      <c r="C4">
        <v>8.3000000000000004E-2</v>
      </c>
    </row>
    <row r="6" spans="2:3" x14ac:dyDescent="0.55000000000000004">
      <c r="B6" cm="1">
        <f t="array" ref="B6:C6">LINEST(C3:C4,B3:B4,FALSE, FALSE)</f>
        <v>0.27666666666666667</v>
      </c>
      <c r="C6">
        <v>0</v>
      </c>
    </row>
    <row r="8" spans="2:3" x14ac:dyDescent="0.55000000000000004">
      <c r="B8">
        <f>1/B6</f>
        <v>3.6144578313253013</v>
      </c>
      <c r="C8">
        <f>1/B8</f>
        <v>0.27666666666666667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2024-02-13T00:18:23Z</dcterms:created>
  <dcterms:modified xsi:type="dcterms:W3CDTF">2024-03-28T22:08:00Z</dcterms:modified>
</cp:coreProperties>
</file>