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butch\robottools\robots\swimmy2023\docs\"/>
    </mc:Choice>
  </mc:AlternateContent>
  <xr:revisionPtr revIDLastSave="0" documentId="13_ncr:1_{E2BA5B63-74AC-47A6-97D0-8E73E0140DB7}" xr6:coauthVersionLast="47" xr6:coauthVersionMax="47" xr10:uidLastSave="{00000000-0000-0000-0000-000000000000}"/>
  <bookViews>
    <workbookView xWindow="-38510" yWindow="-110" windowWidth="38620" windowHeight="21100" xr2:uid="{C30C43E5-7951-4EE2-A604-4C9E882D0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L21" i="1"/>
  <c r="P21" i="1" s="1"/>
  <c r="L20" i="1"/>
  <c r="P20" i="1" s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Q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Q10" i="1"/>
  <c r="P10" i="1"/>
  <c r="Q9" i="1"/>
  <c r="P9" i="1"/>
</calcChain>
</file>

<file path=xl/sharedStrings.xml><?xml version="1.0" encoding="utf-8"?>
<sst xmlns="http://schemas.openxmlformats.org/spreadsheetml/2006/main" count="190" uniqueCount="66">
  <si>
    <t>ID</t>
  </si>
  <si>
    <t>X</t>
  </si>
  <si>
    <t>Y</t>
  </si>
  <si>
    <t>Desc</t>
  </si>
  <si>
    <t>Red Wall Grid</t>
  </si>
  <si>
    <t>Red Center Grid</t>
  </si>
  <si>
    <t>Red Field Grid</t>
  </si>
  <si>
    <t>Blue Loading Station</t>
  </si>
  <si>
    <t>Red Loading Station</t>
  </si>
  <si>
    <t>Blue Field Grid</t>
  </si>
  <si>
    <t>Blue Center Grid</t>
  </si>
  <si>
    <t>Blue Wall Grid</t>
  </si>
  <si>
    <t>Description</t>
  </si>
  <si>
    <t>Heading</t>
  </si>
  <si>
    <t>Color</t>
  </si>
  <si>
    <t>Red</t>
  </si>
  <si>
    <t>Loading Station Left</t>
  </si>
  <si>
    <t>Loading Station Right</t>
  </si>
  <si>
    <t>Grid Tag3 Left</t>
  </si>
  <si>
    <t>Grid Tag3 Center</t>
  </si>
  <si>
    <t>Grid Tag3 Right</t>
  </si>
  <si>
    <t>Grid Tag2 Left</t>
  </si>
  <si>
    <t>Grid Tag2 Center</t>
  </si>
  <si>
    <t>Grid Tag2 Right</t>
  </si>
  <si>
    <t>Grid Tag1 Left</t>
  </si>
  <si>
    <t>Grid Tag1 Center</t>
  </si>
  <si>
    <t>Grid Tag1 Right</t>
  </si>
  <si>
    <t>Blue</t>
  </si>
  <si>
    <t>Tag</t>
  </si>
  <si>
    <t>Grid Tag6 Left</t>
  </si>
  <si>
    <t>Grid Tag6 Center</t>
  </si>
  <si>
    <t>Grid Tag6 Right</t>
  </si>
  <si>
    <t>Grid Tag7 Left</t>
  </si>
  <si>
    <t>Grid Tag7 Center</t>
  </si>
  <si>
    <t>Grid Tag7 Right</t>
  </si>
  <si>
    <t>Grid Tag8 Left</t>
  </si>
  <si>
    <t>Grid Tag8 Center</t>
  </si>
  <si>
    <t>Grid Tag8 Right</t>
  </si>
  <si>
    <t>TAGS</t>
  </si>
  <si>
    <t>Points Of Interest</t>
  </si>
  <si>
    <t>Collect</t>
  </si>
  <si>
    <t>Place</t>
  </si>
  <si>
    <t>P/C</t>
  </si>
  <si>
    <t>Slot</t>
  </si>
  <si>
    <t>Left</t>
  </si>
  <si>
    <t>Right</t>
  </si>
  <si>
    <t>Middle</t>
  </si>
  <si>
    <t>Alliance</t>
  </si>
  <si>
    <t>Grid</t>
  </si>
  <si>
    <t>N/A</t>
  </si>
  <si>
    <t>EdgeOfField</t>
  </si>
  <si>
    <t>CenterOfField</t>
  </si>
  <si>
    <t>Columns</t>
  </si>
  <si>
    <t xml:space="preserve">From </t>
  </si>
  <si>
    <t>FMS</t>
  </si>
  <si>
    <t>April Tag</t>
  </si>
  <si>
    <t>OI Mapping</t>
  </si>
  <si>
    <t>Switch</t>
  </si>
  <si>
    <t>L/M/R</t>
  </si>
  <si>
    <t>Red/Blue</t>
  </si>
  <si>
    <t>L</t>
  </si>
  <si>
    <t>M</t>
  </si>
  <si>
    <t>R</t>
  </si>
  <si>
    <t>Which</t>
  </si>
  <si>
    <t>OFFX</t>
  </si>
  <si>
    <t>OFFY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</si>
</sst>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EE59-FEE1-4192-8203-44877E8BBD04}">
  <dimension ref="B1:V30"/>
  <sheetViews>
    <sheetView tabSelected="1" workbookViewId="0">
      <selection activeCell="AF8" sqref="AF8"/>
    </sheetView>
  </sheetViews>
  <sheetFormatPr defaultRowHeight="14.5" x14ac:dyDescent="0.35"/>
  <cols>
    <col min="1" max="1" width="2" customWidth="1"/>
    <col min="3" max="3" width="17.81640625" bestFit="1" customWidth="1"/>
    <col min="6" max="6" width="9.7265625" bestFit="1" customWidth="1"/>
    <col min="11" max="11" width="18.36328125" bestFit="1" customWidth="1"/>
    <col min="21" max="21" width="9.453125" bestFit="1" customWidth="1"/>
    <col min="22" max="22" width="12.26953125" bestFit="1" customWidth="1"/>
  </cols>
  <sheetData>
    <row r="1" spans="2:22" ht="15" thickBot="1" x14ac:dyDescent="0.4"/>
    <row r="2" spans="2:22" ht="24" thickBot="1" x14ac:dyDescent="0.6">
      <c r="B2" s="17" t="s">
        <v>38</v>
      </c>
      <c r="C2" s="18"/>
      <c r="D2" s="18"/>
      <c r="E2" s="18"/>
      <c r="F2" s="19"/>
    </row>
    <row r="3" spans="2:22" ht="19" thickBot="1" x14ac:dyDescent="0.5">
      <c r="B3" s="14" t="s">
        <v>0</v>
      </c>
      <c r="C3" s="15" t="s">
        <v>3</v>
      </c>
      <c r="D3" s="15" t="s">
        <v>1</v>
      </c>
      <c r="E3" s="15" t="s">
        <v>2</v>
      </c>
      <c r="F3" s="16" t="s">
        <v>13</v>
      </c>
      <c r="G3" s="1"/>
      <c r="H3" s="1"/>
      <c r="S3" s="23" t="s">
        <v>56</v>
      </c>
      <c r="T3" s="24"/>
      <c r="U3" s="24"/>
      <c r="V3" s="25"/>
    </row>
    <row r="4" spans="2:22" x14ac:dyDescent="0.35">
      <c r="B4" s="2">
        <v>1</v>
      </c>
      <c r="C4" t="s">
        <v>4</v>
      </c>
      <c r="D4">
        <v>15.513558</v>
      </c>
      <c r="E4">
        <v>1.071626</v>
      </c>
      <c r="F4" s="3">
        <v>0</v>
      </c>
      <c r="S4" s="2" t="s">
        <v>41</v>
      </c>
      <c r="T4" s="7" t="s">
        <v>52</v>
      </c>
      <c r="U4" s="7" t="s">
        <v>53</v>
      </c>
      <c r="V4" s="3" t="s">
        <v>55</v>
      </c>
    </row>
    <row r="5" spans="2:22" x14ac:dyDescent="0.35">
      <c r="B5" s="2">
        <v>2</v>
      </c>
      <c r="C5" t="s">
        <v>5</v>
      </c>
      <c r="D5">
        <v>15.513558</v>
      </c>
      <c r="E5">
        <v>2.7480259999999999</v>
      </c>
      <c r="F5" s="3">
        <v>0</v>
      </c>
      <c r="S5" s="2" t="s">
        <v>40</v>
      </c>
      <c r="T5" s="7" t="s">
        <v>57</v>
      </c>
      <c r="U5" s="7" t="s">
        <v>54</v>
      </c>
      <c r="V5" s="3" t="s">
        <v>57</v>
      </c>
    </row>
    <row r="6" spans="2:22" ht="15" thickBot="1" x14ac:dyDescent="0.4">
      <c r="B6" s="2">
        <v>3</v>
      </c>
      <c r="C6" t="s">
        <v>6</v>
      </c>
      <c r="D6">
        <v>15.513558</v>
      </c>
      <c r="E6">
        <v>4.4244260000000004</v>
      </c>
      <c r="F6" s="3">
        <v>0</v>
      </c>
      <c r="S6" s="4" t="s">
        <v>57</v>
      </c>
      <c r="T6" s="5" t="s">
        <v>58</v>
      </c>
      <c r="U6" s="5" t="s">
        <v>59</v>
      </c>
      <c r="V6" s="6" t="s">
        <v>58</v>
      </c>
    </row>
    <row r="7" spans="2:22" ht="26.5" thickBot="1" x14ac:dyDescent="0.65">
      <c r="B7" s="2">
        <v>4</v>
      </c>
      <c r="C7" t="s">
        <v>7</v>
      </c>
      <c r="D7">
        <v>16.178784</v>
      </c>
      <c r="E7">
        <v>6.7497959999999999</v>
      </c>
      <c r="F7" s="3">
        <v>0</v>
      </c>
      <c r="I7" s="20" t="s">
        <v>39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2"/>
    </row>
    <row r="8" spans="2:22" ht="19" thickBot="1" x14ac:dyDescent="0.5">
      <c r="B8" s="2">
        <v>5</v>
      </c>
      <c r="C8" t="s">
        <v>8</v>
      </c>
      <c r="D8">
        <v>0.36194999999999999</v>
      </c>
      <c r="E8">
        <v>6.7497959999999999</v>
      </c>
      <c r="F8" s="3">
        <v>180</v>
      </c>
      <c r="I8" s="14" t="s">
        <v>28</v>
      </c>
      <c r="J8" s="15" t="s">
        <v>14</v>
      </c>
      <c r="K8" s="15" t="s">
        <v>12</v>
      </c>
      <c r="L8" s="15" t="s">
        <v>1</v>
      </c>
      <c r="M8" s="15" t="s">
        <v>2</v>
      </c>
      <c r="N8" s="15" t="s">
        <v>13</v>
      </c>
      <c r="O8" s="15"/>
      <c r="P8" s="15" t="s">
        <v>64</v>
      </c>
      <c r="Q8" s="15" t="s">
        <v>65</v>
      </c>
      <c r="R8" s="5"/>
      <c r="S8" s="15" t="s">
        <v>42</v>
      </c>
      <c r="T8" s="15" t="s">
        <v>43</v>
      </c>
      <c r="U8" s="15" t="s">
        <v>47</v>
      </c>
      <c r="V8" s="16" t="s">
        <v>48</v>
      </c>
    </row>
    <row r="9" spans="2:22" x14ac:dyDescent="0.35">
      <c r="B9" s="2">
        <v>6</v>
      </c>
      <c r="C9" t="s">
        <v>9</v>
      </c>
      <c r="D9">
        <v>1.0274300000000001</v>
      </c>
      <c r="E9">
        <v>4.4244260000000004</v>
      </c>
      <c r="F9" s="3">
        <v>180</v>
      </c>
      <c r="I9" s="2">
        <v>5</v>
      </c>
      <c r="J9" t="s">
        <v>15</v>
      </c>
      <c r="K9" t="s">
        <v>16</v>
      </c>
      <c r="L9">
        <v>1.66195</v>
      </c>
      <c r="M9">
        <v>5.8898320000000002</v>
      </c>
      <c r="N9">
        <v>180</v>
      </c>
      <c r="P9">
        <f>L9-VLOOKUP($I9,$B$4:$F$11,3,FALSE)</f>
        <v>1.3</v>
      </c>
      <c r="Q9">
        <f>M9-VLOOKUP($I9,$B$4:$F$11,4,FALSE)</f>
        <v>-0.85996399999999973</v>
      </c>
      <c r="S9" t="s">
        <v>40</v>
      </c>
      <c r="T9" t="s">
        <v>44</v>
      </c>
      <c r="U9" t="s">
        <v>15</v>
      </c>
      <c r="V9" s="3" t="s">
        <v>49</v>
      </c>
    </row>
    <row r="10" spans="2:22" x14ac:dyDescent="0.35">
      <c r="B10" s="2">
        <v>7</v>
      </c>
      <c r="C10" t="s">
        <v>10</v>
      </c>
      <c r="D10">
        <v>1.0274300000000001</v>
      </c>
      <c r="E10">
        <v>2.7480259999999999</v>
      </c>
      <c r="F10" s="3">
        <v>180</v>
      </c>
      <c r="I10" s="2">
        <v>5</v>
      </c>
      <c r="J10" t="s">
        <v>15</v>
      </c>
      <c r="K10" t="s">
        <v>17</v>
      </c>
      <c r="L10">
        <v>1.66195</v>
      </c>
      <c r="M10">
        <v>7.6097599999999996</v>
      </c>
      <c r="N10">
        <v>180</v>
      </c>
      <c r="P10">
        <f t="shared" ref="P10:P21" si="0">L10-VLOOKUP($I10,$B$4:$F$11,3,FALSE)</f>
        <v>1.3</v>
      </c>
      <c r="Q10">
        <f t="shared" ref="Q10:Q29" si="1">M10-VLOOKUP($I10,$B$4:$F$11,4,FALSE)</f>
        <v>0.85996399999999973</v>
      </c>
      <c r="S10" t="s">
        <v>40</v>
      </c>
      <c r="T10" t="s">
        <v>45</v>
      </c>
      <c r="U10" t="s">
        <v>15</v>
      </c>
      <c r="V10" s="3" t="s">
        <v>49</v>
      </c>
    </row>
    <row r="11" spans="2:22" x14ac:dyDescent="0.35">
      <c r="B11" s="2">
        <v>8</v>
      </c>
      <c r="C11" t="s">
        <v>11</v>
      </c>
      <c r="D11">
        <v>1.0274300000000001</v>
      </c>
      <c r="E11">
        <v>1.071626</v>
      </c>
      <c r="F11" s="3">
        <v>180</v>
      </c>
      <c r="I11" s="2">
        <v>1</v>
      </c>
      <c r="J11" t="s">
        <v>15</v>
      </c>
      <c r="K11" t="s">
        <v>24</v>
      </c>
      <c r="L11">
        <v>14.667987999999999</v>
      </c>
      <c r="M11">
        <v>1.6971999999999994</v>
      </c>
      <c r="N11">
        <v>0</v>
      </c>
      <c r="P11">
        <f t="shared" ref="P11:P19" si="2">L11-VLOOKUP($I11,$B$4:$F$11,3,FALSE)</f>
        <v>-0.84557000000000038</v>
      </c>
      <c r="Q11">
        <f t="shared" si="1"/>
        <v>0.62557399999999941</v>
      </c>
      <c r="S11" t="s">
        <v>41</v>
      </c>
      <c r="T11" t="s">
        <v>44</v>
      </c>
      <c r="U11" t="s">
        <v>15</v>
      </c>
      <c r="V11" s="3" t="s">
        <v>50</v>
      </c>
    </row>
    <row r="12" spans="2:22" ht="15" thickBot="1" x14ac:dyDescent="0.4">
      <c r="B12" s="4"/>
      <c r="C12" s="5"/>
      <c r="D12" s="5"/>
      <c r="E12" s="5"/>
      <c r="F12" s="6"/>
      <c r="I12" s="2">
        <v>1</v>
      </c>
      <c r="J12" t="s">
        <v>15</v>
      </c>
      <c r="K12" t="s">
        <v>25</v>
      </c>
      <c r="L12">
        <v>14.667987999999999</v>
      </c>
      <c r="M12">
        <v>1.071626</v>
      </c>
      <c r="N12">
        <v>0</v>
      </c>
      <c r="P12">
        <f t="shared" si="2"/>
        <v>-0.84557000000000038</v>
      </c>
      <c r="Q12">
        <f t="shared" si="1"/>
        <v>0</v>
      </c>
      <c r="S12" t="s">
        <v>41</v>
      </c>
      <c r="T12" t="s">
        <v>46</v>
      </c>
      <c r="U12" t="s">
        <v>15</v>
      </c>
      <c r="V12" s="3" t="s">
        <v>50</v>
      </c>
    </row>
    <row r="13" spans="2:22" x14ac:dyDescent="0.35">
      <c r="I13" s="2">
        <v>1</v>
      </c>
      <c r="J13" t="s">
        <v>15</v>
      </c>
      <c r="K13" t="s">
        <v>26</v>
      </c>
      <c r="L13">
        <v>14.667987999999999</v>
      </c>
      <c r="M13">
        <v>0.44605200000000056</v>
      </c>
      <c r="N13">
        <v>0</v>
      </c>
      <c r="P13">
        <f t="shared" si="2"/>
        <v>-0.84557000000000038</v>
      </c>
      <c r="Q13">
        <f t="shared" si="1"/>
        <v>-0.62557399999999941</v>
      </c>
      <c r="S13" t="s">
        <v>41</v>
      </c>
      <c r="T13" t="s">
        <v>45</v>
      </c>
      <c r="U13" t="s">
        <v>15</v>
      </c>
      <c r="V13" s="3" t="s">
        <v>50</v>
      </c>
    </row>
    <row r="14" spans="2:22" ht="15" thickBot="1" x14ac:dyDescent="0.4">
      <c r="I14" s="2">
        <v>2</v>
      </c>
      <c r="J14" t="s">
        <v>15</v>
      </c>
      <c r="K14" t="s">
        <v>21</v>
      </c>
      <c r="L14">
        <v>14.667987999999999</v>
      </c>
      <c r="M14">
        <v>3.3735999999999993</v>
      </c>
      <c r="N14">
        <v>0</v>
      </c>
      <c r="P14">
        <f t="shared" si="2"/>
        <v>-0.84557000000000038</v>
      </c>
      <c r="Q14">
        <f t="shared" si="1"/>
        <v>0.62557399999999941</v>
      </c>
      <c r="S14" t="s">
        <v>41</v>
      </c>
      <c r="T14" t="s">
        <v>44</v>
      </c>
      <c r="U14" t="s">
        <v>15</v>
      </c>
      <c r="V14" s="3" t="s">
        <v>46</v>
      </c>
    </row>
    <row r="15" spans="2:22" ht="15.5" x14ac:dyDescent="0.35">
      <c r="C15" s="8" t="s">
        <v>55</v>
      </c>
      <c r="D15" s="9" t="s">
        <v>54</v>
      </c>
      <c r="E15" s="10" t="s">
        <v>63</v>
      </c>
      <c r="I15" s="2">
        <v>2</v>
      </c>
      <c r="J15" t="s">
        <v>15</v>
      </c>
      <c r="K15" t="s">
        <v>22</v>
      </c>
      <c r="L15">
        <v>14.667987999999999</v>
      </c>
      <c r="M15">
        <v>2.7480259999999999</v>
      </c>
      <c r="N15">
        <v>0</v>
      </c>
      <c r="P15">
        <f t="shared" si="2"/>
        <v>-0.84557000000000038</v>
      </c>
      <c r="Q15">
        <f t="shared" si="1"/>
        <v>0</v>
      </c>
      <c r="S15" t="s">
        <v>41</v>
      </c>
      <c r="T15" t="s">
        <v>46</v>
      </c>
      <c r="U15" t="s">
        <v>15</v>
      </c>
      <c r="V15" s="3" t="s">
        <v>46</v>
      </c>
    </row>
    <row r="16" spans="2:22" ht="16" thickBot="1" x14ac:dyDescent="0.4">
      <c r="C16" s="11" t="s">
        <v>57</v>
      </c>
      <c r="D16" s="12" t="s">
        <v>47</v>
      </c>
      <c r="E16" s="13" t="s">
        <v>28</v>
      </c>
      <c r="I16" s="2">
        <v>2</v>
      </c>
      <c r="J16" t="s">
        <v>15</v>
      </c>
      <c r="K16" t="s">
        <v>23</v>
      </c>
      <c r="L16">
        <v>14.667987999999999</v>
      </c>
      <c r="M16">
        <v>2.1224520000000004</v>
      </c>
      <c r="N16">
        <v>0</v>
      </c>
      <c r="P16">
        <f t="shared" si="2"/>
        <v>-0.84557000000000038</v>
      </c>
      <c r="Q16">
        <f t="shared" si="1"/>
        <v>-0.62557399999999941</v>
      </c>
      <c r="S16" t="s">
        <v>41</v>
      </c>
      <c r="T16" t="s">
        <v>45</v>
      </c>
      <c r="U16" t="s">
        <v>15</v>
      </c>
      <c r="V16" s="3" t="s">
        <v>46</v>
      </c>
    </row>
    <row r="17" spans="3:22" x14ac:dyDescent="0.35">
      <c r="C17" s="2" t="s">
        <v>60</v>
      </c>
      <c r="D17" s="7" t="s">
        <v>15</v>
      </c>
      <c r="E17" s="3">
        <v>1</v>
      </c>
      <c r="I17" s="2">
        <v>3</v>
      </c>
      <c r="J17" t="s">
        <v>15</v>
      </c>
      <c r="K17" t="s">
        <v>18</v>
      </c>
      <c r="L17">
        <v>14.667987999999999</v>
      </c>
      <c r="M17">
        <v>5.05</v>
      </c>
      <c r="N17">
        <v>0</v>
      </c>
      <c r="P17">
        <f t="shared" si="2"/>
        <v>-0.84557000000000038</v>
      </c>
      <c r="Q17">
        <f t="shared" si="1"/>
        <v>0.62557399999999941</v>
      </c>
      <c r="S17" t="s">
        <v>41</v>
      </c>
      <c r="T17" t="s">
        <v>44</v>
      </c>
      <c r="U17" t="s">
        <v>15</v>
      </c>
      <c r="V17" s="3" t="s">
        <v>51</v>
      </c>
    </row>
    <row r="18" spans="3:22" x14ac:dyDescent="0.35">
      <c r="C18" s="2" t="s">
        <v>61</v>
      </c>
      <c r="D18" s="7" t="s">
        <v>15</v>
      </c>
      <c r="E18" s="3">
        <v>2</v>
      </c>
      <c r="I18" s="2">
        <v>3</v>
      </c>
      <c r="J18" t="s">
        <v>15</v>
      </c>
      <c r="K18" t="s">
        <v>19</v>
      </c>
      <c r="L18">
        <v>14.667987999999999</v>
      </c>
      <c r="M18">
        <v>4.4244260000000004</v>
      </c>
      <c r="N18">
        <v>0</v>
      </c>
      <c r="P18">
        <f t="shared" si="2"/>
        <v>-0.84557000000000038</v>
      </c>
      <c r="Q18">
        <f t="shared" si="1"/>
        <v>0</v>
      </c>
      <c r="S18" t="s">
        <v>41</v>
      </c>
      <c r="T18" t="s">
        <v>46</v>
      </c>
      <c r="U18" t="s">
        <v>15</v>
      </c>
      <c r="V18" s="3" t="s">
        <v>51</v>
      </c>
    </row>
    <row r="19" spans="3:22" x14ac:dyDescent="0.35">
      <c r="C19" s="2" t="s">
        <v>62</v>
      </c>
      <c r="D19" s="7" t="s">
        <v>15</v>
      </c>
      <c r="E19" s="3">
        <v>3</v>
      </c>
      <c r="I19" s="2">
        <v>3</v>
      </c>
      <c r="J19" t="s">
        <v>15</v>
      </c>
      <c r="K19" t="s">
        <v>20</v>
      </c>
      <c r="L19">
        <v>14.667987999999999</v>
      </c>
      <c r="M19">
        <v>3.798852000000001</v>
      </c>
      <c r="N19">
        <v>0</v>
      </c>
      <c r="P19">
        <f t="shared" si="2"/>
        <v>-0.84557000000000038</v>
      </c>
      <c r="Q19">
        <f t="shared" si="1"/>
        <v>-0.62557399999999941</v>
      </c>
      <c r="S19" t="s">
        <v>41</v>
      </c>
      <c r="T19" t="s">
        <v>45</v>
      </c>
      <c r="U19" t="s">
        <v>15</v>
      </c>
      <c r="V19" s="3" t="s">
        <v>51</v>
      </c>
    </row>
    <row r="20" spans="3:22" x14ac:dyDescent="0.35">
      <c r="C20" s="2" t="s">
        <v>60</v>
      </c>
      <c r="D20" s="7" t="s">
        <v>27</v>
      </c>
      <c r="E20" s="3">
        <v>6</v>
      </c>
      <c r="I20" s="2">
        <v>4</v>
      </c>
      <c r="J20" t="s">
        <v>27</v>
      </c>
      <c r="K20" t="s">
        <v>16</v>
      </c>
      <c r="L20">
        <f>D7-1.3</f>
        <v>14.878784</v>
      </c>
      <c r="M20">
        <v>7.6097599999999996</v>
      </c>
      <c r="N20">
        <v>0</v>
      </c>
      <c r="P20">
        <f t="shared" si="0"/>
        <v>-1.3000000000000007</v>
      </c>
      <c r="Q20">
        <f t="shared" si="1"/>
        <v>0.85996399999999973</v>
      </c>
      <c r="S20" t="s">
        <v>40</v>
      </c>
      <c r="T20" t="s">
        <v>44</v>
      </c>
      <c r="U20" t="s">
        <v>27</v>
      </c>
      <c r="V20" s="3" t="s">
        <v>49</v>
      </c>
    </row>
    <row r="21" spans="3:22" x14ac:dyDescent="0.35">
      <c r="C21" s="2" t="s">
        <v>61</v>
      </c>
      <c r="D21" s="7" t="s">
        <v>27</v>
      </c>
      <c r="E21" s="3">
        <v>7</v>
      </c>
      <c r="I21" s="2">
        <v>4</v>
      </c>
      <c r="J21" t="s">
        <v>27</v>
      </c>
      <c r="K21" t="s">
        <v>17</v>
      </c>
      <c r="L21">
        <f>D7-1.3</f>
        <v>14.878784</v>
      </c>
      <c r="M21">
        <v>5.8898320000000002</v>
      </c>
      <c r="N21">
        <v>0</v>
      </c>
      <c r="P21">
        <f t="shared" si="0"/>
        <v>-1.3000000000000007</v>
      </c>
      <c r="Q21">
        <f t="shared" si="1"/>
        <v>-0.85996399999999973</v>
      </c>
      <c r="S21" t="s">
        <v>40</v>
      </c>
      <c r="T21" t="s">
        <v>45</v>
      </c>
      <c r="U21" t="s">
        <v>27</v>
      </c>
      <c r="V21" s="3" t="s">
        <v>49</v>
      </c>
    </row>
    <row r="22" spans="3:22" ht="15" thickBot="1" x14ac:dyDescent="0.4">
      <c r="C22" s="4" t="s">
        <v>62</v>
      </c>
      <c r="D22" s="5" t="s">
        <v>27</v>
      </c>
      <c r="E22" s="6">
        <v>8</v>
      </c>
      <c r="I22" s="2">
        <v>6</v>
      </c>
      <c r="J22" t="s">
        <v>27</v>
      </c>
      <c r="K22" t="s">
        <v>29</v>
      </c>
      <c r="L22">
        <v>1.873</v>
      </c>
      <c r="M22">
        <v>3.798852000000001</v>
      </c>
      <c r="N22">
        <v>180</v>
      </c>
      <c r="P22">
        <f t="shared" ref="P22:P30" si="3">L22-VLOOKUP($I22,$B$4:$F$11,3,FALSE)</f>
        <v>0.84556999999999993</v>
      </c>
      <c r="Q22">
        <f t="shared" si="1"/>
        <v>-0.62557399999999941</v>
      </c>
      <c r="S22" t="s">
        <v>41</v>
      </c>
      <c r="T22" t="s">
        <v>44</v>
      </c>
      <c r="U22" t="s">
        <v>27</v>
      </c>
      <c r="V22" s="3" t="s">
        <v>51</v>
      </c>
    </row>
    <row r="23" spans="3:22" x14ac:dyDescent="0.35">
      <c r="I23" s="2">
        <v>6</v>
      </c>
      <c r="J23" t="s">
        <v>27</v>
      </c>
      <c r="K23" t="s">
        <v>30</v>
      </c>
      <c r="L23">
        <v>1.873</v>
      </c>
      <c r="M23">
        <v>4.4244260000000004</v>
      </c>
      <c r="N23">
        <v>180</v>
      </c>
      <c r="P23">
        <f t="shared" si="3"/>
        <v>0.84556999999999993</v>
      </c>
      <c r="Q23">
        <f t="shared" si="1"/>
        <v>0</v>
      </c>
      <c r="S23" t="s">
        <v>41</v>
      </c>
      <c r="T23" t="s">
        <v>46</v>
      </c>
      <c r="U23" t="s">
        <v>27</v>
      </c>
      <c r="V23" s="3" t="s">
        <v>51</v>
      </c>
    </row>
    <row r="24" spans="3:22" x14ac:dyDescent="0.35">
      <c r="I24" s="2">
        <v>6</v>
      </c>
      <c r="J24" t="s">
        <v>27</v>
      </c>
      <c r="K24" t="s">
        <v>31</v>
      </c>
      <c r="L24">
        <v>1.873</v>
      </c>
      <c r="M24">
        <v>5.05</v>
      </c>
      <c r="N24">
        <v>180</v>
      </c>
      <c r="P24">
        <f t="shared" si="3"/>
        <v>0.84556999999999993</v>
      </c>
      <c r="Q24">
        <f>M24-VLOOKUP($I24,$B$4:$F$11,4,FALSE)</f>
        <v>0.62557399999999941</v>
      </c>
      <c r="S24" t="s">
        <v>41</v>
      </c>
      <c r="T24" t="s">
        <v>45</v>
      </c>
      <c r="U24" t="s">
        <v>27</v>
      </c>
      <c r="V24" s="3" t="s">
        <v>51</v>
      </c>
    </row>
    <row r="25" spans="3:22" x14ac:dyDescent="0.35">
      <c r="I25" s="2">
        <v>7</v>
      </c>
      <c r="J25" t="s">
        <v>27</v>
      </c>
      <c r="K25" t="s">
        <v>32</v>
      </c>
      <c r="L25">
        <v>1.873</v>
      </c>
      <c r="M25">
        <v>2.1224520000000004</v>
      </c>
      <c r="N25">
        <v>180</v>
      </c>
      <c r="P25">
        <f t="shared" si="3"/>
        <v>0.84556999999999993</v>
      </c>
      <c r="Q25">
        <f t="shared" si="1"/>
        <v>-0.62557399999999941</v>
      </c>
      <c r="S25" t="s">
        <v>41</v>
      </c>
      <c r="T25" t="s">
        <v>44</v>
      </c>
      <c r="U25" t="s">
        <v>27</v>
      </c>
      <c r="V25" s="3" t="s">
        <v>46</v>
      </c>
    </row>
    <row r="26" spans="3:22" x14ac:dyDescent="0.35">
      <c r="I26" s="2">
        <v>7</v>
      </c>
      <c r="J26" t="s">
        <v>27</v>
      </c>
      <c r="K26" t="s">
        <v>33</v>
      </c>
      <c r="L26">
        <v>1.873</v>
      </c>
      <c r="M26">
        <v>2.7480259999999999</v>
      </c>
      <c r="N26">
        <v>180</v>
      </c>
      <c r="P26">
        <f t="shared" si="3"/>
        <v>0.84556999999999993</v>
      </c>
      <c r="Q26">
        <f t="shared" si="1"/>
        <v>0</v>
      </c>
      <c r="S26" t="s">
        <v>41</v>
      </c>
      <c r="T26" t="s">
        <v>46</v>
      </c>
      <c r="U26" t="s">
        <v>27</v>
      </c>
      <c r="V26" s="3" t="s">
        <v>46</v>
      </c>
    </row>
    <row r="27" spans="3:22" x14ac:dyDescent="0.35">
      <c r="I27" s="2">
        <v>7</v>
      </c>
      <c r="J27" t="s">
        <v>27</v>
      </c>
      <c r="K27" t="s">
        <v>34</v>
      </c>
      <c r="L27">
        <v>1.873</v>
      </c>
      <c r="M27">
        <v>3.3735999999999993</v>
      </c>
      <c r="N27">
        <v>180</v>
      </c>
      <c r="P27">
        <f t="shared" si="3"/>
        <v>0.84556999999999993</v>
      </c>
      <c r="Q27">
        <f t="shared" si="1"/>
        <v>0.62557399999999941</v>
      </c>
      <c r="S27" t="s">
        <v>41</v>
      </c>
      <c r="T27" t="s">
        <v>45</v>
      </c>
      <c r="U27" t="s">
        <v>27</v>
      </c>
      <c r="V27" s="3" t="s">
        <v>46</v>
      </c>
    </row>
    <row r="28" spans="3:22" x14ac:dyDescent="0.35">
      <c r="I28" s="2">
        <v>8</v>
      </c>
      <c r="J28" t="s">
        <v>27</v>
      </c>
      <c r="K28" t="s">
        <v>35</v>
      </c>
      <c r="L28">
        <v>1.873</v>
      </c>
      <c r="M28">
        <v>0.44605200000000056</v>
      </c>
      <c r="N28">
        <v>180</v>
      </c>
      <c r="P28">
        <f t="shared" si="3"/>
        <v>0.84556999999999993</v>
      </c>
      <c r="Q28">
        <f t="shared" si="1"/>
        <v>-0.62557399999999941</v>
      </c>
      <c r="S28" t="s">
        <v>41</v>
      </c>
      <c r="T28" t="s">
        <v>44</v>
      </c>
      <c r="U28" t="s">
        <v>27</v>
      </c>
      <c r="V28" s="3" t="s">
        <v>50</v>
      </c>
    </row>
    <row r="29" spans="3:22" x14ac:dyDescent="0.35">
      <c r="I29" s="2">
        <v>8</v>
      </c>
      <c r="J29" t="s">
        <v>27</v>
      </c>
      <c r="K29" t="s">
        <v>36</v>
      </c>
      <c r="L29">
        <v>1.873</v>
      </c>
      <c r="M29">
        <v>1.071626</v>
      </c>
      <c r="N29">
        <v>180</v>
      </c>
      <c r="P29">
        <f t="shared" si="3"/>
        <v>0.84556999999999993</v>
      </c>
      <c r="Q29">
        <f t="shared" si="1"/>
        <v>0</v>
      </c>
      <c r="S29" t="s">
        <v>41</v>
      </c>
      <c r="T29" t="s">
        <v>46</v>
      </c>
      <c r="U29" t="s">
        <v>27</v>
      </c>
      <c r="V29" s="3" t="s">
        <v>50</v>
      </c>
    </row>
    <row r="30" spans="3:22" ht="15" thickBot="1" x14ac:dyDescent="0.4">
      <c r="I30" s="4">
        <v>8</v>
      </c>
      <c r="J30" s="5" t="s">
        <v>27</v>
      </c>
      <c r="K30" s="5" t="s">
        <v>37</v>
      </c>
      <c r="L30" s="5">
        <v>1.873</v>
      </c>
      <c r="M30" s="5">
        <v>1.6971999999999994</v>
      </c>
      <c r="N30" s="5">
        <v>180</v>
      </c>
      <c r="O30" s="5"/>
      <c r="P30" s="5">
        <f t="shared" si="3"/>
        <v>0.84556999999999993</v>
      </c>
      <c r="Q30" s="5">
        <f>M30-VLOOKUP($I30,$B$4:$F$11,4,FALSE)</f>
        <v>0.62557399999999941</v>
      </c>
      <c r="R30" s="5"/>
      <c r="S30" s="5" t="s">
        <v>41</v>
      </c>
      <c r="T30" s="5" t="s">
        <v>45</v>
      </c>
      <c r="U30" s="5" t="s">
        <v>27</v>
      </c>
      <c r="V30" s="6" t="s">
        <v>50</v>
      </c>
    </row>
  </sheetData>
  <mergeCells count="3">
    <mergeCell ref="B2:F2"/>
    <mergeCell ref="S3:V3"/>
    <mergeCell ref="I7:V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Butch Griffin</dc:creator>
  <cp:lastModifiedBy>Butch Griffin</cp:lastModifiedBy>
  <dcterms:created xsi:type="dcterms:W3CDTF">2023-02-19T01:48:29Z</dcterms:created>
  <dcterms:modified xsi:type="dcterms:W3CDTF">2023-02-19T14:43:31Z</dcterms:modified>
</cp:coreProperties>
</file>