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4\Praktikum Sistem Cerdas Pendukung Keputusan\New folder\Tugas SAW\Project SCPK\"/>
    </mc:Choice>
  </mc:AlternateContent>
  <xr:revisionPtr revIDLastSave="0" documentId="13_ncr:1_{1C4B1671-5073-436C-93AB-EFD97207E572}" xr6:coauthVersionLast="47" xr6:coauthVersionMax="47" xr10:uidLastSave="{00000000-0000-0000-0000-000000000000}"/>
  <bookViews>
    <workbookView xWindow="-120" yWindow="-120" windowWidth="20730" windowHeight="11160" xr2:uid="{F1F3AB72-EFFA-4062-907E-684052DFFE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H36" i="1"/>
  <c r="H35" i="1"/>
  <c r="H34" i="1"/>
  <c r="G37" i="1"/>
  <c r="G48" i="1" s="1"/>
  <c r="G36" i="1"/>
  <c r="G47" i="1" s="1"/>
  <c r="G35" i="1"/>
  <c r="G46" i="1" s="1"/>
  <c r="G34" i="1"/>
  <c r="G45" i="1" s="1"/>
  <c r="C34" i="1"/>
  <c r="D36" i="1"/>
  <c r="D34" i="1"/>
  <c r="E35" i="1"/>
  <c r="E36" i="1"/>
  <c r="E37" i="1"/>
  <c r="E34" i="1"/>
  <c r="F36" i="1"/>
  <c r="F37" i="1"/>
  <c r="F34" i="1"/>
  <c r="H46" i="1"/>
  <c r="H47" i="1"/>
  <c r="H48" i="1"/>
  <c r="H45" i="1"/>
  <c r="C46" i="1"/>
  <c r="C47" i="1"/>
  <c r="C48" i="1"/>
  <c r="C45" i="1"/>
  <c r="C35" i="1"/>
  <c r="C36" i="1"/>
  <c r="C37" i="1"/>
  <c r="L34" i="1"/>
  <c r="E13" i="1"/>
  <c r="E16" i="1"/>
  <c r="F45" i="1" l="1"/>
  <c r="F46" i="1"/>
  <c r="F47" i="1"/>
  <c r="F48" i="1"/>
  <c r="E46" i="1"/>
  <c r="D46" i="1"/>
  <c r="D47" i="1"/>
  <c r="D48" i="1"/>
  <c r="D45" i="1"/>
  <c r="F35" i="1"/>
  <c r="E47" i="1"/>
  <c r="E48" i="1"/>
  <c r="E45" i="1"/>
  <c r="D37" i="1"/>
  <c r="D35" i="1"/>
  <c r="E18" i="1"/>
  <c r="E17" i="1"/>
  <c r="E15" i="1"/>
  <c r="E14" i="1"/>
  <c r="I46" i="1" l="1"/>
  <c r="I47" i="1"/>
  <c r="I48" i="1"/>
  <c r="I45" i="1" l="1"/>
  <c r="K45" i="1" s="1"/>
</calcChain>
</file>

<file path=xl/sharedStrings.xml><?xml version="1.0" encoding="utf-8"?>
<sst xmlns="http://schemas.openxmlformats.org/spreadsheetml/2006/main" count="112" uniqueCount="61">
  <si>
    <t>Menentukan Kriteria dan Bobot</t>
  </si>
  <si>
    <t>Kriteria</t>
  </si>
  <si>
    <t>Sifat</t>
  </si>
  <si>
    <t>Keteranan</t>
  </si>
  <si>
    <t>C1</t>
  </si>
  <si>
    <t>Biaya/Cost</t>
  </si>
  <si>
    <t>C2</t>
  </si>
  <si>
    <t>Benefit/Keuntungan</t>
  </si>
  <si>
    <t>C3</t>
  </si>
  <si>
    <t>C4</t>
  </si>
  <si>
    <t>C5</t>
  </si>
  <si>
    <t>C6</t>
  </si>
  <si>
    <t>Menentukan Bobot</t>
  </si>
  <si>
    <t>Bobot</t>
  </si>
  <si>
    <t>Perkalian dengan Kriteria</t>
  </si>
  <si>
    <t>W1</t>
  </si>
  <si>
    <t>W2</t>
  </si>
  <si>
    <t>W3</t>
  </si>
  <si>
    <t>W4</t>
  </si>
  <si>
    <t>W5</t>
  </si>
  <si>
    <t>W6</t>
  </si>
  <si>
    <t>Rating Kecocokan</t>
  </si>
  <si>
    <t>Alternatif</t>
  </si>
  <si>
    <t>A1</t>
  </si>
  <si>
    <t>A2</t>
  </si>
  <si>
    <t>A3</t>
  </si>
  <si>
    <t>A4</t>
  </si>
  <si>
    <t>Normalisasi</t>
  </si>
  <si>
    <t>Perpangkatan</t>
  </si>
  <si>
    <t>data</t>
  </si>
  <si>
    <t>Ranking</t>
  </si>
  <si>
    <t>VEKTOR</t>
  </si>
  <si>
    <t xml:space="preserve">Luas bangunan (m2)    </t>
  </si>
  <si>
    <t xml:space="preserve">kerusakan bangunan   </t>
  </si>
  <si>
    <t>MAX</t>
  </si>
  <si>
    <t>frekuensi Bangunan</t>
  </si>
  <si>
    <t>Rusak 60%</t>
  </si>
  <si>
    <t>Rusak 20%</t>
  </si>
  <si>
    <t>Rusak 40%</t>
  </si>
  <si>
    <t>Rusak 80%</t>
  </si>
  <si>
    <t>Rusak 100%</t>
  </si>
  <si>
    <t xml:space="preserve">kegunaan bangunan   </t>
  </si>
  <si>
    <t>Tidak terlalu pentng</t>
  </si>
  <si>
    <t>Normal</t>
  </si>
  <si>
    <t xml:space="preserve">Crucial </t>
  </si>
  <si>
    <t>Sedikit dibutuhkan</t>
  </si>
  <si>
    <t>Biaya Pembangunan (juta)</t>
  </si>
  <si>
    <t xml:space="preserve">Terakhir Diperbaiki (hari) </t>
  </si>
  <si>
    <t xml:space="preserve">karena, </t>
  </si>
  <si>
    <t>semakin luas bangunan semakin penting bangunan tersebut, dimana luas bangunan dimaksimalkan</t>
  </si>
  <si>
    <t>semakin rusak bangunan maka semakin di perioritaskan, diamana kerusakan tersebut di maksimalkan untuk diperbaiki</t>
  </si>
  <si>
    <t>1-4 Orang</t>
  </si>
  <si>
    <t>5-8 orang</t>
  </si>
  <si>
    <t>9-20orang</t>
  </si>
  <si>
    <t>51-60 orang</t>
  </si>
  <si>
    <t>30-40 orang</t>
  </si>
  <si>
    <t>semakin berguna bangunan maka semakin sering dipakai</t>
  </si>
  <si>
    <t>semakin tinggi frekuensi bangunan maka semakin banyak pengguna</t>
  </si>
  <si>
    <t>semakin lama terakhir diperbaiki maka bangunan semakin mudah rusak</t>
  </si>
  <si>
    <t>semakin besar biaya maka semakin sedikit perbaikan semakin lama</t>
  </si>
  <si>
    <t>cukup Penting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</si>
</sst>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0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3" fillId="0" borderId="1" xfId="0" applyNumberFormat="1" applyFont="1" applyBorder="1" applyAlignment="1">
      <alignment vertical="center"/>
    </xf>
    <xf numFmtId="9" fontId="2" fillId="0" borderId="1" xfId="0" applyNumberFormat="1" applyFon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B90E-C3CA-4DF3-BED5-4A0BC2F789EC}">
  <dimension ref="B2:Q49"/>
  <sheetViews>
    <sheetView tabSelected="1" topLeftCell="A31" workbookViewId="0">
      <selection activeCell="H37" sqref="H37"/>
    </sheetView>
  </sheetViews>
  <sheetFormatPr defaultRowHeight="15"/>
  <cols>
    <col min="3" max="3" width="25.5703125" customWidth="1"/>
    <col min="4" max="4" width="19.140625" customWidth="1"/>
    <col min="5" max="5" width="15.28515625" customWidth="1"/>
    <col min="11" max="11" width="13.28515625" customWidth="1"/>
    <col min="14" max="14" width="18.5703125" customWidth="1"/>
    <col min="17" max="17" width="15.140625" customWidth="1"/>
  </cols>
  <sheetData>
    <row r="2" spans="2:10">
      <c r="B2" s="1" t="s">
        <v>0</v>
      </c>
      <c r="C2" s="1"/>
      <c r="D2" s="1"/>
      <c r="E2" s="1"/>
      <c r="F2" s="1"/>
      <c r="G2" s="1"/>
      <c r="H2" s="1"/>
      <c r="I2" s="1"/>
      <c r="J2" s="1"/>
    </row>
    <row r="3" spans="2:10">
      <c r="B3" s="31" t="s">
        <v>1</v>
      </c>
      <c r="C3" s="31"/>
      <c r="D3" s="2" t="s">
        <v>2</v>
      </c>
      <c r="E3" s="3" t="s">
        <v>3</v>
      </c>
      <c r="F3" s="2"/>
      <c r="G3" s="1"/>
      <c r="H3" s="1"/>
      <c r="I3" s="1"/>
      <c r="J3" s="1"/>
    </row>
    <row r="4" spans="2:10">
      <c r="B4" s="2" t="s">
        <v>4</v>
      </c>
      <c r="C4" s="19" t="s">
        <v>32</v>
      </c>
      <c r="D4" s="5" t="s">
        <v>7</v>
      </c>
      <c r="E4" s="3">
        <v>1</v>
      </c>
      <c r="F4" s="4"/>
      <c r="G4" s="1"/>
      <c r="H4" s="1" t="s">
        <v>48</v>
      </c>
      <c r="I4" s="1" t="s">
        <v>49</v>
      </c>
      <c r="J4" s="1"/>
    </row>
    <row r="5" spans="2:10">
      <c r="B5" s="2" t="s">
        <v>6</v>
      </c>
      <c r="C5" s="19" t="s">
        <v>33</v>
      </c>
      <c r="D5" s="5" t="s">
        <v>7</v>
      </c>
      <c r="E5" s="3">
        <v>1</v>
      </c>
      <c r="F5" s="4"/>
      <c r="G5" s="1"/>
      <c r="H5" s="1" t="s">
        <v>48</v>
      </c>
      <c r="I5" s="1" t="s">
        <v>50</v>
      </c>
      <c r="J5" s="1"/>
    </row>
    <row r="6" spans="2:10">
      <c r="B6" s="2" t="s">
        <v>8</v>
      </c>
      <c r="C6" s="19" t="s">
        <v>41</v>
      </c>
      <c r="D6" s="5" t="s">
        <v>7</v>
      </c>
      <c r="E6" s="3">
        <v>1</v>
      </c>
      <c r="F6" s="4"/>
      <c r="G6" s="1"/>
      <c r="H6" s="1" t="s">
        <v>48</v>
      </c>
      <c r="I6" s="1" t="s">
        <v>56</v>
      </c>
      <c r="J6" s="1"/>
    </row>
    <row r="7" spans="2:10">
      <c r="B7" s="6" t="s">
        <v>9</v>
      </c>
      <c r="C7" s="19" t="s">
        <v>35</v>
      </c>
      <c r="D7" s="5" t="s">
        <v>7</v>
      </c>
      <c r="E7" s="7">
        <v>1</v>
      </c>
      <c r="F7" s="5"/>
      <c r="G7" s="1"/>
      <c r="H7" s="1" t="s">
        <v>48</v>
      </c>
      <c r="I7" s="1" t="s">
        <v>57</v>
      </c>
      <c r="J7" s="1"/>
    </row>
    <row r="8" spans="2:10">
      <c r="B8" s="8" t="s">
        <v>10</v>
      </c>
      <c r="C8" s="19" t="s">
        <v>46</v>
      </c>
      <c r="D8" s="4" t="s">
        <v>5</v>
      </c>
      <c r="E8" s="10">
        <v>-1</v>
      </c>
      <c r="F8" s="9"/>
      <c r="G8" s="1"/>
      <c r="H8" s="1" t="s">
        <v>48</v>
      </c>
      <c r="I8" s="1" t="s">
        <v>59</v>
      </c>
      <c r="J8" s="1"/>
    </row>
    <row r="9" spans="2:10">
      <c r="B9" s="8" t="s">
        <v>11</v>
      </c>
      <c r="C9" s="19" t="s">
        <v>47</v>
      </c>
      <c r="D9" s="4" t="s">
        <v>5</v>
      </c>
      <c r="E9" s="10">
        <v>-1</v>
      </c>
      <c r="F9" s="9"/>
      <c r="G9" s="1"/>
      <c r="H9" s="1" t="s">
        <v>48</v>
      </c>
      <c r="I9" s="1" t="s">
        <v>58</v>
      </c>
      <c r="J9" s="1"/>
    </row>
    <row r="10" spans="2:10">
      <c r="B10" s="1"/>
      <c r="C10" s="1"/>
      <c r="D10" s="1"/>
      <c r="E10" s="1"/>
      <c r="F10" s="1"/>
      <c r="G10" s="1"/>
      <c r="H10" s="1"/>
      <c r="I10" s="1"/>
      <c r="J10" s="1"/>
    </row>
    <row r="11" spans="2:10">
      <c r="B11" s="11" t="s">
        <v>12</v>
      </c>
      <c r="C11" s="11"/>
      <c r="D11" s="1"/>
      <c r="E11" s="1"/>
      <c r="F11" s="1"/>
      <c r="G11" s="1"/>
      <c r="H11" s="1"/>
      <c r="I11" s="1"/>
      <c r="J11" s="1"/>
    </row>
    <row r="12" spans="2:10">
      <c r="B12" s="32" t="s">
        <v>13</v>
      </c>
      <c r="C12" s="34"/>
      <c r="D12" s="10" t="s">
        <v>13</v>
      </c>
      <c r="E12" s="31" t="s">
        <v>14</v>
      </c>
      <c r="F12" s="31"/>
      <c r="G12" s="1"/>
      <c r="H12" s="28" t="s">
        <v>13</v>
      </c>
      <c r="I12" s="28"/>
    </row>
    <row r="13" spans="2:10">
      <c r="B13" s="32" t="s">
        <v>15</v>
      </c>
      <c r="C13" s="34"/>
      <c r="D13" s="12">
        <v>0.15</v>
      </c>
      <c r="E13" s="40">
        <f>D13*E4</f>
        <v>0.15</v>
      </c>
      <c r="F13" s="40"/>
      <c r="G13" s="1"/>
      <c r="H13" s="2" t="s">
        <v>15</v>
      </c>
      <c r="I13" s="23">
        <v>0.15</v>
      </c>
    </row>
    <row r="14" spans="2:10">
      <c r="B14" s="32" t="s">
        <v>16</v>
      </c>
      <c r="C14" s="34"/>
      <c r="D14" s="12">
        <v>0.1</v>
      </c>
      <c r="E14" s="40">
        <f>(D14*E5)</f>
        <v>0.1</v>
      </c>
      <c r="F14" s="40"/>
      <c r="G14" s="1"/>
      <c r="H14" s="2" t="s">
        <v>16</v>
      </c>
      <c r="I14" s="23">
        <v>0.1</v>
      </c>
    </row>
    <row r="15" spans="2:10">
      <c r="B15" s="32" t="s">
        <v>17</v>
      </c>
      <c r="C15" s="34"/>
      <c r="D15" s="12">
        <v>0.05</v>
      </c>
      <c r="E15" s="40">
        <f>(D15*E6)</f>
        <v>0.05</v>
      </c>
      <c r="F15" s="40"/>
      <c r="G15" s="1"/>
      <c r="H15" s="2" t="s">
        <v>17</v>
      </c>
      <c r="I15" s="23">
        <v>0.05</v>
      </c>
    </row>
    <row r="16" spans="2:10">
      <c r="B16" s="32" t="s">
        <v>18</v>
      </c>
      <c r="C16" s="34"/>
      <c r="D16" s="12">
        <v>0.2</v>
      </c>
      <c r="E16" s="40">
        <f>(D16*E7)</f>
        <v>0.2</v>
      </c>
      <c r="F16" s="40"/>
      <c r="G16" s="1"/>
      <c r="H16" s="2" t="s">
        <v>18</v>
      </c>
      <c r="I16" s="23">
        <v>0.2</v>
      </c>
    </row>
    <row r="17" spans="2:17">
      <c r="B17" s="41" t="s">
        <v>19</v>
      </c>
      <c r="C17" s="42"/>
      <c r="D17" s="12">
        <v>0.25</v>
      </c>
      <c r="E17" s="40">
        <f>(D17*E8)</f>
        <v>-0.25</v>
      </c>
      <c r="F17" s="40"/>
      <c r="G17" s="1"/>
      <c r="H17" s="8" t="s">
        <v>19</v>
      </c>
      <c r="I17" s="24">
        <v>0.25</v>
      </c>
    </row>
    <row r="18" spans="2:17">
      <c r="B18" s="41" t="s">
        <v>20</v>
      </c>
      <c r="C18" s="42"/>
      <c r="D18" s="12">
        <v>0.25</v>
      </c>
      <c r="E18" s="35">
        <f>(D18*E9)</f>
        <v>-0.25</v>
      </c>
      <c r="F18" s="37"/>
      <c r="G18" s="1"/>
      <c r="H18" s="8" t="s">
        <v>20</v>
      </c>
      <c r="I18" s="24">
        <v>0.25</v>
      </c>
    </row>
    <row r="19" spans="2:17">
      <c r="B19" s="28"/>
      <c r="C19" s="28"/>
      <c r="D19" s="12">
        <v>1</v>
      </c>
      <c r="E19" s="40"/>
      <c r="F19" s="40"/>
      <c r="G19" s="1"/>
      <c r="H19" s="1"/>
      <c r="I19" s="1"/>
      <c r="J19" s="1"/>
    </row>
    <row r="20" spans="2:17">
      <c r="B20" s="1"/>
      <c r="C20" s="1"/>
      <c r="D20" s="1"/>
      <c r="E20" s="1"/>
      <c r="F20" s="1"/>
      <c r="G20" s="1"/>
      <c r="H20" s="1"/>
      <c r="I20" s="1"/>
      <c r="J20" s="1"/>
    </row>
    <row r="21" spans="2:17">
      <c r="B21" s="11" t="s">
        <v>21</v>
      </c>
      <c r="C21" s="1"/>
      <c r="D21" s="1"/>
      <c r="E21" s="1"/>
      <c r="F21" s="1"/>
      <c r="G21" s="1"/>
      <c r="H21" s="1"/>
      <c r="I21" s="1"/>
      <c r="L21" s="21"/>
    </row>
    <row r="22" spans="2:17">
      <c r="B22" s="31" t="s">
        <v>22</v>
      </c>
      <c r="C22" s="32" t="s">
        <v>1</v>
      </c>
      <c r="D22" s="33"/>
      <c r="E22" s="33"/>
      <c r="F22" s="33"/>
      <c r="G22" s="33"/>
      <c r="H22" s="34"/>
      <c r="I22" s="1"/>
      <c r="J22" s="28" t="s">
        <v>6</v>
      </c>
      <c r="K22" s="28"/>
      <c r="L22" s="21"/>
      <c r="M22" s="28" t="s">
        <v>8</v>
      </c>
      <c r="N22" s="28"/>
      <c r="P22" s="28" t="s">
        <v>9</v>
      </c>
      <c r="Q22" s="28"/>
    </row>
    <row r="23" spans="2:17">
      <c r="B23" s="31"/>
      <c r="C23" s="14" t="s">
        <v>4</v>
      </c>
      <c r="D23" s="10" t="s">
        <v>6</v>
      </c>
      <c r="E23" s="10" t="s">
        <v>8</v>
      </c>
      <c r="F23" s="10" t="s">
        <v>9</v>
      </c>
      <c r="G23" s="10" t="s">
        <v>10</v>
      </c>
      <c r="H23" s="10" t="s">
        <v>11</v>
      </c>
      <c r="I23" s="1"/>
      <c r="J23" s="15">
        <v>1</v>
      </c>
      <c r="K23" s="15" t="s">
        <v>37</v>
      </c>
      <c r="L23" s="21"/>
      <c r="M23" s="15">
        <v>1</v>
      </c>
      <c r="N23" s="15" t="s">
        <v>42</v>
      </c>
      <c r="P23" s="15">
        <v>1</v>
      </c>
      <c r="Q23" s="15" t="s">
        <v>51</v>
      </c>
    </row>
    <row r="24" spans="2:17">
      <c r="B24" s="3" t="s">
        <v>23</v>
      </c>
      <c r="C24" s="22">
        <v>60</v>
      </c>
      <c r="D24" s="22">
        <v>5</v>
      </c>
      <c r="E24" s="22">
        <v>3</v>
      </c>
      <c r="F24" s="22">
        <v>4</v>
      </c>
      <c r="G24" s="22">
        <v>200</v>
      </c>
      <c r="H24" s="22">
        <v>30</v>
      </c>
      <c r="I24" s="1"/>
      <c r="J24" s="15">
        <v>2</v>
      </c>
      <c r="K24" s="15" t="s">
        <v>38</v>
      </c>
      <c r="L24" s="21"/>
      <c r="M24" s="15">
        <v>2</v>
      </c>
      <c r="N24" s="15" t="s">
        <v>45</v>
      </c>
      <c r="P24" s="15">
        <v>2</v>
      </c>
      <c r="Q24" s="15" t="s">
        <v>52</v>
      </c>
    </row>
    <row r="25" spans="2:17">
      <c r="B25" s="3" t="s">
        <v>24</v>
      </c>
      <c r="C25" s="22">
        <v>80</v>
      </c>
      <c r="D25" s="22">
        <v>3</v>
      </c>
      <c r="E25" s="22">
        <v>4</v>
      </c>
      <c r="F25" s="22">
        <v>5</v>
      </c>
      <c r="G25" s="22">
        <v>120</v>
      </c>
      <c r="H25" s="22">
        <v>350</v>
      </c>
      <c r="I25" s="1"/>
      <c r="J25" s="15">
        <v>3</v>
      </c>
      <c r="K25" s="15" t="s">
        <v>36</v>
      </c>
      <c r="L25" s="21"/>
      <c r="M25" s="15">
        <v>3</v>
      </c>
      <c r="N25" s="15" t="s">
        <v>43</v>
      </c>
      <c r="P25" s="15">
        <v>3</v>
      </c>
      <c r="Q25" s="15" t="s">
        <v>53</v>
      </c>
    </row>
    <row r="26" spans="2:17">
      <c r="B26" s="3" t="s">
        <v>25</v>
      </c>
      <c r="C26" s="22">
        <v>36</v>
      </c>
      <c r="D26" s="22">
        <v>4</v>
      </c>
      <c r="E26" s="22">
        <v>2</v>
      </c>
      <c r="F26" s="22">
        <v>2</v>
      </c>
      <c r="G26" s="22">
        <v>160</v>
      </c>
      <c r="H26" s="22">
        <v>72</v>
      </c>
      <c r="I26" s="1"/>
      <c r="J26" s="15">
        <v>4</v>
      </c>
      <c r="K26" s="15" t="s">
        <v>39</v>
      </c>
      <c r="L26" s="21"/>
      <c r="M26" s="15">
        <v>4</v>
      </c>
      <c r="N26" s="15" t="s">
        <v>60</v>
      </c>
      <c r="P26" s="15">
        <v>4</v>
      </c>
      <c r="Q26" s="15" t="s">
        <v>55</v>
      </c>
    </row>
    <row r="27" spans="2:17">
      <c r="B27" s="3" t="s">
        <v>26</v>
      </c>
      <c r="C27" s="22">
        <v>40</v>
      </c>
      <c r="D27" s="22">
        <v>1</v>
      </c>
      <c r="E27" s="22">
        <v>5</v>
      </c>
      <c r="F27" s="22">
        <v>5</v>
      </c>
      <c r="G27" s="22">
        <v>40</v>
      </c>
      <c r="H27" s="22">
        <v>140</v>
      </c>
      <c r="I27" s="1"/>
      <c r="J27" s="15">
        <v>5</v>
      </c>
      <c r="K27" s="15" t="s">
        <v>40</v>
      </c>
      <c r="M27" s="15">
        <v>5</v>
      </c>
      <c r="N27" s="15" t="s">
        <v>44</v>
      </c>
      <c r="P27" s="15">
        <v>5</v>
      </c>
      <c r="Q27" s="15" t="s">
        <v>54</v>
      </c>
    </row>
    <row r="28" spans="2:17">
      <c r="B28" s="3"/>
      <c r="C28" s="1"/>
      <c r="D28" s="1"/>
      <c r="E28" s="1"/>
      <c r="F28" s="1"/>
      <c r="G28" s="1"/>
      <c r="H28" s="1"/>
      <c r="I28" s="1"/>
      <c r="J28" s="1"/>
    </row>
    <row r="29" spans="2:17">
      <c r="B29" s="1"/>
      <c r="C29" s="1"/>
      <c r="D29" s="1"/>
      <c r="E29" s="1"/>
      <c r="F29" s="1"/>
      <c r="G29" s="1"/>
      <c r="H29" s="1"/>
      <c r="I29" s="1"/>
      <c r="J29" s="1"/>
    </row>
    <row r="30" spans="2:17">
      <c r="B30" s="16" t="s">
        <v>27</v>
      </c>
      <c r="C30" s="11"/>
      <c r="D30" s="1"/>
      <c r="E30" s="1"/>
      <c r="F30" s="1"/>
      <c r="G30" s="1"/>
      <c r="H30" s="1"/>
      <c r="I30" s="1"/>
      <c r="J30" s="1"/>
    </row>
    <row r="31" spans="2:17">
      <c r="B31" s="31" t="s">
        <v>28</v>
      </c>
      <c r="C31" s="31"/>
      <c r="D31" s="31"/>
      <c r="E31" s="31"/>
      <c r="F31" s="31"/>
      <c r="G31" s="31"/>
      <c r="H31" s="31"/>
      <c r="I31" s="43"/>
      <c r="J31" s="43"/>
    </row>
    <row r="32" spans="2:17">
      <c r="B32" s="27" t="s">
        <v>29</v>
      </c>
      <c r="C32" s="28" t="s">
        <v>1</v>
      </c>
      <c r="D32" s="28"/>
      <c r="E32" s="28"/>
      <c r="F32" s="28"/>
      <c r="G32" s="28"/>
      <c r="H32" s="28"/>
      <c r="I32" s="29"/>
      <c r="J32" s="29"/>
    </row>
    <row r="33" spans="2:12">
      <c r="B33" s="28"/>
      <c r="C33" s="3" t="s">
        <v>4</v>
      </c>
      <c r="D33" s="3" t="s">
        <v>6</v>
      </c>
      <c r="E33" s="3" t="s">
        <v>8</v>
      </c>
      <c r="F33" s="3" t="s">
        <v>9</v>
      </c>
      <c r="G33" s="10" t="s">
        <v>10</v>
      </c>
      <c r="H33" s="10" t="s">
        <v>11</v>
      </c>
      <c r="I33" s="29"/>
      <c r="J33" s="29"/>
    </row>
    <row r="34" spans="2:12">
      <c r="B34" s="3" t="s">
        <v>23</v>
      </c>
      <c r="C34" s="20">
        <f>(C24/$C$25)</f>
        <v>0.75</v>
      </c>
      <c r="D34" s="12">
        <f>(D24/$D$24)</f>
        <v>1</v>
      </c>
      <c r="E34" s="13">
        <f>(E24/$E$27)</f>
        <v>0.6</v>
      </c>
      <c r="F34" s="13">
        <f>(F24/$F$25)</f>
        <v>0.8</v>
      </c>
      <c r="G34" s="13">
        <f>(G27/$G$24)</f>
        <v>0.2</v>
      </c>
      <c r="H34" s="20">
        <f>(H24/$H$24)</f>
        <v>1</v>
      </c>
      <c r="I34" s="17"/>
      <c r="J34" s="18"/>
      <c r="L34" t="e">
        <f xml:space="preserve"> SUM (ABS (A2:A4))</f>
        <v>#NAME?</v>
      </c>
    </row>
    <row r="35" spans="2:12">
      <c r="B35" s="3" t="s">
        <v>24</v>
      </c>
      <c r="C35" s="20">
        <f t="shared" ref="C35:C37" si="0">(C25/$C$25)</f>
        <v>1</v>
      </c>
      <c r="D35" s="13">
        <f>(D25/$D$24)</f>
        <v>0.6</v>
      </c>
      <c r="E35" s="25">
        <f t="shared" ref="E35:E37" si="1">(E25/$E$27)</f>
        <v>0.8</v>
      </c>
      <c r="F35" s="13">
        <f>(F25/$F$25)</f>
        <v>1</v>
      </c>
      <c r="G35" s="25">
        <f>(G27/$G$25)</f>
        <v>0.33333333333333331</v>
      </c>
      <c r="H35" s="20">
        <f>(H24/$H$25)</f>
        <v>8.5714285714285715E-2</v>
      </c>
      <c r="I35" s="17"/>
      <c r="J35" s="18"/>
    </row>
    <row r="36" spans="2:12">
      <c r="B36" s="3" t="s">
        <v>25</v>
      </c>
      <c r="C36" s="20">
        <f t="shared" si="0"/>
        <v>0.45</v>
      </c>
      <c r="D36" s="13">
        <f>(D26/$D$24)</f>
        <v>0.8</v>
      </c>
      <c r="E36" s="25">
        <f t="shared" si="1"/>
        <v>0.4</v>
      </c>
      <c r="F36" s="13">
        <f>(F26/$F$25)</f>
        <v>0.4</v>
      </c>
      <c r="G36" s="25">
        <f>(G27/$G$26)</f>
        <v>0.25</v>
      </c>
      <c r="H36" s="20">
        <f>(H24/$H$26)</f>
        <v>0.41666666666666669</v>
      </c>
      <c r="I36" s="17"/>
    </row>
    <row r="37" spans="2:12">
      <c r="B37" s="3" t="s">
        <v>26</v>
      </c>
      <c r="C37" s="20">
        <f t="shared" si="0"/>
        <v>0.5</v>
      </c>
      <c r="D37" s="13">
        <f>(D27/$D$24)</f>
        <v>0.2</v>
      </c>
      <c r="E37" s="25">
        <f t="shared" si="1"/>
        <v>1</v>
      </c>
      <c r="F37" s="13">
        <f>(F27/$F$25)</f>
        <v>1</v>
      </c>
      <c r="G37" s="25">
        <f>(G27/$G$27)</f>
        <v>1</v>
      </c>
      <c r="H37" s="20">
        <f>(H24/$H$27)</f>
        <v>0.21428571428571427</v>
      </c>
      <c r="I37" s="17"/>
    </row>
    <row r="38" spans="2:12">
      <c r="B38" s="3"/>
      <c r="C38" s="12"/>
      <c r="D38" s="12"/>
      <c r="E38" s="12"/>
      <c r="F38" s="12"/>
      <c r="G38" s="12"/>
      <c r="H38" s="12"/>
      <c r="I38" s="17"/>
    </row>
    <row r="39" spans="2:12">
      <c r="B39" s="1"/>
      <c r="C39" s="1"/>
      <c r="D39" s="1"/>
      <c r="E39" s="1"/>
      <c r="F39" s="1"/>
      <c r="G39" s="1"/>
      <c r="H39" s="1"/>
      <c r="I39" s="17"/>
    </row>
    <row r="40" spans="2:12">
      <c r="B40" s="1"/>
      <c r="C40" s="1"/>
      <c r="D40" s="1"/>
      <c r="E40" s="1"/>
      <c r="F40" s="1"/>
      <c r="G40" s="1"/>
      <c r="H40" s="1"/>
      <c r="I40" s="1"/>
    </row>
    <row r="41" spans="2:12">
      <c r="B41" s="16" t="s">
        <v>30</v>
      </c>
      <c r="C41" s="11"/>
      <c r="D41" s="1"/>
      <c r="E41" s="1"/>
      <c r="F41" s="1"/>
      <c r="G41" s="1"/>
      <c r="H41" s="1"/>
      <c r="I41" s="1"/>
    </row>
    <row r="42" spans="2:12">
      <c r="B42" s="32" t="s">
        <v>28</v>
      </c>
      <c r="C42" s="33"/>
      <c r="D42" s="33"/>
      <c r="E42" s="33"/>
      <c r="F42" s="33"/>
      <c r="G42" s="33"/>
      <c r="H42" s="34"/>
      <c r="I42" s="28" t="s">
        <v>31</v>
      </c>
      <c r="J42" s="28"/>
      <c r="K42" s="28" t="s">
        <v>34</v>
      </c>
    </row>
    <row r="43" spans="2:12">
      <c r="B43" s="28" t="s">
        <v>29</v>
      </c>
      <c r="C43" s="35" t="s">
        <v>1</v>
      </c>
      <c r="D43" s="36"/>
      <c r="E43" s="36"/>
      <c r="F43" s="36"/>
      <c r="G43" s="36"/>
      <c r="H43" s="37"/>
      <c r="I43" s="28"/>
      <c r="J43" s="28"/>
      <c r="K43" s="28"/>
    </row>
    <row r="44" spans="2:12">
      <c r="B44" s="28"/>
      <c r="C44" s="3" t="s">
        <v>4</v>
      </c>
      <c r="D44" s="3" t="s">
        <v>6</v>
      </c>
      <c r="E44" s="3" t="s">
        <v>8</v>
      </c>
      <c r="F44" s="3" t="s">
        <v>9</v>
      </c>
      <c r="G44" s="10" t="s">
        <v>10</v>
      </c>
      <c r="H44" s="10" t="s">
        <v>11</v>
      </c>
      <c r="I44" s="28"/>
      <c r="J44" s="28"/>
      <c r="K44" s="28"/>
    </row>
    <row r="45" spans="2:12">
      <c r="B45" s="3" t="s">
        <v>23</v>
      </c>
      <c r="C45" s="20">
        <f>(C34*$E$13)</f>
        <v>0.11249999999999999</v>
      </c>
      <c r="D45" s="13">
        <f>(D34*$E$14)</f>
        <v>0.1</v>
      </c>
      <c r="E45" s="13">
        <f>(E34*$E$15)</f>
        <v>0.03</v>
      </c>
      <c r="F45" s="13">
        <f>(F34*$E$16)</f>
        <v>0.16000000000000003</v>
      </c>
      <c r="G45" s="13">
        <f>(ABS(G34*$E$17))</f>
        <v>0.05</v>
      </c>
      <c r="H45" s="20">
        <f>(ABS(H34*$E$17))</f>
        <v>0.25</v>
      </c>
      <c r="I45" s="30">
        <f>SUM(C45:H45)</f>
        <v>0.70250000000000001</v>
      </c>
      <c r="J45" s="31"/>
      <c r="K45" s="38">
        <f>MAX(I45:J48)</f>
        <v>0.70250000000000001</v>
      </c>
    </row>
    <row r="46" spans="2:12">
      <c r="B46" s="3" t="s">
        <v>24</v>
      </c>
      <c r="C46" s="20">
        <f t="shared" ref="C46:C48" si="2">(C35*$E$13)</f>
        <v>0.15</v>
      </c>
      <c r="D46" s="13">
        <f>(D35*$E$14)</f>
        <v>0.06</v>
      </c>
      <c r="E46" s="13">
        <f t="shared" ref="E46:E48" si="3">(E35*$E$15)</f>
        <v>4.0000000000000008E-2</v>
      </c>
      <c r="F46" s="13">
        <f t="shared" ref="F46:F48" si="4">(F35*$E$16)</f>
        <v>0.2</v>
      </c>
      <c r="G46" s="20">
        <f t="shared" ref="G46:H48" si="5">(ABS(G35*$E$17))</f>
        <v>8.3333333333333329E-2</v>
      </c>
      <c r="H46" s="20">
        <f t="shared" si="5"/>
        <v>2.1428571428571429E-2</v>
      </c>
      <c r="I46" s="30">
        <f>SUM(C46:H46)</f>
        <v>0.55476190476190479</v>
      </c>
      <c r="J46" s="31"/>
      <c r="K46" s="39"/>
    </row>
    <row r="47" spans="2:12">
      <c r="B47" s="3" t="s">
        <v>25</v>
      </c>
      <c r="C47" s="20">
        <f t="shared" si="2"/>
        <v>6.7500000000000004E-2</v>
      </c>
      <c r="D47" s="13">
        <f t="shared" ref="D47:D48" si="6">(D36*$E$14)</f>
        <v>8.0000000000000016E-2</v>
      </c>
      <c r="E47" s="13">
        <f t="shared" si="3"/>
        <v>2.0000000000000004E-2</v>
      </c>
      <c r="F47" s="13">
        <f t="shared" si="4"/>
        <v>8.0000000000000016E-2</v>
      </c>
      <c r="G47" s="20">
        <f t="shared" si="5"/>
        <v>6.25E-2</v>
      </c>
      <c r="H47" s="20">
        <f t="shared" si="5"/>
        <v>0.10416666666666667</v>
      </c>
      <c r="I47" s="30">
        <f>SUM(C47:H47)</f>
        <v>0.41416666666666674</v>
      </c>
      <c r="J47" s="31"/>
      <c r="K47" s="39"/>
    </row>
    <row r="48" spans="2:12">
      <c r="B48" s="3" t="s">
        <v>26</v>
      </c>
      <c r="C48" s="20">
        <f t="shared" si="2"/>
        <v>7.4999999999999997E-2</v>
      </c>
      <c r="D48" s="13">
        <f t="shared" si="6"/>
        <v>2.0000000000000004E-2</v>
      </c>
      <c r="E48" s="13">
        <f t="shared" si="3"/>
        <v>0.05</v>
      </c>
      <c r="F48" s="13">
        <f t="shared" si="4"/>
        <v>0.2</v>
      </c>
      <c r="G48" s="20">
        <f t="shared" si="5"/>
        <v>0.25</v>
      </c>
      <c r="H48" s="20">
        <f t="shared" si="5"/>
        <v>5.3571428571428568E-2</v>
      </c>
      <c r="I48" s="30">
        <f>SUM(C48:H48)</f>
        <v>0.64857142857142858</v>
      </c>
      <c r="J48" s="31"/>
      <c r="K48" s="39"/>
    </row>
    <row r="49" spans="2:11">
      <c r="B49" s="26"/>
      <c r="C49" s="26"/>
      <c r="D49" s="26"/>
      <c r="E49" s="26"/>
      <c r="F49" s="26"/>
      <c r="G49" s="26"/>
      <c r="H49" s="26"/>
      <c r="I49" s="26"/>
      <c r="J49" s="26"/>
      <c r="K49" s="26"/>
    </row>
  </sheetData>
  <mergeCells count="40">
    <mergeCell ref="M22:N22"/>
    <mergeCell ref="P22:Q22"/>
    <mergeCell ref="H12:I12"/>
    <mergeCell ref="I31:J31"/>
    <mergeCell ref="I48:J48"/>
    <mergeCell ref="B14:C14"/>
    <mergeCell ref="E14:F14"/>
    <mergeCell ref="J22:K22"/>
    <mergeCell ref="B3:C3"/>
    <mergeCell ref="B12:C12"/>
    <mergeCell ref="E12:F12"/>
    <mergeCell ref="B13:C13"/>
    <mergeCell ref="E13:F13"/>
    <mergeCell ref="B15:C15"/>
    <mergeCell ref="E15:F15"/>
    <mergeCell ref="B16:C16"/>
    <mergeCell ref="E16:F16"/>
    <mergeCell ref="B17:C17"/>
    <mergeCell ref="E17:F17"/>
    <mergeCell ref="B18:C18"/>
    <mergeCell ref="E18:F18"/>
    <mergeCell ref="B19:C19"/>
    <mergeCell ref="E19:F19"/>
    <mergeCell ref="B22:B23"/>
    <mergeCell ref="C22:H22"/>
    <mergeCell ref="B31:H31"/>
    <mergeCell ref="B49:K49"/>
    <mergeCell ref="B32:B33"/>
    <mergeCell ref="C32:H32"/>
    <mergeCell ref="I32:I33"/>
    <mergeCell ref="J32:J33"/>
    <mergeCell ref="I47:J47"/>
    <mergeCell ref="B42:H42"/>
    <mergeCell ref="I42:J44"/>
    <mergeCell ref="B43:B44"/>
    <mergeCell ref="C43:H43"/>
    <mergeCell ref="I45:J45"/>
    <mergeCell ref="I46:J46"/>
    <mergeCell ref="K42:K44"/>
    <mergeCell ref="K45:K4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2021-06-28T04:02:19Z</dcterms:created>
  <dcterms:modified xsi:type="dcterms:W3CDTF">2021-07-04T03:24:09Z</dcterms:modified>
</cp:coreProperties>
</file>