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/>
  <mc:AlternateContent xmlns:mc="http://schemas.openxmlformats.org/markup-compatibility/2006">
    <mc:Choice Requires="x15">
      <x15ac:absPath xmlns:x15ac="http://schemas.microsoft.com/office/spreadsheetml/2010/11/ac" url="/Users/ellaschulte/Downloads/"/>
    </mc:Choice>
  </mc:AlternateContent>
  <xr:revisionPtr revIDLastSave="0" documentId="8_{B2FFC666-6692-1D40-A4CB-358943B1105E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baer_mass_data_calculations" sheetId="1" r:id="rId1"/>
  </sheets>
  <definedNames>
    <definedName name="_xlnm._FilterDatabase" localSheetId="0" hidden="1">baer_mass_data_calculations!$A$1:$W$189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89" i="1" l="1"/>
  <c r="S189" i="1" s="1"/>
  <c r="T189" i="1" s="1"/>
  <c r="O189" i="1"/>
  <c r="J189" i="1"/>
  <c r="U189" i="1" s="1"/>
  <c r="R188" i="1"/>
  <c r="S188" i="1" s="1"/>
  <c r="T188" i="1" s="1"/>
  <c r="O188" i="1"/>
  <c r="J188" i="1"/>
  <c r="U188" i="1" s="1"/>
  <c r="T187" i="1"/>
  <c r="R187" i="1"/>
  <c r="S187" i="1" s="1"/>
  <c r="O187" i="1"/>
  <c r="J187" i="1"/>
  <c r="R186" i="1"/>
  <c r="S186" i="1" s="1"/>
  <c r="T186" i="1" s="1"/>
  <c r="O186" i="1"/>
  <c r="J186" i="1"/>
  <c r="U185" i="1"/>
  <c r="R185" i="1"/>
  <c r="S185" i="1" s="1"/>
  <c r="T185" i="1" s="1"/>
  <c r="O185" i="1"/>
  <c r="J185" i="1"/>
  <c r="S184" i="1"/>
  <c r="T184" i="1" s="1"/>
  <c r="R184" i="1"/>
  <c r="O184" i="1"/>
  <c r="J184" i="1"/>
  <c r="T183" i="1"/>
  <c r="R183" i="1"/>
  <c r="S183" i="1" s="1"/>
  <c r="O183" i="1"/>
  <c r="J183" i="1"/>
  <c r="R182" i="1"/>
  <c r="S182" i="1" s="1"/>
  <c r="T182" i="1" s="1"/>
  <c r="O182" i="1"/>
  <c r="J182" i="1"/>
  <c r="U181" i="1"/>
  <c r="R181" i="1"/>
  <c r="S181" i="1" s="1"/>
  <c r="T181" i="1" s="1"/>
  <c r="O181" i="1"/>
  <c r="J181" i="1"/>
  <c r="S180" i="1"/>
  <c r="T180" i="1" s="1"/>
  <c r="R180" i="1"/>
  <c r="O180" i="1"/>
  <c r="J180" i="1"/>
  <c r="R179" i="1"/>
  <c r="O179" i="1"/>
  <c r="J179" i="1"/>
  <c r="R178" i="1"/>
  <c r="S178" i="1" s="1"/>
  <c r="T178" i="1" s="1"/>
  <c r="O178" i="1"/>
  <c r="J178" i="1"/>
  <c r="R177" i="1"/>
  <c r="S177" i="1" s="1"/>
  <c r="T177" i="1" s="1"/>
  <c r="O177" i="1"/>
  <c r="J177" i="1"/>
  <c r="U177" i="1" s="1"/>
  <c r="S176" i="1"/>
  <c r="T176" i="1" s="1"/>
  <c r="R176" i="1"/>
  <c r="O176" i="1"/>
  <c r="J176" i="1"/>
  <c r="R175" i="1"/>
  <c r="O175" i="1"/>
  <c r="J175" i="1"/>
  <c r="T174" i="1"/>
  <c r="R174" i="1"/>
  <c r="S174" i="1" s="1"/>
  <c r="O174" i="1"/>
  <c r="J174" i="1"/>
  <c r="R173" i="1"/>
  <c r="S173" i="1" s="1"/>
  <c r="T173" i="1" s="1"/>
  <c r="O173" i="1"/>
  <c r="J173" i="1"/>
  <c r="U173" i="1" s="1"/>
  <c r="S172" i="1"/>
  <c r="T172" i="1" s="1"/>
  <c r="R172" i="1"/>
  <c r="O172" i="1"/>
  <c r="J172" i="1"/>
  <c r="R171" i="1"/>
  <c r="O171" i="1"/>
  <c r="J171" i="1"/>
  <c r="T170" i="1"/>
  <c r="R170" i="1"/>
  <c r="S170" i="1" s="1"/>
  <c r="O170" i="1"/>
  <c r="J170" i="1"/>
  <c r="R169" i="1"/>
  <c r="S169" i="1" s="1"/>
  <c r="T169" i="1" s="1"/>
  <c r="O169" i="1"/>
  <c r="J169" i="1"/>
  <c r="U169" i="1" s="1"/>
  <c r="T168" i="1"/>
  <c r="S168" i="1"/>
  <c r="R168" i="1"/>
  <c r="O168" i="1"/>
  <c r="J168" i="1"/>
  <c r="R167" i="1"/>
  <c r="O167" i="1"/>
  <c r="J167" i="1"/>
  <c r="T166" i="1"/>
  <c r="R166" i="1"/>
  <c r="S166" i="1" s="1"/>
  <c r="O166" i="1"/>
  <c r="J166" i="1"/>
  <c r="R165" i="1"/>
  <c r="S165" i="1" s="1"/>
  <c r="T165" i="1" s="1"/>
  <c r="O165" i="1"/>
  <c r="J165" i="1"/>
  <c r="U165" i="1" s="1"/>
  <c r="T164" i="1"/>
  <c r="S164" i="1"/>
  <c r="R164" i="1"/>
  <c r="O164" i="1"/>
  <c r="J164" i="1"/>
  <c r="U164" i="1" s="1"/>
  <c r="R163" i="1"/>
  <c r="O163" i="1"/>
  <c r="J163" i="1"/>
  <c r="T162" i="1"/>
  <c r="R162" i="1"/>
  <c r="S162" i="1" s="1"/>
  <c r="O162" i="1"/>
  <c r="J162" i="1"/>
  <c r="U162" i="1" s="1"/>
  <c r="R161" i="1"/>
  <c r="S161" i="1" s="1"/>
  <c r="T161" i="1" s="1"/>
  <c r="U161" i="1" s="1"/>
  <c r="O161" i="1"/>
  <c r="J161" i="1"/>
  <c r="T160" i="1"/>
  <c r="S160" i="1"/>
  <c r="R160" i="1"/>
  <c r="O160" i="1"/>
  <c r="J160" i="1"/>
  <c r="U160" i="1" s="1"/>
  <c r="R159" i="1"/>
  <c r="S159" i="1" s="1"/>
  <c r="T159" i="1" s="1"/>
  <c r="U159" i="1" s="1"/>
  <c r="O159" i="1"/>
  <c r="J159" i="1"/>
  <c r="R158" i="1"/>
  <c r="S158" i="1" s="1"/>
  <c r="T158" i="1" s="1"/>
  <c r="O158" i="1"/>
  <c r="J158" i="1"/>
  <c r="R157" i="1"/>
  <c r="S157" i="1" s="1"/>
  <c r="T157" i="1" s="1"/>
  <c r="U157" i="1" s="1"/>
  <c r="O157" i="1"/>
  <c r="J157" i="1"/>
  <c r="S156" i="1"/>
  <c r="T156" i="1" s="1"/>
  <c r="R156" i="1"/>
  <c r="O156" i="1"/>
  <c r="J156" i="1"/>
  <c r="T155" i="1"/>
  <c r="U155" i="1" s="1"/>
  <c r="R155" i="1"/>
  <c r="S155" i="1" s="1"/>
  <c r="O155" i="1"/>
  <c r="J155" i="1"/>
  <c r="R154" i="1"/>
  <c r="S154" i="1" s="1"/>
  <c r="T154" i="1" s="1"/>
  <c r="O154" i="1"/>
  <c r="J154" i="1"/>
  <c r="U153" i="1"/>
  <c r="R153" i="1"/>
  <c r="S153" i="1" s="1"/>
  <c r="T153" i="1" s="1"/>
  <c r="O153" i="1"/>
  <c r="J153" i="1"/>
  <c r="S152" i="1"/>
  <c r="T152" i="1" s="1"/>
  <c r="R152" i="1"/>
  <c r="O152" i="1"/>
  <c r="J152" i="1"/>
  <c r="T151" i="1"/>
  <c r="U151" i="1" s="1"/>
  <c r="R151" i="1"/>
  <c r="S151" i="1" s="1"/>
  <c r="O151" i="1"/>
  <c r="J151" i="1"/>
  <c r="R150" i="1"/>
  <c r="S150" i="1" s="1"/>
  <c r="T150" i="1" s="1"/>
  <c r="O150" i="1"/>
  <c r="J150" i="1"/>
  <c r="U150" i="1" s="1"/>
  <c r="U149" i="1"/>
  <c r="R149" i="1"/>
  <c r="S149" i="1" s="1"/>
  <c r="T149" i="1" s="1"/>
  <c r="O149" i="1"/>
  <c r="J149" i="1"/>
  <c r="S148" i="1"/>
  <c r="T148" i="1" s="1"/>
  <c r="R148" i="1"/>
  <c r="O148" i="1"/>
  <c r="J148" i="1"/>
  <c r="R147" i="1"/>
  <c r="O147" i="1"/>
  <c r="J147" i="1"/>
  <c r="R146" i="1"/>
  <c r="S146" i="1" s="1"/>
  <c r="T146" i="1" s="1"/>
  <c r="O146" i="1"/>
  <c r="J146" i="1"/>
  <c r="R145" i="1"/>
  <c r="S145" i="1" s="1"/>
  <c r="T145" i="1" s="1"/>
  <c r="O145" i="1"/>
  <c r="J145" i="1"/>
  <c r="U145" i="1" s="1"/>
  <c r="S144" i="1"/>
  <c r="T144" i="1" s="1"/>
  <c r="R144" i="1"/>
  <c r="O144" i="1"/>
  <c r="J144" i="1"/>
  <c r="R143" i="1"/>
  <c r="O143" i="1"/>
  <c r="J143" i="1"/>
  <c r="R142" i="1"/>
  <c r="S142" i="1" s="1"/>
  <c r="T142" i="1" s="1"/>
  <c r="O142" i="1"/>
  <c r="J142" i="1"/>
  <c r="R141" i="1"/>
  <c r="S141" i="1" s="1"/>
  <c r="T141" i="1" s="1"/>
  <c r="O141" i="1"/>
  <c r="J141" i="1"/>
  <c r="U141" i="1" s="1"/>
  <c r="S140" i="1"/>
  <c r="T140" i="1" s="1"/>
  <c r="R140" i="1"/>
  <c r="O140" i="1"/>
  <c r="J140" i="1"/>
  <c r="R139" i="1"/>
  <c r="O139" i="1"/>
  <c r="J139" i="1"/>
  <c r="T138" i="1"/>
  <c r="R138" i="1"/>
  <c r="S138" i="1" s="1"/>
  <c r="O138" i="1"/>
  <c r="J138" i="1"/>
  <c r="R137" i="1"/>
  <c r="S137" i="1" s="1"/>
  <c r="T137" i="1" s="1"/>
  <c r="O137" i="1"/>
  <c r="J137" i="1"/>
  <c r="U137" i="1" s="1"/>
  <c r="T136" i="1"/>
  <c r="S136" i="1"/>
  <c r="R136" i="1"/>
  <c r="O136" i="1"/>
  <c r="J136" i="1"/>
  <c r="R135" i="1"/>
  <c r="O135" i="1"/>
  <c r="J135" i="1"/>
  <c r="T134" i="1"/>
  <c r="R134" i="1"/>
  <c r="S134" i="1" s="1"/>
  <c r="O134" i="1"/>
  <c r="J134" i="1"/>
  <c r="R133" i="1"/>
  <c r="S133" i="1" s="1"/>
  <c r="T133" i="1" s="1"/>
  <c r="O133" i="1"/>
  <c r="J133" i="1"/>
  <c r="U133" i="1" s="1"/>
  <c r="T132" i="1"/>
  <c r="S132" i="1"/>
  <c r="R132" i="1"/>
  <c r="O132" i="1"/>
  <c r="J132" i="1"/>
  <c r="U132" i="1" s="1"/>
  <c r="R131" i="1"/>
  <c r="O131" i="1"/>
  <c r="J131" i="1"/>
  <c r="T130" i="1"/>
  <c r="R130" i="1"/>
  <c r="S130" i="1" s="1"/>
  <c r="O130" i="1"/>
  <c r="J130" i="1"/>
  <c r="U130" i="1" s="1"/>
  <c r="R129" i="1"/>
  <c r="S129" i="1" s="1"/>
  <c r="T129" i="1" s="1"/>
  <c r="U129" i="1" s="1"/>
  <c r="O129" i="1"/>
  <c r="J129" i="1"/>
  <c r="T128" i="1"/>
  <c r="S128" i="1"/>
  <c r="R128" i="1"/>
  <c r="O128" i="1"/>
  <c r="J128" i="1"/>
  <c r="U128" i="1" s="1"/>
  <c r="R127" i="1"/>
  <c r="S127" i="1" s="1"/>
  <c r="T127" i="1" s="1"/>
  <c r="U127" i="1" s="1"/>
  <c r="O127" i="1"/>
  <c r="J127" i="1"/>
  <c r="R126" i="1"/>
  <c r="S126" i="1" s="1"/>
  <c r="T126" i="1" s="1"/>
  <c r="O126" i="1"/>
  <c r="J126" i="1"/>
  <c r="R125" i="1"/>
  <c r="S125" i="1" s="1"/>
  <c r="T125" i="1" s="1"/>
  <c r="U125" i="1" s="1"/>
  <c r="O125" i="1"/>
  <c r="J125" i="1"/>
  <c r="S124" i="1"/>
  <c r="T124" i="1" s="1"/>
  <c r="R124" i="1"/>
  <c r="O124" i="1"/>
  <c r="J124" i="1"/>
  <c r="T123" i="1"/>
  <c r="U123" i="1" s="1"/>
  <c r="R123" i="1"/>
  <c r="S123" i="1" s="1"/>
  <c r="O123" i="1"/>
  <c r="J123" i="1"/>
  <c r="R122" i="1"/>
  <c r="S122" i="1" s="1"/>
  <c r="T122" i="1" s="1"/>
  <c r="O122" i="1"/>
  <c r="J122" i="1"/>
  <c r="U121" i="1"/>
  <c r="R121" i="1"/>
  <c r="S121" i="1" s="1"/>
  <c r="T121" i="1" s="1"/>
  <c r="O121" i="1"/>
  <c r="J121" i="1"/>
  <c r="S120" i="1"/>
  <c r="T120" i="1" s="1"/>
  <c r="R120" i="1"/>
  <c r="O120" i="1"/>
  <c r="J120" i="1"/>
  <c r="T119" i="1"/>
  <c r="U119" i="1" s="1"/>
  <c r="R119" i="1"/>
  <c r="S119" i="1" s="1"/>
  <c r="O119" i="1"/>
  <c r="J119" i="1"/>
  <c r="R118" i="1"/>
  <c r="S118" i="1" s="1"/>
  <c r="T118" i="1" s="1"/>
  <c r="O118" i="1"/>
  <c r="J118" i="1"/>
  <c r="U117" i="1"/>
  <c r="R117" i="1"/>
  <c r="S117" i="1" s="1"/>
  <c r="T117" i="1" s="1"/>
  <c r="O117" i="1"/>
  <c r="J117" i="1"/>
  <c r="S116" i="1"/>
  <c r="T116" i="1" s="1"/>
  <c r="R116" i="1"/>
  <c r="O116" i="1"/>
  <c r="J116" i="1"/>
  <c r="R115" i="1"/>
  <c r="O115" i="1"/>
  <c r="J115" i="1"/>
  <c r="R114" i="1"/>
  <c r="S114" i="1" s="1"/>
  <c r="T114" i="1" s="1"/>
  <c r="O114" i="1"/>
  <c r="J114" i="1"/>
  <c r="R113" i="1"/>
  <c r="S113" i="1" s="1"/>
  <c r="T113" i="1" s="1"/>
  <c r="O113" i="1"/>
  <c r="J113" i="1"/>
  <c r="U113" i="1" s="1"/>
  <c r="S112" i="1"/>
  <c r="T112" i="1" s="1"/>
  <c r="R112" i="1"/>
  <c r="O112" i="1"/>
  <c r="J112" i="1"/>
  <c r="R111" i="1"/>
  <c r="O111" i="1"/>
  <c r="J111" i="1"/>
  <c r="R110" i="1"/>
  <c r="S110" i="1" s="1"/>
  <c r="T110" i="1" s="1"/>
  <c r="O110" i="1"/>
  <c r="J110" i="1"/>
  <c r="R109" i="1"/>
  <c r="S109" i="1" s="1"/>
  <c r="T109" i="1" s="1"/>
  <c r="O109" i="1"/>
  <c r="J109" i="1"/>
  <c r="U109" i="1" s="1"/>
  <c r="S108" i="1"/>
  <c r="T108" i="1" s="1"/>
  <c r="R108" i="1"/>
  <c r="O108" i="1"/>
  <c r="J108" i="1"/>
  <c r="R107" i="1"/>
  <c r="O107" i="1"/>
  <c r="J107" i="1"/>
  <c r="T106" i="1"/>
  <c r="R106" i="1"/>
  <c r="S106" i="1" s="1"/>
  <c r="O106" i="1"/>
  <c r="J106" i="1"/>
  <c r="R105" i="1"/>
  <c r="S105" i="1" s="1"/>
  <c r="T105" i="1" s="1"/>
  <c r="O105" i="1"/>
  <c r="J105" i="1"/>
  <c r="U105" i="1" s="1"/>
  <c r="T104" i="1"/>
  <c r="S104" i="1"/>
  <c r="R104" i="1"/>
  <c r="O104" i="1"/>
  <c r="J104" i="1"/>
  <c r="R103" i="1"/>
  <c r="O103" i="1"/>
  <c r="J103" i="1"/>
  <c r="T102" i="1"/>
  <c r="R102" i="1"/>
  <c r="S102" i="1" s="1"/>
  <c r="O102" i="1"/>
  <c r="J102" i="1"/>
  <c r="R101" i="1"/>
  <c r="S101" i="1" s="1"/>
  <c r="T101" i="1" s="1"/>
  <c r="O101" i="1"/>
  <c r="J101" i="1"/>
  <c r="U101" i="1" s="1"/>
  <c r="T100" i="1"/>
  <c r="S100" i="1"/>
  <c r="R100" i="1"/>
  <c r="O100" i="1"/>
  <c r="J100" i="1"/>
  <c r="U100" i="1" s="1"/>
  <c r="R99" i="1"/>
  <c r="O99" i="1"/>
  <c r="J99" i="1"/>
  <c r="T98" i="1"/>
  <c r="R98" i="1"/>
  <c r="S98" i="1" s="1"/>
  <c r="O98" i="1"/>
  <c r="J98" i="1"/>
  <c r="U98" i="1" s="1"/>
  <c r="R97" i="1"/>
  <c r="S97" i="1" s="1"/>
  <c r="T97" i="1" s="1"/>
  <c r="U97" i="1" s="1"/>
  <c r="O97" i="1"/>
  <c r="J97" i="1"/>
  <c r="T96" i="1"/>
  <c r="S96" i="1"/>
  <c r="R96" i="1"/>
  <c r="O96" i="1"/>
  <c r="J96" i="1"/>
  <c r="U96" i="1" s="1"/>
  <c r="R95" i="1"/>
  <c r="S95" i="1" s="1"/>
  <c r="T95" i="1" s="1"/>
  <c r="U95" i="1" s="1"/>
  <c r="O95" i="1"/>
  <c r="J95" i="1"/>
  <c r="R94" i="1"/>
  <c r="S94" i="1" s="1"/>
  <c r="T94" i="1" s="1"/>
  <c r="O94" i="1"/>
  <c r="J94" i="1"/>
  <c r="R93" i="1"/>
  <c r="S93" i="1" s="1"/>
  <c r="T93" i="1" s="1"/>
  <c r="U93" i="1" s="1"/>
  <c r="O93" i="1"/>
  <c r="J93" i="1"/>
  <c r="S92" i="1"/>
  <c r="T92" i="1" s="1"/>
  <c r="R92" i="1"/>
  <c r="O92" i="1"/>
  <c r="J92" i="1"/>
  <c r="T91" i="1"/>
  <c r="U91" i="1" s="1"/>
  <c r="R91" i="1"/>
  <c r="S91" i="1" s="1"/>
  <c r="O91" i="1"/>
  <c r="J91" i="1"/>
  <c r="R90" i="1"/>
  <c r="S90" i="1" s="1"/>
  <c r="T90" i="1" s="1"/>
  <c r="O90" i="1"/>
  <c r="J90" i="1"/>
  <c r="U90" i="1" s="1"/>
  <c r="R89" i="1"/>
  <c r="S89" i="1" s="1"/>
  <c r="T89" i="1" s="1"/>
  <c r="O89" i="1"/>
  <c r="J89" i="1"/>
  <c r="U89" i="1" s="1"/>
  <c r="S88" i="1"/>
  <c r="T88" i="1" s="1"/>
  <c r="R88" i="1"/>
  <c r="O88" i="1"/>
  <c r="J88" i="1"/>
  <c r="R87" i="1"/>
  <c r="O87" i="1"/>
  <c r="J87" i="1"/>
  <c r="T86" i="1"/>
  <c r="U86" i="1" s="1"/>
  <c r="R86" i="1"/>
  <c r="S86" i="1" s="1"/>
  <c r="O86" i="1"/>
  <c r="J86" i="1"/>
  <c r="R85" i="1"/>
  <c r="S85" i="1" s="1"/>
  <c r="T85" i="1" s="1"/>
  <c r="O85" i="1"/>
  <c r="J85" i="1"/>
  <c r="U85" i="1" s="1"/>
  <c r="R84" i="1"/>
  <c r="O84" i="1"/>
  <c r="S84" i="1" s="1"/>
  <c r="T84" i="1" s="1"/>
  <c r="J84" i="1"/>
  <c r="R83" i="1"/>
  <c r="O83" i="1"/>
  <c r="J83" i="1"/>
  <c r="R82" i="1"/>
  <c r="S82" i="1" s="1"/>
  <c r="T82" i="1" s="1"/>
  <c r="O82" i="1"/>
  <c r="J82" i="1"/>
  <c r="U82" i="1" s="1"/>
  <c r="S81" i="1"/>
  <c r="T81" i="1" s="1"/>
  <c r="U81" i="1" s="1"/>
  <c r="R81" i="1"/>
  <c r="O81" i="1"/>
  <c r="J81" i="1"/>
  <c r="R80" i="1"/>
  <c r="O80" i="1"/>
  <c r="S80" i="1" s="1"/>
  <c r="T80" i="1" s="1"/>
  <c r="J80" i="1"/>
  <c r="U80" i="1" s="1"/>
  <c r="R79" i="1"/>
  <c r="O79" i="1"/>
  <c r="J79" i="1"/>
  <c r="R78" i="1"/>
  <c r="S78" i="1" s="1"/>
  <c r="T78" i="1" s="1"/>
  <c r="U78" i="1" s="1"/>
  <c r="O78" i="1"/>
  <c r="J78" i="1"/>
  <c r="R77" i="1"/>
  <c r="S77" i="1" s="1"/>
  <c r="T77" i="1" s="1"/>
  <c r="O77" i="1"/>
  <c r="J77" i="1"/>
  <c r="U77" i="1" s="1"/>
  <c r="S76" i="1"/>
  <c r="T76" i="1" s="1"/>
  <c r="R76" i="1"/>
  <c r="O76" i="1"/>
  <c r="J76" i="1"/>
  <c r="R75" i="1"/>
  <c r="O75" i="1"/>
  <c r="J75" i="1"/>
  <c r="U74" i="1"/>
  <c r="T74" i="1"/>
  <c r="R74" i="1"/>
  <c r="S74" i="1" s="1"/>
  <c r="O74" i="1"/>
  <c r="J74" i="1"/>
  <c r="R73" i="1"/>
  <c r="S73" i="1" s="1"/>
  <c r="T73" i="1" s="1"/>
  <c r="U73" i="1" s="1"/>
  <c r="O73" i="1"/>
  <c r="J73" i="1"/>
  <c r="R72" i="1"/>
  <c r="O72" i="1"/>
  <c r="S72" i="1" s="1"/>
  <c r="T72" i="1" s="1"/>
  <c r="J72" i="1"/>
  <c r="R71" i="1"/>
  <c r="S71" i="1" s="1"/>
  <c r="T71" i="1" s="1"/>
  <c r="U71" i="1" s="1"/>
  <c r="O71" i="1"/>
  <c r="J71" i="1"/>
  <c r="R70" i="1"/>
  <c r="S70" i="1" s="1"/>
  <c r="T70" i="1" s="1"/>
  <c r="O70" i="1"/>
  <c r="J70" i="1"/>
  <c r="U70" i="1" s="1"/>
  <c r="U69" i="1"/>
  <c r="S69" i="1"/>
  <c r="T69" i="1" s="1"/>
  <c r="R69" i="1"/>
  <c r="O69" i="1"/>
  <c r="J69" i="1"/>
  <c r="R68" i="1"/>
  <c r="O68" i="1"/>
  <c r="S68" i="1" s="1"/>
  <c r="T68" i="1" s="1"/>
  <c r="J68" i="1"/>
  <c r="R67" i="1"/>
  <c r="O67" i="1"/>
  <c r="J67" i="1"/>
  <c r="T66" i="1"/>
  <c r="U66" i="1" s="1"/>
  <c r="S66" i="1"/>
  <c r="R66" i="1"/>
  <c r="O66" i="1"/>
  <c r="J66" i="1"/>
  <c r="R65" i="1"/>
  <c r="S65" i="1" s="1"/>
  <c r="T65" i="1" s="1"/>
  <c r="U65" i="1" s="1"/>
  <c r="O65" i="1"/>
  <c r="J65" i="1"/>
  <c r="R64" i="1"/>
  <c r="O64" i="1"/>
  <c r="S64" i="1" s="1"/>
  <c r="T64" i="1" s="1"/>
  <c r="J64" i="1"/>
  <c r="T63" i="1"/>
  <c r="U63" i="1" s="1"/>
  <c r="R63" i="1"/>
  <c r="S63" i="1" s="1"/>
  <c r="O63" i="1"/>
  <c r="J63" i="1"/>
  <c r="R62" i="1"/>
  <c r="S62" i="1" s="1"/>
  <c r="T62" i="1" s="1"/>
  <c r="O62" i="1"/>
  <c r="J62" i="1"/>
  <c r="U62" i="1" s="1"/>
  <c r="R61" i="1"/>
  <c r="O61" i="1"/>
  <c r="S61" i="1" s="1"/>
  <c r="T61" i="1" s="1"/>
  <c r="J61" i="1"/>
  <c r="T60" i="1"/>
  <c r="S60" i="1"/>
  <c r="R60" i="1"/>
  <c r="O60" i="1"/>
  <c r="J60" i="1"/>
  <c r="R59" i="1"/>
  <c r="O59" i="1"/>
  <c r="J59" i="1"/>
  <c r="R58" i="1"/>
  <c r="S58" i="1" s="1"/>
  <c r="T58" i="1" s="1"/>
  <c r="O58" i="1"/>
  <c r="J58" i="1"/>
  <c r="U58" i="1" s="1"/>
  <c r="S57" i="1"/>
  <c r="T57" i="1" s="1"/>
  <c r="U57" i="1" s="1"/>
  <c r="R57" i="1"/>
  <c r="O57" i="1"/>
  <c r="J57" i="1"/>
  <c r="R56" i="1"/>
  <c r="O56" i="1"/>
  <c r="S56" i="1" s="1"/>
  <c r="T56" i="1" s="1"/>
  <c r="J56" i="1"/>
  <c r="U56" i="1" s="1"/>
  <c r="R55" i="1"/>
  <c r="S55" i="1" s="1"/>
  <c r="T55" i="1" s="1"/>
  <c r="U55" i="1" s="1"/>
  <c r="O55" i="1"/>
  <c r="J55" i="1"/>
  <c r="T54" i="1"/>
  <c r="U54" i="1" s="1"/>
  <c r="S54" i="1"/>
  <c r="R54" i="1"/>
  <c r="O54" i="1"/>
  <c r="J54" i="1"/>
  <c r="R53" i="1"/>
  <c r="O53" i="1"/>
  <c r="J53" i="1"/>
  <c r="T52" i="1"/>
  <c r="S52" i="1"/>
  <c r="R52" i="1"/>
  <c r="O52" i="1"/>
  <c r="J52" i="1"/>
  <c r="U52" i="1" s="1"/>
  <c r="R51" i="1"/>
  <c r="S51" i="1" s="1"/>
  <c r="T51" i="1" s="1"/>
  <c r="U51" i="1" s="1"/>
  <c r="O51" i="1"/>
  <c r="J51" i="1"/>
  <c r="R50" i="1"/>
  <c r="S50" i="1" s="1"/>
  <c r="T50" i="1" s="1"/>
  <c r="O50" i="1"/>
  <c r="J50" i="1"/>
  <c r="R49" i="1"/>
  <c r="S49" i="1" s="1"/>
  <c r="T49" i="1" s="1"/>
  <c r="O49" i="1"/>
  <c r="J49" i="1"/>
  <c r="U49" i="1" s="1"/>
  <c r="S48" i="1"/>
  <c r="T48" i="1" s="1"/>
  <c r="R48" i="1"/>
  <c r="O48" i="1"/>
  <c r="J48" i="1"/>
  <c r="R47" i="1"/>
  <c r="O47" i="1"/>
  <c r="J47" i="1"/>
  <c r="R46" i="1"/>
  <c r="S46" i="1" s="1"/>
  <c r="T46" i="1" s="1"/>
  <c r="U46" i="1" s="1"/>
  <c r="O46" i="1"/>
  <c r="J46" i="1"/>
  <c r="S45" i="1"/>
  <c r="T45" i="1" s="1"/>
  <c r="U45" i="1" s="1"/>
  <c r="R45" i="1"/>
  <c r="O45" i="1"/>
  <c r="J45" i="1"/>
  <c r="R44" i="1"/>
  <c r="O44" i="1"/>
  <c r="S44" i="1" s="1"/>
  <c r="T44" i="1" s="1"/>
  <c r="J44" i="1"/>
  <c r="U44" i="1" s="1"/>
  <c r="U43" i="1"/>
  <c r="T43" i="1"/>
  <c r="R43" i="1"/>
  <c r="S43" i="1" s="1"/>
  <c r="O43" i="1"/>
  <c r="J43" i="1"/>
  <c r="R42" i="1"/>
  <c r="S42" i="1" s="1"/>
  <c r="T42" i="1" s="1"/>
  <c r="U42" i="1" s="1"/>
  <c r="O42" i="1"/>
  <c r="J42" i="1"/>
  <c r="R41" i="1"/>
  <c r="S41" i="1" s="1"/>
  <c r="T41" i="1" s="1"/>
  <c r="O41" i="1"/>
  <c r="J41" i="1"/>
  <c r="U41" i="1" s="1"/>
  <c r="T40" i="1"/>
  <c r="S40" i="1"/>
  <c r="R40" i="1"/>
  <c r="O40" i="1"/>
  <c r="J40" i="1"/>
  <c r="R39" i="1"/>
  <c r="S39" i="1" s="1"/>
  <c r="T39" i="1" s="1"/>
  <c r="U39" i="1" s="1"/>
  <c r="O39" i="1"/>
  <c r="J39" i="1"/>
  <c r="R38" i="1"/>
  <c r="S38" i="1" s="1"/>
  <c r="T38" i="1" s="1"/>
  <c r="O38" i="1"/>
  <c r="J38" i="1"/>
  <c r="U38" i="1" s="1"/>
  <c r="U37" i="1"/>
  <c r="S37" i="1"/>
  <c r="T37" i="1" s="1"/>
  <c r="R37" i="1"/>
  <c r="O37" i="1"/>
  <c r="J37" i="1"/>
  <c r="R36" i="1"/>
  <c r="O36" i="1"/>
  <c r="S36" i="1" s="1"/>
  <c r="T36" i="1" s="1"/>
  <c r="J36" i="1"/>
  <c r="R35" i="1"/>
  <c r="O35" i="1"/>
  <c r="J35" i="1"/>
  <c r="T34" i="1"/>
  <c r="U34" i="1" s="1"/>
  <c r="S34" i="1"/>
  <c r="R34" i="1"/>
  <c r="O34" i="1"/>
  <c r="J34" i="1"/>
  <c r="R33" i="1"/>
  <c r="S33" i="1" s="1"/>
  <c r="T33" i="1" s="1"/>
  <c r="U33" i="1" s="1"/>
  <c r="O33" i="1"/>
  <c r="J33" i="1"/>
  <c r="R32" i="1"/>
  <c r="O32" i="1"/>
  <c r="S32" i="1" s="1"/>
  <c r="T32" i="1" s="1"/>
  <c r="J32" i="1"/>
  <c r="T31" i="1"/>
  <c r="U31" i="1" s="1"/>
  <c r="R31" i="1"/>
  <c r="S31" i="1" s="1"/>
  <c r="O31" i="1"/>
  <c r="J31" i="1"/>
  <c r="R30" i="1"/>
  <c r="S30" i="1" s="1"/>
  <c r="T30" i="1" s="1"/>
  <c r="O30" i="1"/>
  <c r="J30" i="1"/>
  <c r="U30" i="1" s="1"/>
  <c r="R29" i="1"/>
  <c r="S29" i="1" s="1"/>
  <c r="T29" i="1" s="1"/>
  <c r="O29" i="1"/>
  <c r="J29" i="1"/>
  <c r="T28" i="1"/>
  <c r="S28" i="1"/>
  <c r="R28" i="1"/>
  <c r="O28" i="1"/>
  <c r="J28" i="1"/>
  <c r="R27" i="1"/>
  <c r="O27" i="1"/>
  <c r="J27" i="1"/>
  <c r="R26" i="1"/>
  <c r="S26" i="1" s="1"/>
  <c r="T26" i="1" s="1"/>
  <c r="O26" i="1"/>
  <c r="J26" i="1"/>
  <c r="U26" i="1" s="1"/>
  <c r="R25" i="1"/>
  <c r="S25" i="1" s="1"/>
  <c r="T25" i="1" s="1"/>
  <c r="U25" i="1" s="1"/>
  <c r="O25" i="1"/>
  <c r="J25" i="1"/>
  <c r="S24" i="1"/>
  <c r="T24" i="1" s="1"/>
  <c r="R24" i="1"/>
  <c r="O24" i="1"/>
  <c r="J24" i="1"/>
  <c r="R23" i="1"/>
  <c r="O23" i="1"/>
  <c r="J23" i="1"/>
  <c r="U22" i="1"/>
  <c r="T22" i="1"/>
  <c r="S22" i="1"/>
  <c r="R22" i="1"/>
  <c r="O22" i="1"/>
  <c r="J22" i="1"/>
  <c r="S21" i="1"/>
  <c r="T21" i="1" s="1"/>
  <c r="U21" i="1" s="1"/>
  <c r="R21" i="1"/>
  <c r="O21" i="1"/>
  <c r="J21" i="1"/>
  <c r="R20" i="1"/>
  <c r="O20" i="1"/>
  <c r="J20" i="1"/>
  <c r="R19" i="1"/>
  <c r="O19" i="1"/>
  <c r="S19" i="1" s="1"/>
  <c r="T19" i="1" s="1"/>
  <c r="J19" i="1"/>
  <c r="U19" i="1" s="1"/>
  <c r="U18" i="1"/>
  <c r="T18" i="1"/>
  <c r="S18" i="1"/>
  <c r="R18" i="1"/>
  <c r="O18" i="1"/>
  <c r="J18" i="1"/>
  <c r="R17" i="1"/>
  <c r="S17" i="1" s="1"/>
  <c r="T17" i="1" s="1"/>
  <c r="U17" i="1" s="1"/>
  <c r="O17" i="1"/>
  <c r="J17" i="1"/>
  <c r="R16" i="1"/>
  <c r="O16" i="1"/>
  <c r="J16" i="1"/>
  <c r="R15" i="1"/>
  <c r="S15" i="1" s="1"/>
  <c r="T15" i="1" s="1"/>
  <c r="O15" i="1"/>
  <c r="J15" i="1"/>
  <c r="U15" i="1" s="1"/>
  <c r="U14" i="1"/>
  <c r="T14" i="1"/>
  <c r="S14" i="1"/>
  <c r="R14" i="1"/>
  <c r="O14" i="1"/>
  <c r="J14" i="1"/>
  <c r="R13" i="1"/>
  <c r="S13" i="1" s="1"/>
  <c r="T13" i="1" s="1"/>
  <c r="U13" i="1" s="1"/>
  <c r="O13" i="1"/>
  <c r="J13" i="1"/>
  <c r="R12" i="1"/>
  <c r="O12" i="1"/>
  <c r="J12" i="1"/>
  <c r="R11" i="1"/>
  <c r="O11" i="1"/>
  <c r="S11" i="1" s="1"/>
  <c r="T11" i="1" s="1"/>
  <c r="J11" i="1"/>
  <c r="U11" i="1" s="1"/>
  <c r="U10" i="1"/>
  <c r="T10" i="1"/>
  <c r="S10" i="1"/>
  <c r="R10" i="1"/>
  <c r="O10" i="1"/>
  <c r="J10" i="1"/>
  <c r="R9" i="1"/>
  <c r="S9" i="1" s="1"/>
  <c r="T9" i="1" s="1"/>
  <c r="U9" i="1" s="1"/>
  <c r="O9" i="1"/>
  <c r="J9" i="1"/>
  <c r="R8" i="1"/>
  <c r="O8" i="1"/>
  <c r="J8" i="1"/>
  <c r="R7" i="1"/>
  <c r="S7" i="1" s="1"/>
  <c r="T7" i="1" s="1"/>
  <c r="O7" i="1"/>
  <c r="J7" i="1"/>
  <c r="U7" i="1" s="1"/>
  <c r="U6" i="1"/>
  <c r="T6" i="1"/>
  <c r="S6" i="1"/>
  <c r="R6" i="1"/>
  <c r="O6" i="1"/>
  <c r="J6" i="1"/>
  <c r="R5" i="1"/>
  <c r="S5" i="1" s="1"/>
  <c r="T5" i="1" s="1"/>
  <c r="U5" i="1" s="1"/>
  <c r="O5" i="1"/>
  <c r="J5" i="1"/>
  <c r="R4" i="1"/>
  <c r="O4" i="1"/>
  <c r="J4" i="1"/>
  <c r="R3" i="1"/>
  <c r="O3" i="1"/>
  <c r="S3" i="1" s="1"/>
  <c r="T3" i="1" s="1"/>
  <c r="J3" i="1"/>
  <c r="U3" i="1" s="1"/>
  <c r="U2" i="1"/>
  <c r="T2" i="1"/>
  <c r="S2" i="1"/>
  <c r="R2" i="1"/>
  <c r="O2" i="1"/>
  <c r="J2" i="1"/>
  <c r="U4" i="1" l="1"/>
  <c r="U8" i="1"/>
  <c r="U29" i="1"/>
  <c r="U61" i="1"/>
  <c r="U152" i="1"/>
  <c r="U20" i="1"/>
  <c r="U12" i="1"/>
  <c r="S4" i="1"/>
  <c r="T4" i="1" s="1"/>
  <c r="S8" i="1"/>
  <c r="T8" i="1" s="1"/>
  <c r="S12" i="1"/>
  <c r="T12" i="1" s="1"/>
  <c r="S16" i="1"/>
  <c r="T16" i="1" s="1"/>
  <c r="U16" i="1" s="1"/>
  <c r="S20" i="1"/>
  <c r="T20" i="1" s="1"/>
  <c r="U50" i="1"/>
  <c r="U120" i="1"/>
  <c r="S27" i="1"/>
  <c r="T27" i="1" s="1"/>
  <c r="U27" i="1" s="1"/>
  <c r="S53" i="1"/>
  <c r="T53" i="1" s="1"/>
  <c r="U53" i="1" s="1"/>
  <c r="S83" i="1"/>
  <c r="T83" i="1" s="1"/>
  <c r="U83" i="1" s="1"/>
  <c r="U118" i="1"/>
  <c r="U158" i="1"/>
  <c r="S23" i="1"/>
  <c r="T23" i="1" s="1"/>
  <c r="U23" i="1" s="1"/>
  <c r="S75" i="1"/>
  <c r="T75" i="1" s="1"/>
  <c r="U75" i="1" s="1"/>
  <c r="U84" i="1"/>
  <c r="U36" i="1"/>
  <c r="U68" i="1"/>
  <c r="U114" i="1"/>
  <c r="U116" i="1"/>
  <c r="U146" i="1"/>
  <c r="U148" i="1"/>
  <c r="U178" i="1"/>
  <c r="U180" i="1"/>
  <c r="U182" i="1"/>
  <c r="U184" i="1"/>
  <c r="U186" i="1"/>
  <c r="S103" i="1"/>
  <c r="T103" i="1" s="1"/>
  <c r="U103" i="1" s="1"/>
  <c r="S131" i="1"/>
  <c r="T131" i="1" s="1"/>
  <c r="U131" i="1" s="1"/>
  <c r="U92" i="1"/>
  <c r="U122" i="1"/>
  <c r="S163" i="1"/>
  <c r="T163" i="1" s="1"/>
  <c r="U163" i="1" s="1"/>
  <c r="U32" i="1"/>
  <c r="U94" i="1"/>
  <c r="U126" i="1"/>
  <c r="S135" i="1"/>
  <c r="T135" i="1" s="1"/>
  <c r="U135" i="1" s="1"/>
  <c r="S167" i="1"/>
  <c r="T167" i="1" s="1"/>
  <c r="U167" i="1" s="1"/>
  <c r="U175" i="1"/>
  <c r="S47" i="1"/>
  <c r="T47" i="1" s="1"/>
  <c r="U47" i="1" s="1"/>
  <c r="S107" i="1"/>
  <c r="T107" i="1" s="1"/>
  <c r="U107" i="1" s="1"/>
  <c r="S139" i="1"/>
  <c r="T139" i="1" s="1"/>
  <c r="U139" i="1" s="1"/>
  <c r="S171" i="1"/>
  <c r="T171" i="1" s="1"/>
  <c r="U28" i="1"/>
  <c r="S35" i="1"/>
  <c r="T35" i="1" s="1"/>
  <c r="U35" i="1" s="1"/>
  <c r="U40" i="1"/>
  <c r="S67" i="1"/>
  <c r="T67" i="1" s="1"/>
  <c r="U67" i="1" s="1"/>
  <c r="S87" i="1"/>
  <c r="T87" i="1" s="1"/>
  <c r="U87" i="1" s="1"/>
  <c r="U102" i="1"/>
  <c r="U104" i="1"/>
  <c r="S111" i="1"/>
  <c r="T111" i="1" s="1"/>
  <c r="U111" i="1" s="1"/>
  <c r="U134" i="1"/>
  <c r="U136" i="1"/>
  <c r="S143" i="1"/>
  <c r="T143" i="1" s="1"/>
  <c r="U143" i="1" s="1"/>
  <c r="U166" i="1"/>
  <c r="U168" i="1"/>
  <c r="S175" i="1"/>
  <c r="T175" i="1" s="1"/>
  <c r="U183" i="1"/>
  <c r="S99" i="1"/>
  <c r="T99" i="1" s="1"/>
  <c r="U99" i="1" s="1"/>
  <c r="U156" i="1"/>
  <c r="U171" i="1"/>
  <c r="U60" i="1"/>
  <c r="U76" i="1"/>
  <c r="U106" i="1"/>
  <c r="U108" i="1"/>
  <c r="S115" i="1"/>
  <c r="T115" i="1" s="1"/>
  <c r="U115" i="1" s="1"/>
  <c r="U138" i="1"/>
  <c r="U140" i="1"/>
  <c r="S147" i="1"/>
  <c r="T147" i="1" s="1"/>
  <c r="U147" i="1" s="1"/>
  <c r="U170" i="1"/>
  <c r="U172" i="1"/>
  <c r="S179" i="1"/>
  <c r="T179" i="1" s="1"/>
  <c r="U187" i="1"/>
  <c r="U124" i="1"/>
  <c r="U154" i="1"/>
  <c r="S59" i="1"/>
  <c r="T59" i="1" s="1"/>
  <c r="U59" i="1" s="1"/>
  <c r="U64" i="1"/>
  <c r="U72" i="1"/>
  <c r="U179" i="1"/>
  <c r="U24" i="1"/>
  <c r="U48" i="1"/>
  <c r="S79" i="1"/>
  <c r="T79" i="1" s="1"/>
  <c r="U79" i="1" s="1"/>
  <c r="U88" i="1"/>
  <c r="U110" i="1"/>
  <c r="U112" i="1"/>
  <c r="U142" i="1"/>
  <c r="U144" i="1"/>
  <c r="U174" i="1"/>
  <c r="U176" i="1"/>
</calcChain>
</file>

<file path=xl/sharedStrings.xml><?xml version="1.0" encoding="utf-8"?>
<sst xmlns="http://schemas.openxmlformats.org/spreadsheetml/2006/main" count="967" uniqueCount="74">
  <si>
    <t>SampleID</t>
  </si>
  <si>
    <t>Glycol</t>
  </si>
  <si>
    <t>Microsite</t>
  </si>
  <si>
    <t>Block</t>
  </si>
  <si>
    <t>DungType</t>
  </si>
  <si>
    <t>WaterTrt</t>
  </si>
  <si>
    <t>Location</t>
  </si>
  <si>
    <t>CollectionTime</t>
  </si>
  <si>
    <t>WetMassInitial(g)</t>
  </si>
  <si>
    <t>DryMassInitial(g)(calc)</t>
  </si>
  <si>
    <t>Notes</t>
  </si>
  <si>
    <t>WetMassFinal(g)</t>
  </si>
  <si>
    <t>BaerWetMass(g)</t>
  </si>
  <si>
    <t>TullWetMass(g)(calc)</t>
  </si>
  <si>
    <t>FinalTullAndEnDryMass(g)</t>
  </si>
  <si>
    <t>EnvelopeMass(g)</t>
  </si>
  <si>
    <t>FinalTullDryMass(g)</t>
  </si>
  <si>
    <t>TullWetDryCorrection(g)(calc)</t>
  </si>
  <si>
    <t>CalcFinalDryMass(g)(calc)</t>
  </si>
  <si>
    <t>CalcDryMassLossWithTransit(g) (calc)</t>
  </si>
  <si>
    <t>SubsampleMass (g)</t>
  </si>
  <si>
    <t>Ashed_FinalDryMass (g)</t>
  </si>
  <si>
    <t>N</t>
  </si>
  <si>
    <t>sun</t>
  </si>
  <si>
    <t>cow</t>
  </si>
  <si>
    <t>b</t>
  </si>
  <si>
    <t>Nail, buried</t>
  </si>
  <si>
    <t>tree</t>
  </si>
  <si>
    <t>c</t>
  </si>
  <si>
    <t>No nail</t>
  </si>
  <si>
    <t>Y</t>
  </si>
  <si>
    <t>d</t>
  </si>
  <si>
    <t>nail</t>
  </si>
  <si>
    <t>buried, no nail</t>
  </si>
  <si>
    <t>term damage</t>
  </si>
  <si>
    <t>a</t>
  </si>
  <si>
    <t>e</t>
  </si>
  <si>
    <t>Nail, somewhat buried</t>
  </si>
  <si>
    <t>Nail</t>
  </si>
  <si>
    <t>no nail, buried</t>
  </si>
  <si>
    <t>buried, nail</t>
  </si>
  <si>
    <t>very buried, nail</t>
  </si>
  <si>
    <t>buried no nail</t>
  </si>
  <si>
    <t>buried, nail, term damage on seed</t>
  </si>
  <si>
    <t>some term damage</t>
  </si>
  <si>
    <t xml:space="preserve">very buried, </t>
  </si>
  <si>
    <t>Nail, roach in dung</t>
  </si>
  <si>
    <t>very buried, no nail</t>
  </si>
  <si>
    <t>No nail, somewhat buried</t>
  </si>
  <si>
    <t>nail, buried</t>
  </si>
  <si>
    <t>buried, nail; seed termite damage</t>
  </si>
  <si>
    <t>no nail, somewhat buried</t>
  </si>
  <si>
    <t>no nail; small beetle and termite</t>
  </si>
  <si>
    <t>buried nail</t>
  </si>
  <si>
    <t>no nail</t>
  </si>
  <si>
    <t>No nail, buried</t>
  </si>
  <si>
    <t>very buried, naill</t>
  </si>
  <si>
    <t xml:space="preserve"> </t>
  </si>
  <si>
    <t>oryx</t>
  </si>
  <si>
    <t>Nail, small roach in dung</t>
  </si>
  <si>
    <t xml:space="preserve">tree </t>
  </si>
  <si>
    <t>Nail, somewhat buried; silverfish in dung</t>
  </si>
  <si>
    <t>Nail, buried;term damage</t>
  </si>
  <si>
    <t>termite damage</t>
  </si>
  <si>
    <t>Nail; heavy term damage, whole pellet gone</t>
  </si>
  <si>
    <t>Nail, somewhat buried; min 1 term</t>
  </si>
  <si>
    <t>rusty nail</t>
  </si>
  <si>
    <t>Nail, adjacent termite mound</t>
  </si>
  <si>
    <t>Nail, somewhat buried; term damage</t>
  </si>
  <si>
    <t>No nail, buried; beetle larva in dung</t>
  </si>
  <si>
    <t>Nail, min 4 termites in dung</t>
  </si>
  <si>
    <t>buried, nial</t>
  </si>
  <si>
    <t>nail, min 3 termites</t>
  </si>
  <si>
    <t>Nail, buried, covered in 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</si>
</sst>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2" borderId="0" xfId="0" applyFont="1" applyFill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6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2" sqref="B192"/>
    </sheetView>
  </sheetViews>
  <sheetFormatPr baseColWidth="10" defaultColWidth="12.6640625" defaultRowHeight="15.75" customHeight="1" x14ac:dyDescent="0.15"/>
  <cols>
    <col min="1" max="6" width="11.83203125" customWidth="1"/>
    <col min="7" max="7" width="12.1640625" customWidth="1"/>
    <col min="8" max="8" width="13.1640625" customWidth="1"/>
    <col min="9" max="9" width="15.5" customWidth="1"/>
    <col min="10" max="10" width="19.1640625" customWidth="1"/>
    <col min="11" max="12" width="15.5" customWidth="1"/>
    <col min="13" max="13" width="14.6640625" customWidth="1"/>
    <col min="14" max="14" width="14.1640625" customWidth="1"/>
    <col min="15" max="15" width="18.1640625" customWidth="1"/>
    <col min="16" max="16" width="24" customWidth="1"/>
    <col min="17" max="17" width="14.6640625" customWidth="1"/>
    <col min="18" max="18" width="18" customWidth="1"/>
    <col min="19" max="20" width="25" customWidth="1"/>
    <col min="21" max="21" width="31.33203125" customWidth="1"/>
    <col min="22" max="22" width="16.83203125" customWidth="1"/>
    <col min="23" max="23" width="20.5" customWidth="1"/>
    <col min="24" max="33" width="11.83203125" customWidth="1"/>
  </cols>
  <sheetData>
    <row r="1" spans="1:3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">
      <c r="A2" s="6">
        <v>281</v>
      </c>
      <c r="B2" s="1" t="s">
        <v>22</v>
      </c>
      <c r="C2" s="1" t="s">
        <v>23</v>
      </c>
      <c r="D2" s="1">
        <v>4</v>
      </c>
      <c r="E2" s="1" t="s">
        <v>24</v>
      </c>
      <c r="F2" s="1">
        <v>0</v>
      </c>
      <c r="G2" s="1" t="s">
        <v>25</v>
      </c>
      <c r="H2" s="1">
        <v>2</v>
      </c>
      <c r="I2" s="1">
        <v>10.06</v>
      </c>
      <c r="J2" s="1">
        <f t="shared" ref="J2:J96" si="0">0.8443697679*I2</f>
        <v>8.4943598650739993</v>
      </c>
      <c r="K2" s="1" t="s">
        <v>26</v>
      </c>
      <c r="L2" s="1"/>
      <c r="M2" s="1">
        <v>9.02</v>
      </c>
      <c r="N2" s="1">
        <v>1.4</v>
      </c>
      <c r="O2" s="1">
        <f t="shared" ref="O2:O189" si="1">M2-N2</f>
        <v>7.6199999999999992</v>
      </c>
      <c r="P2" s="1">
        <v>8.49</v>
      </c>
      <c r="Q2" s="1">
        <v>1.34</v>
      </c>
      <c r="R2" s="1">
        <f t="shared" ref="R2:R189" si="2">P2-Q2</f>
        <v>7.15</v>
      </c>
      <c r="S2" s="1">
        <f t="shared" ref="S2:S189" si="3">R2/O2</f>
        <v>0.93832020997375343</v>
      </c>
      <c r="T2" s="1">
        <f t="shared" ref="T2:T189" si="4">(S2*N2)+R2</f>
        <v>8.4636482939632547</v>
      </c>
      <c r="U2" s="1">
        <f t="shared" ref="U2:U96" si="5">(J2-T2)-0.9617371656</f>
        <v>-0.93102559448925537</v>
      </c>
      <c r="V2" s="1">
        <v>1.3</v>
      </c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2">
      <c r="A3" s="6">
        <v>393</v>
      </c>
      <c r="B3" s="1" t="s">
        <v>22</v>
      </c>
      <c r="C3" s="1" t="s">
        <v>27</v>
      </c>
      <c r="D3" s="1">
        <v>8</v>
      </c>
      <c r="E3" s="1" t="s">
        <v>24</v>
      </c>
      <c r="F3" s="1">
        <v>6</v>
      </c>
      <c r="G3" s="1" t="s">
        <v>25</v>
      </c>
      <c r="H3" s="1">
        <v>1</v>
      </c>
      <c r="I3" s="1">
        <v>9.93</v>
      </c>
      <c r="J3" s="1">
        <f t="shared" si="0"/>
        <v>8.3845917952469993</v>
      </c>
      <c r="K3" s="1" t="s">
        <v>26</v>
      </c>
      <c r="L3" s="1"/>
      <c r="M3" s="1">
        <v>9.86</v>
      </c>
      <c r="N3" s="2">
        <v>1.4</v>
      </c>
      <c r="O3" s="2">
        <f t="shared" si="1"/>
        <v>8.4599999999999991</v>
      </c>
      <c r="P3" s="3">
        <v>9.1300000000000008</v>
      </c>
      <c r="Q3" s="3">
        <v>1.35</v>
      </c>
      <c r="R3" s="1">
        <f t="shared" si="2"/>
        <v>7.7800000000000011</v>
      </c>
      <c r="S3" s="1">
        <f t="shared" si="3"/>
        <v>0.91962174940898367</v>
      </c>
      <c r="T3" s="1">
        <f t="shared" si="4"/>
        <v>9.0674704491725784</v>
      </c>
      <c r="U3" s="1">
        <f t="shared" si="5"/>
        <v>-1.6446158195255791</v>
      </c>
      <c r="V3" s="1">
        <v>0.96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x14ac:dyDescent="0.2">
      <c r="A4" s="6">
        <v>400</v>
      </c>
      <c r="B4" s="1" t="s">
        <v>22</v>
      </c>
      <c r="C4" s="1" t="s">
        <v>27</v>
      </c>
      <c r="D4" s="1">
        <v>8</v>
      </c>
      <c r="E4" s="1" t="s">
        <v>24</v>
      </c>
      <c r="F4" s="1">
        <v>9</v>
      </c>
      <c r="G4" s="1" t="s">
        <v>28</v>
      </c>
      <c r="H4" s="1">
        <v>2</v>
      </c>
      <c r="I4" s="1">
        <v>10.01</v>
      </c>
      <c r="J4" s="1">
        <f t="shared" si="0"/>
        <v>8.4521413766790001</v>
      </c>
      <c r="K4" s="1" t="s">
        <v>29</v>
      </c>
      <c r="L4" s="1"/>
      <c r="M4" s="1">
        <v>9.25</v>
      </c>
      <c r="N4" s="2">
        <v>1.4</v>
      </c>
      <c r="O4" s="2">
        <f t="shared" si="1"/>
        <v>7.85</v>
      </c>
      <c r="P4" s="1">
        <v>8.61</v>
      </c>
      <c r="Q4" s="1">
        <v>1.35</v>
      </c>
      <c r="R4" s="1">
        <f t="shared" si="2"/>
        <v>7.26</v>
      </c>
      <c r="S4" s="1">
        <f t="shared" si="3"/>
        <v>0.92484076433121021</v>
      </c>
      <c r="T4" s="1">
        <f t="shared" si="4"/>
        <v>8.5547770700636931</v>
      </c>
      <c r="U4" s="1">
        <f t="shared" si="5"/>
        <v>-1.064372858984693</v>
      </c>
      <c r="V4" s="1">
        <v>1.33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2">
      <c r="A5" s="6">
        <v>278</v>
      </c>
      <c r="B5" s="1" t="s">
        <v>30</v>
      </c>
      <c r="C5" s="1" t="s">
        <v>27</v>
      </c>
      <c r="D5" s="1">
        <v>2</v>
      </c>
      <c r="E5" s="1" t="s">
        <v>24</v>
      </c>
      <c r="F5" s="1">
        <v>9</v>
      </c>
      <c r="G5" s="1" t="s">
        <v>31</v>
      </c>
      <c r="H5" s="4">
        <v>2</v>
      </c>
      <c r="I5" s="2">
        <v>10</v>
      </c>
      <c r="J5" s="1">
        <f t="shared" si="0"/>
        <v>8.4436976789999996</v>
      </c>
      <c r="K5" s="1" t="s">
        <v>32</v>
      </c>
      <c r="L5" s="1"/>
      <c r="M5" s="1">
        <v>7.94</v>
      </c>
      <c r="N5" s="1">
        <v>1.4</v>
      </c>
      <c r="O5" s="1">
        <f t="shared" si="1"/>
        <v>6.5400000000000009</v>
      </c>
      <c r="P5" s="1">
        <v>7.41</v>
      </c>
      <c r="Q5" s="1">
        <v>1.36</v>
      </c>
      <c r="R5" s="1">
        <f t="shared" si="2"/>
        <v>6.05</v>
      </c>
      <c r="S5" s="1">
        <f t="shared" si="3"/>
        <v>0.9250764525993882</v>
      </c>
      <c r="T5" s="1">
        <f t="shared" si="4"/>
        <v>7.3451070336391435</v>
      </c>
      <c r="U5" s="1">
        <f t="shared" si="5"/>
        <v>0.13685347976085604</v>
      </c>
      <c r="V5" s="1">
        <v>1.07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2">
      <c r="A6" s="6">
        <v>203</v>
      </c>
      <c r="B6" s="1" t="s">
        <v>30</v>
      </c>
      <c r="C6" s="1" t="s">
        <v>23</v>
      </c>
      <c r="D6" s="1">
        <v>1</v>
      </c>
      <c r="E6" s="1" t="s">
        <v>24</v>
      </c>
      <c r="F6" s="1">
        <v>0</v>
      </c>
      <c r="G6" s="1" t="s">
        <v>31</v>
      </c>
      <c r="H6" s="1">
        <v>4</v>
      </c>
      <c r="I6" s="1">
        <v>10.01</v>
      </c>
      <c r="J6" s="1">
        <f t="shared" si="0"/>
        <v>8.4521413766790001</v>
      </c>
      <c r="K6" s="1" t="s">
        <v>33</v>
      </c>
      <c r="L6" s="1" t="s">
        <v>34</v>
      </c>
      <c r="M6" s="1">
        <v>8.6300000000000008</v>
      </c>
      <c r="N6" s="1">
        <v>1.41</v>
      </c>
      <c r="O6" s="1">
        <f t="shared" si="1"/>
        <v>7.2200000000000006</v>
      </c>
      <c r="P6" s="1">
        <v>7.7</v>
      </c>
      <c r="Q6" s="1">
        <v>1.31</v>
      </c>
      <c r="R6" s="1">
        <f t="shared" si="2"/>
        <v>6.3900000000000006</v>
      </c>
      <c r="S6" s="1">
        <f t="shared" si="3"/>
        <v>0.88504155124653738</v>
      </c>
      <c r="T6" s="1">
        <f t="shared" si="4"/>
        <v>7.637908587257618</v>
      </c>
      <c r="U6" s="1">
        <f t="shared" si="5"/>
        <v>-0.14750437617861789</v>
      </c>
      <c r="V6" s="1">
        <v>1.1000000000000001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2">
      <c r="A7" s="6">
        <v>263</v>
      </c>
      <c r="B7" s="1" t="s">
        <v>30</v>
      </c>
      <c r="C7" s="1" t="s">
        <v>27</v>
      </c>
      <c r="D7" s="1">
        <v>2</v>
      </c>
      <c r="E7" s="1" t="s">
        <v>24</v>
      </c>
      <c r="F7" s="1">
        <v>0</v>
      </c>
      <c r="G7" s="1" t="s">
        <v>35</v>
      </c>
      <c r="H7" s="1">
        <v>4</v>
      </c>
      <c r="I7" s="1">
        <v>10.039999999999999</v>
      </c>
      <c r="J7" s="1">
        <f t="shared" si="0"/>
        <v>8.4774724697159982</v>
      </c>
      <c r="K7" s="1" t="s">
        <v>32</v>
      </c>
      <c r="L7" s="1"/>
      <c r="M7" s="1">
        <v>9.9600000000000009</v>
      </c>
      <c r="N7" s="1">
        <v>1.41</v>
      </c>
      <c r="O7" s="1">
        <f t="shared" si="1"/>
        <v>8.5500000000000007</v>
      </c>
      <c r="P7" s="1">
        <v>9.19</v>
      </c>
      <c r="Q7" s="1">
        <v>1.32</v>
      </c>
      <c r="R7" s="1">
        <f t="shared" si="2"/>
        <v>7.8699999999999992</v>
      </c>
      <c r="S7" s="1">
        <f t="shared" si="3"/>
        <v>0.92046783625730977</v>
      </c>
      <c r="T7" s="1">
        <f t="shared" si="4"/>
        <v>9.1678596491228053</v>
      </c>
      <c r="U7" s="1">
        <f t="shared" si="5"/>
        <v>-1.652124345006807</v>
      </c>
      <c r="V7" s="1">
        <v>1.46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x14ac:dyDescent="0.2">
      <c r="A8" s="6">
        <v>353</v>
      </c>
      <c r="B8" s="1" t="s">
        <v>30</v>
      </c>
      <c r="C8" s="1" t="s">
        <v>27</v>
      </c>
      <c r="D8" s="1">
        <v>6</v>
      </c>
      <c r="E8" s="1" t="s">
        <v>24</v>
      </c>
      <c r="F8" s="1">
        <v>6</v>
      </c>
      <c r="G8" s="1" t="s">
        <v>36</v>
      </c>
      <c r="H8" s="1">
        <v>4</v>
      </c>
      <c r="I8" s="1">
        <v>9.99</v>
      </c>
      <c r="J8" s="1">
        <f t="shared" si="0"/>
        <v>8.435253981320999</v>
      </c>
      <c r="K8" s="1" t="s">
        <v>37</v>
      </c>
      <c r="L8" s="1"/>
      <c r="M8" s="1">
        <v>10.96</v>
      </c>
      <c r="N8" s="1">
        <v>1.41</v>
      </c>
      <c r="O8" s="1">
        <f t="shared" si="1"/>
        <v>9.5500000000000007</v>
      </c>
      <c r="P8" s="1">
        <v>8.8000000000000007</v>
      </c>
      <c r="Q8" s="1">
        <v>1.36</v>
      </c>
      <c r="R8" s="1">
        <f t="shared" si="2"/>
        <v>7.44</v>
      </c>
      <c r="S8" s="1">
        <f t="shared" si="3"/>
        <v>0.77905759162303667</v>
      </c>
      <c r="T8" s="1">
        <f t="shared" si="4"/>
        <v>8.5384712041884825</v>
      </c>
      <c r="U8" s="1">
        <f t="shared" si="5"/>
        <v>-1.0649543884674835</v>
      </c>
      <c r="V8" s="1">
        <v>1.32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x14ac:dyDescent="0.2">
      <c r="A9" s="6">
        <v>382</v>
      </c>
      <c r="B9" s="1" t="s">
        <v>22</v>
      </c>
      <c r="C9" s="1" t="s">
        <v>27</v>
      </c>
      <c r="D9" s="1">
        <v>8</v>
      </c>
      <c r="E9" s="1" t="s">
        <v>24</v>
      </c>
      <c r="F9" s="1">
        <v>0</v>
      </c>
      <c r="G9" s="1" t="s">
        <v>25</v>
      </c>
      <c r="H9" s="1">
        <v>2</v>
      </c>
      <c r="I9" s="1">
        <v>10.06</v>
      </c>
      <c r="J9" s="1">
        <f t="shared" si="0"/>
        <v>8.4943598650739993</v>
      </c>
      <c r="K9" s="1" t="s">
        <v>38</v>
      </c>
      <c r="L9" s="1"/>
      <c r="M9" s="1">
        <v>9.34</v>
      </c>
      <c r="N9" s="1">
        <v>1.42</v>
      </c>
      <c r="O9" s="1">
        <f t="shared" si="1"/>
        <v>7.92</v>
      </c>
      <c r="P9" s="1">
        <v>8.94</v>
      </c>
      <c r="Q9" s="1">
        <v>1.34</v>
      </c>
      <c r="R9" s="1">
        <f t="shared" si="2"/>
        <v>7.6</v>
      </c>
      <c r="S9" s="1">
        <f t="shared" si="3"/>
        <v>0.95959595959595956</v>
      </c>
      <c r="T9" s="1">
        <f t="shared" si="4"/>
        <v>8.9626262626262623</v>
      </c>
      <c r="U9" s="1">
        <f t="shared" si="5"/>
        <v>-1.430003563152263</v>
      </c>
      <c r="V9" s="1">
        <v>1.27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x14ac:dyDescent="0.2">
      <c r="A10" s="6">
        <v>356</v>
      </c>
      <c r="B10" s="1" t="s">
        <v>30</v>
      </c>
      <c r="C10" s="1" t="s">
        <v>27</v>
      </c>
      <c r="D10" s="1">
        <v>6</v>
      </c>
      <c r="E10" s="1" t="s">
        <v>24</v>
      </c>
      <c r="F10" s="1">
        <v>9</v>
      </c>
      <c r="G10" s="1" t="s">
        <v>35</v>
      </c>
      <c r="H10" s="1">
        <v>2</v>
      </c>
      <c r="I10" s="1">
        <v>9.94</v>
      </c>
      <c r="J10" s="1">
        <f t="shared" si="0"/>
        <v>8.3930354929259998</v>
      </c>
      <c r="K10" s="1" t="s">
        <v>38</v>
      </c>
      <c r="L10" s="1"/>
      <c r="M10" s="2">
        <v>9</v>
      </c>
      <c r="N10" s="1">
        <v>1.42</v>
      </c>
      <c r="O10" s="2">
        <f t="shared" si="1"/>
        <v>7.58</v>
      </c>
      <c r="P10" s="1">
        <v>8.39</v>
      </c>
      <c r="Q10" s="1">
        <v>1.35</v>
      </c>
      <c r="R10" s="1">
        <f t="shared" si="2"/>
        <v>7.0400000000000009</v>
      </c>
      <c r="S10" s="1">
        <f t="shared" si="3"/>
        <v>0.92875989445910301</v>
      </c>
      <c r="T10" s="1">
        <f t="shared" si="4"/>
        <v>8.3588390501319267</v>
      </c>
      <c r="U10" s="1">
        <f t="shared" si="5"/>
        <v>-0.92754072280592692</v>
      </c>
      <c r="V10" s="1">
        <v>1.35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x14ac:dyDescent="0.2">
      <c r="A11" s="6">
        <v>309</v>
      </c>
      <c r="B11" s="1" t="s">
        <v>22</v>
      </c>
      <c r="C11" s="1" t="s">
        <v>27</v>
      </c>
      <c r="D11" s="1">
        <v>4</v>
      </c>
      <c r="E11" s="1" t="s">
        <v>24</v>
      </c>
      <c r="F11" s="1">
        <v>3</v>
      </c>
      <c r="G11" s="1" t="s">
        <v>28</v>
      </c>
      <c r="H11" s="1">
        <v>1</v>
      </c>
      <c r="I11" s="1">
        <v>9.93</v>
      </c>
      <c r="J11" s="1">
        <f t="shared" si="0"/>
        <v>8.3845917952469993</v>
      </c>
      <c r="K11" s="1" t="s">
        <v>38</v>
      </c>
      <c r="L11" s="1"/>
      <c r="M11" s="1">
        <v>8.7100000000000009</v>
      </c>
      <c r="N11" s="1">
        <v>1.43</v>
      </c>
      <c r="O11" s="1">
        <f t="shared" si="1"/>
        <v>7.2800000000000011</v>
      </c>
      <c r="P11" s="1">
        <v>8.0500000000000007</v>
      </c>
      <c r="Q11" s="1">
        <v>1.38</v>
      </c>
      <c r="R11" s="1">
        <f t="shared" si="2"/>
        <v>6.6700000000000008</v>
      </c>
      <c r="S11" s="1">
        <f t="shared" si="3"/>
        <v>0.91620879120879117</v>
      </c>
      <c r="T11" s="1">
        <f t="shared" si="4"/>
        <v>7.9801785714285725</v>
      </c>
      <c r="U11" s="1">
        <f t="shared" si="5"/>
        <v>-0.55732394178157318</v>
      </c>
      <c r="V11" s="1">
        <v>1.1499999999999999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x14ac:dyDescent="0.2">
      <c r="A12" s="6">
        <v>221</v>
      </c>
      <c r="B12" s="1" t="s">
        <v>30</v>
      </c>
      <c r="C12" s="1" t="s">
        <v>27</v>
      </c>
      <c r="D12" s="1">
        <v>1</v>
      </c>
      <c r="E12" s="1" t="s">
        <v>24</v>
      </c>
      <c r="F12" s="1">
        <v>0</v>
      </c>
      <c r="G12" s="1" t="s">
        <v>28</v>
      </c>
      <c r="H12" s="1">
        <v>1</v>
      </c>
      <c r="I12" s="1">
        <v>9.9499999999999993</v>
      </c>
      <c r="J12" s="1">
        <f t="shared" si="0"/>
        <v>8.4014791906049986</v>
      </c>
      <c r="K12" s="1" t="s">
        <v>32</v>
      </c>
      <c r="L12" s="1"/>
      <c r="M12" s="1">
        <v>7.89</v>
      </c>
      <c r="N12" s="1">
        <v>1.43</v>
      </c>
      <c r="O12" s="1">
        <f t="shared" si="1"/>
        <v>6.46</v>
      </c>
      <c r="P12" s="3">
        <v>7.36</v>
      </c>
      <c r="Q12" s="3">
        <v>1.34</v>
      </c>
      <c r="R12" s="1">
        <f t="shared" si="2"/>
        <v>6.0200000000000005</v>
      </c>
      <c r="S12" s="1">
        <f t="shared" si="3"/>
        <v>0.93188854489164097</v>
      </c>
      <c r="T12" s="1">
        <f t="shared" si="4"/>
        <v>7.352600619195047</v>
      </c>
      <c r="U12" s="1">
        <f t="shared" si="5"/>
        <v>8.7141405809951555E-2</v>
      </c>
      <c r="V12" s="1">
        <v>1.2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x14ac:dyDescent="0.2">
      <c r="A13" s="6">
        <v>284</v>
      </c>
      <c r="B13" s="1" t="s">
        <v>22</v>
      </c>
      <c r="C13" s="1" t="s">
        <v>23</v>
      </c>
      <c r="D13" s="1">
        <v>4</v>
      </c>
      <c r="E13" s="1" t="s">
        <v>24</v>
      </c>
      <c r="F13" s="1">
        <v>0</v>
      </c>
      <c r="G13" s="1" t="s">
        <v>28</v>
      </c>
      <c r="H13" s="1">
        <v>4</v>
      </c>
      <c r="I13" s="1">
        <v>10.06</v>
      </c>
      <c r="J13" s="1">
        <f t="shared" si="0"/>
        <v>8.4943598650739993</v>
      </c>
      <c r="K13" s="1" t="s">
        <v>39</v>
      </c>
      <c r="L13" s="1"/>
      <c r="M13" s="1">
        <v>9.43</v>
      </c>
      <c r="N13" s="1">
        <v>1.44</v>
      </c>
      <c r="O13" s="1">
        <f t="shared" si="1"/>
        <v>7.99</v>
      </c>
      <c r="P13" s="1">
        <v>8.91</v>
      </c>
      <c r="Q13" s="1">
        <v>1.34</v>
      </c>
      <c r="R13" s="1">
        <f t="shared" si="2"/>
        <v>7.57</v>
      </c>
      <c r="S13" s="1">
        <f t="shared" si="3"/>
        <v>0.94743429286608261</v>
      </c>
      <c r="T13" s="1">
        <f t="shared" si="4"/>
        <v>8.9343053817271585</v>
      </c>
      <c r="U13" s="1">
        <f t="shared" si="5"/>
        <v>-1.4016826822531592</v>
      </c>
      <c r="V13" s="1">
        <v>1.21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x14ac:dyDescent="0.2">
      <c r="A14" s="6">
        <v>322</v>
      </c>
      <c r="B14" s="1" t="s">
        <v>22</v>
      </c>
      <c r="C14" s="1" t="s">
        <v>23</v>
      </c>
      <c r="D14" s="1">
        <v>6</v>
      </c>
      <c r="E14" s="1" t="s">
        <v>24</v>
      </c>
      <c r="F14" s="1">
        <v>0</v>
      </c>
      <c r="G14" s="1" t="s">
        <v>28</v>
      </c>
      <c r="H14" s="1">
        <v>2</v>
      </c>
      <c r="I14" s="1">
        <v>10.06</v>
      </c>
      <c r="J14" s="1">
        <f t="shared" si="0"/>
        <v>8.4943598650739993</v>
      </c>
      <c r="K14" s="1" t="s">
        <v>40</v>
      </c>
      <c r="L14" s="1"/>
      <c r="M14" s="1">
        <v>9.36</v>
      </c>
      <c r="N14" s="1">
        <v>1.44</v>
      </c>
      <c r="O14" s="1">
        <f t="shared" si="1"/>
        <v>7.92</v>
      </c>
      <c r="P14" s="1">
        <v>9.01</v>
      </c>
      <c r="Q14" s="1">
        <v>1.34</v>
      </c>
      <c r="R14" s="1">
        <f t="shared" si="2"/>
        <v>7.67</v>
      </c>
      <c r="S14" s="1">
        <f t="shared" si="3"/>
        <v>0.96843434343434343</v>
      </c>
      <c r="T14" s="1">
        <f t="shared" si="4"/>
        <v>9.0645454545454545</v>
      </c>
      <c r="U14" s="1">
        <f t="shared" si="5"/>
        <v>-1.5319227550714551</v>
      </c>
      <c r="V14" s="1">
        <v>1.2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x14ac:dyDescent="0.2">
      <c r="A15" s="6">
        <v>329</v>
      </c>
      <c r="B15" s="1" t="s">
        <v>22</v>
      </c>
      <c r="C15" s="1" t="s">
        <v>23</v>
      </c>
      <c r="D15" s="1">
        <v>6</v>
      </c>
      <c r="E15" s="1" t="s">
        <v>24</v>
      </c>
      <c r="F15" s="1">
        <v>3</v>
      </c>
      <c r="G15" s="1" t="s">
        <v>36</v>
      </c>
      <c r="H15" s="1">
        <v>4</v>
      </c>
      <c r="I15" s="1">
        <v>10.039999999999999</v>
      </c>
      <c r="J15" s="1">
        <f t="shared" si="0"/>
        <v>8.4774724697159982</v>
      </c>
      <c r="K15" s="1" t="s">
        <v>40</v>
      </c>
      <c r="L15" s="1"/>
      <c r="M15" s="1">
        <v>9.31</v>
      </c>
      <c r="N15" s="1">
        <v>1.44</v>
      </c>
      <c r="O15" s="1">
        <f t="shared" si="1"/>
        <v>7.870000000000001</v>
      </c>
      <c r="P15" s="1">
        <v>8.3699999999999992</v>
      </c>
      <c r="Q15" s="1">
        <v>1.32</v>
      </c>
      <c r="R15" s="1">
        <f t="shared" si="2"/>
        <v>7.0499999999999989</v>
      </c>
      <c r="S15" s="1">
        <f t="shared" si="3"/>
        <v>0.89580686149936439</v>
      </c>
      <c r="T15" s="1">
        <f t="shared" si="4"/>
        <v>8.3399618805590841</v>
      </c>
      <c r="U15" s="1">
        <f t="shared" si="5"/>
        <v>-0.82422657644308583</v>
      </c>
      <c r="V15" s="1">
        <v>1.27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x14ac:dyDescent="0.2">
      <c r="A16" s="6">
        <v>362</v>
      </c>
      <c r="B16" s="1" t="s">
        <v>22</v>
      </c>
      <c r="C16" s="1" t="s">
        <v>23</v>
      </c>
      <c r="D16" s="1">
        <v>8</v>
      </c>
      <c r="E16" s="1" t="s">
        <v>24</v>
      </c>
      <c r="F16" s="1">
        <v>0</v>
      </c>
      <c r="G16" s="1" t="s">
        <v>35</v>
      </c>
      <c r="H16" s="1">
        <v>2</v>
      </c>
      <c r="I16" s="1">
        <v>10.02</v>
      </c>
      <c r="J16" s="1">
        <f t="shared" si="0"/>
        <v>8.4605850743579989</v>
      </c>
      <c r="K16" s="1" t="s">
        <v>26</v>
      </c>
      <c r="L16" s="1"/>
      <c r="M16" s="1">
        <v>8.07</v>
      </c>
      <c r="N16" s="1">
        <v>1.44</v>
      </c>
      <c r="O16" s="1">
        <f t="shared" si="1"/>
        <v>6.6300000000000008</v>
      </c>
      <c r="P16" s="1">
        <v>7.57</v>
      </c>
      <c r="Q16" s="1">
        <v>1.35</v>
      </c>
      <c r="R16" s="1">
        <f t="shared" si="2"/>
        <v>6.2200000000000006</v>
      </c>
      <c r="S16" s="1">
        <f t="shared" si="3"/>
        <v>0.93815987933634992</v>
      </c>
      <c r="T16" s="1">
        <f t="shared" si="4"/>
        <v>7.570950226244344</v>
      </c>
      <c r="U16" s="1">
        <f t="shared" si="5"/>
        <v>-7.2102317486345102E-2</v>
      </c>
      <c r="V16" s="1">
        <v>1.1499999999999999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2">
      <c r="A17" s="6">
        <v>212</v>
      </c>
      <c r="B17" s="1" t="s">
        <v>30</v>
      </c>
      <c r="C17" s="1" t="s">
        <v>23</v>
      </c>
      <c r="D17" s="1">
        <v>1</v>
      </c>
      <c r="E17" s="1" t="s">
        <v>24</v>
      </c>
      <c r="F17" s="1">
        <v>6</v>
      </c>
      <c r="G17" s="1" t="s">
        <v>36</v>
      </c>
      <c r="H17" s="1">
        <v>1</v>
      </c>
      <c r="I17" s="2">
        <v>10.1</v>
      </c>
      <c r="J17" s="1">
        <f t="shared" si="0"/>
        <v>8.5281346557899997</v>
      </c>
      <c r="K17" s="2" t="s">
        <v>41</v>
      </c>
      <c r="L17" s="2"/>
      <c r="M17" s="1">
        <v>10.66</v>
      </c>
      <c r="N17" s="1">
        <v>1.44</v>
      </c>
      <c r="O17" s="1">
        <f t="shared" si="1"/>
        <v>9.2200000000000006</v>
      </c>
      <c r="P17" s="3">
        <v>9.6999999999999993</v>
      </c>
      <c r="Q17" s="3">
        <v>1.38</v>
      </c>
      <c r="R17" s="1">
        <f t="shared" si="2"/>
        <v>8.32</v>
      </c>
      <c r="S17" s="1">
        <f t="shared" si="3"/>
        <v>0.90238611713665939</v>
      </c>
      <c r="T17" s="1">
        <f t="shared" si="4"/>
        <v>9.6194360086767894</v>
      </c>
      <c r="U17" s="1">
        <f t="shared" si="5"/>
        <v>-2.0530385184867894</v>
      </c>
      <c r="V17" s="1">
        <v>1.41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2">
      <c r="A18" s="6">
        <v>303</v>
      </c>
      <c r="B18" s="1" t="s">
        <v>22</v>
      </c>
      <c r="C18" s="1" t="s">
        <v>27</v>
      </c>
      <c r="D18" s="1">
        <v>4</v>
      </c>
      <c r="E18" s="1" t="s">
        <v>24</v>
      </c>
      <c r="F18" s="1">
        <v>0</v>
      </c>
      <c r="G18" s="1" t="s">
        <v>35</v>
      </c>
      <c r="H18" s="1">
        <v>2</v>
      </c>
      <c r="I18" s="1">
        <v>10.01</v>
      </c>
      <c r="J18" s="1">
        <f t="shared" si="0"/>
        <v>8.4521413766790001</v>
      </c>
      <c r="K18" s="1" t="s">
        <v>38</v>
      </c>
      <c r="L18" s="1"/>
      <c r="M18" s="1">
        <v>8.49</v>
      </c>
      <c r="N18" s="1">
        <v>1.45</v>
      </c>
      <c r="O18" s="1">
        <f t="shared" si="1"/>
        <v>7.04</v>
      </c>
      <c r="P18" s="1">
        <v>8.09</v>
      </c>
      <c r="Q18" s="1">
        <v>1.36</v>
      </c>
      <c r="R18" s="1">
        <f t="shared" si="2"/>
        <v>6.7299999999999995</v>
      </c>
      <c r="S18" s="1">
        <f t="shared" si="3"/>
        <v>0.95596590909090906</v>
      </c>
      <c r="T18" s="1">
        <f t="shared" si="4"/>
        <v>8.1161505681818173</v>
      </c>
      <c r="U18" s="1">
        <f t="shared" si="5"/>
        <v>-0.62574635710281723</v>
      </c>
      <c r="V18" s="1">
        <v>1.25</v>
      </c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2">
      <c r="A19" s="6">
        <v>304</v>
      </c>
      <c r="B19" s="1" t="s">
        <v>22</v>
      </c>
      <c r="C19" s="1" t="s">
        <v>27</v>
      </c>
      <c r="D19" s="1">
        <v>4</v>
      </c>
      <c r="E19" s="1" t="s">
        <v>24</v>
      </c>
      <c r="F19" s="1">
        <v>0</v>
      </c>
      <c r="G19" s="1" t="s">
        <v>36</v>
      </c>
      <c r="H19" s="1">
        <v>1</v>
      </c>
      <c r="I19" s="1">
        <v>10.07</v>
      </c>
      <c r="J19" s="1">
        <f t="shared" si="0"/>
        <v>8.5028035627529999</v>
      </c>
      <c r="K19" s="1" t="s">
        <v>38</v>
      </c>
      <c r="L19" s="1"/>
      <c r="M19" s="1">
        <v>9.06</v>
      </c>
      <c r="N19" s="1">
        <v>1.45</v>
      </c>
      <c r="O19" s="1">
        <f t="shared" si="1"/>
        <v>7.61</v>
      </c>
      <c r="P19" s="3">
        <v>8.42</v>
      </c>
      <c r="Q19" s="3">
        <v>1.34</v>
      </c>
      <c r="R19" s="1">
        <f t="shared" si="2"/>
        <v>7.08</v>
      </c>
      <c r="S19" s="1">
        <f t="shared" si="3"/>
        <v>0.93035479632063067</v>
      </c>
      <c r="T19" s="1">
        <f t="shared" si="4"/>
        <v>8.4290144546649142</v>
      </c>
      <c r="U19" s="1">
        <f t="shared" si="5"/>
        <v>-0.8879480575119143</v>
      </c>
      <c r="V19" s="1">
        <v>0.95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2">
      <c r="A20" s="6">
        <v>364</v>
      </c>
      <c r="B20" s="1" t="s">
        <v>22</v>
      </c>
      <c r="C20" s="1" t="s">
        <v>23</v>
      </c>
      <c r="D20" s="1">
        <v>8</v>
      </c>
      <c r="E20" s="1" t="s">
        <v>24</v>
      </c>
      <c r="F20" s="1">
        <v>0</v>
      </c>
      <c r="G20" s="1" t="s">
        <v>31</v>
      </c>
      <c r="H20" s="1">
        <v>1</v>
      </c>
      <c r="I20" s="1">
        <v>9.99</v>
      </c>
      <c r="J20" s="1">
        <f t="shared" si="0"/>
        <v>8.435253981320999</v>
      </c>
      <c r="K20" s="1" t="s">
        <v>26</v>
      </c>
      <c r="L20" s="1"/>
      <c r="M20" s="1">
        <v>9.75</v>
      </c>
      <c r="N20" s="1">
        <v>1.45</v>
      </c>
      <c r="O20" s="1">
        <f t="shared" si="1"/>
        <v>8.3000000000000007</v>
      </c>
      <c r="P20" s="2">
        <v>9</v>
      </c>
      <c r="Q20" s="1">
        <v>1.34</v>
      </c>
      <c r="R20" s="2">
        <f t="shared" si="2"/>
        <v>7.66</v>
      </c>
      <c r="S20" s="1">
        <f t="shared" si="3"/>
        <v>0.92289156626506019</v>
      </c>
      <c r="T20" s="2">
        <f t="shared" si="4"/>
        <v>8.9981927710843372</v>
      </c>
      <c r="U20" s="2">
        <f t="shared" si="5"/>
        <v>-1.5246759553633382</v>
      </c>
      <c r="V20" s="1">
        <v>1.38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2">
      <c r="A21" s="6">
        <v>369</v>
      </c>
      <c r="B21" s="1" t="s">
        <v>22</v>
      </c>
      <c r="C21" s="1" t="s">
        <v>23</v>
      </c>
      <c r="D21" s="1">
        <v>8</v>
      </c>
      <c r="E21" s="1" t="s">
        <v>24</v>
      </c>
      <c r="F21" s="1">
        <v>3</v>
      </c>
      <c r="G21" s="1" t="s">
        <v>36</v>
      </c>
      <c r="H21" s="1">
        <v>4</v>
      </c>
      <c r="I21" s="1">
        <v>9.9499999999999993</v>
      </c>
      <c r="J21" s="1">
        <f t="shared" si="0"/>
        <v>8.4014791906049986</v>
      </c>
      <c r="K21" s="1" t="s">
        <v>26</v>
      </c>
      <c r="L21" s="1"/>
      <c r="M21" s="1">
        <v>10.65</v>
      </c>
      <c r="N21" s="1">
        <v>1.45</v>
      </c>
      <c r="O21" s="1">
        <f t="shared" si="1"/>
        <v>9.2000000000000011</v>
      </c>
      <c r="P21" s="1">
        <v>9.61</v>
      </c>
      <c r="Q21" s="1">
        <v>1.33</v>
      </c>
      <c r="R21" s="1">
        <f t="shared" si="2"/>
        <v>8.2799999999999994</v>
      </c>
      <c r="S21" s="1">
        <f t="shared" si="3"/>
        <v>0.8999999999999998</v>
      </c>
      <c r="T21" s="1">
        <f t="shared" si="4"/>
        <v>9.5849999999999991</v>
      </c>
      <c r="U21" s="1">
        <f t="shared" si="5"/>
        <v>-2.1452579749950003</v>
      </c>
      <c r="V21" s="1">
        <v>1.1299999999999999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2">
      <c r="A22" s="6">
        <v>236</v>
      </c>
      <c r="B22" s="1" t="s">
        <v>30</v>
      </c>
      <c r="C22" s="1" t="s">
        <v>27</v>
      </c>
      <c r="D22" s="1">
        <v>1</v>
      </c>
      <c r="E22" s="1" t="s">
        <v>24</v>
      </c>
      <c r="F22" s="1">
        <v>9</v>
      </c>
      <c r="G22" s="1" t="s">
        <v>35</v>
      </c>
      <c r="H22" s="1">
        <v>4</v>
      </c>
      <c r="I22" s="2">
        <v>10.1</v>
      </c>
      <c r="J22" s="1">
        <f t="shared" si="0"/>
        <v>8.5281346557899997</v>
      </c>
      <c r="K22" s="2" t="s">
        <v>42</v>
      </c>
      <c r="L22" s="2"/>
      <c r="M22" s="1">
        <v>12.55</v>
      </c>
      <c r="N22" s="1">
        <v>1.45</v>
      </c>
      <c r="O22" s="1">
        <f t="shared" si="1"/>
        <v>11.100000000000001</v>
      </c>
      <c r="P22" s="1">
        <v>10.84</v>
      </c>
      <c r="Q22" s="1">
        <v>1.35</v>
      </c>
      <c r="R22" s="1">
        <f t="shared" si="2"/>
        <v>9.49</v>
      </c>
      <c r="S22" s="1">
        <f t="shared" si="3"/>
        <v>0.85495495495495488</v>
      </c>
      <c r="T22" s="1">
        <f t="shared" si="4"/>
        <v>10.729684684684685</v>
      </c>
      <c r="U22" s="1">
        <f t="shared" si="5"/>
        <v>-3.1632871944946848</v>
      </c>
      <c r="V22" s="1">
        <v>1.31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2">
      <c r="A23" s="6">
        <v>241</v>
      </c>
      <c r="B23" s="1" t="s">
        <v>30</v>
      </c>
      <c r="C23" s="1" t="s">
        <v>23</v>
      </c>
      <c r="D23" s="1">
        <v>2</v>
      </c>
      <c r="E23" s="1" t="s">
        <v>24</v>
      </c>
      <c r="F23" s="1">
        <v>0</v>
      </c>
      <c r="G23" s="1" t="s">
        <v>36</v>
      </c>
      <c r="H23" s="1">
        <v>4</v>
      </c>
      <c r="I23" s="1">
        <v>9.9700000000000006</v>
      </c>
      <c r="J23" s="1">
        <f t="shared" si="0"/>
        <v>8.4183665859629997</v>
      </c>
      <c r="K23" s="1" t="s">
        <v>40</v>
      </c>
      <c r="L23" s="1" t="s">
        <v>34</v>
      </c>
      <c r="M23" s="1">
        <v>9.68</v>
      </c>
      <c r="N23" s="1">
        <v>1.45</v>
      </c>
      <c r="O23" s="1">
        <f t="shared" si="1"/>
        <v>8.23</v>
      </c>
      <c r="P23" s="1">
        <v>8.8000000000000007</v>
      </c>
      <c r="Q23" s="1">
        <v>1.33</v>
      </c>
      <c r="R23" s="1">
        <f t="shared" si="2"/>
        <v>7.4700000000000006</v>
      </c>
      <c r="S23" s="1">
        <f t="shared" si="3"/>
        <v>0.90765492102065615</v>
      </c>
      <c r="T23" s="1">
        <f t="shared" si="4"/>
        <v>8.7860996354799514</v>
      </c>
      <c r="U23" s="1">
        <f t="shared" si="5"/>
        <v>-1.3294702151169517</v>
      </c>
      <c r="V23" s="1">
        <v>1.1000000000000001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2">
      <c r="A24" s="6">
        <v>248</v>
      </c>
      <c r="B24" s="1" t="s">
        <v>30</v>
      </c>
      <c r="C24" s="1" t="s">
        <v>23</v>
      </c>
      <c r="D24" s="1">
        <v>2</v>
      </c>
      <c r="E24" s="1" t="s">
        <v>24</v>
      </c>
      <c r="F24" s="1">
        <v>3</v>
      </c>
      <c r="G24" s="1" t="s">
        <v>31</v>
      </c>
      <c r="H24" s="1">
        <v>2</v>
      </c>
      <c r="I24" s="2">
        <v>9.9</v>
      </c>
      <c r="J24" s="1">
        <f t="shared" si="0"/>
        <v>8.3592607022099994</v>
      </c>
      <c r="K24" s="2" t="s">
        <v>43</v>
      </c>
      <c r="L24" s="2"/>
      <c r="M24" s="1">
        <v>9.7200000000000006</v>
      </c>
      <c r="N24" s="1">
        <v>1.45</v>
      </c>
      <c r="O24" s="1">
        <f t="shared" si="1"/>
        <v>8.2700000000000014</v>
      </c>
      <c r="P24" s="1">
        <v>9.08</v>
      </c>
      <c r="Q24" s="1">
        <v>1.33</v>
      </c>
      <c r="R24" s="1">
        <f t="shared" si="2"/>
        <v>7.75</v>
      </c>
      <c r="S24" s="1">
        <f t="shared" si="3"/>
        <v>0.93712212817412321</v>
      </c>
      <c r="T24" s="1">
        <f t="shared" si="4"/>
        <v>9.1088270858524787</v>
      </c>
      <c r="U24" s="1">
        <f t="shared" si="5"/>
        <v>-1.7113035492424793</v>
      </c>
      <c r="V24" s="1">
        <v>1.47</v>
      </c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2">
      <c r="A25" s="6">
        <v>250</v>
      </c>
      <c r="B25" s="1" t="s">
        <v>30</v>
      </c>
      <c r="C25" s="1" t="s">
        <v>23</v>
      </c>
      <c r="D25" s="1">
        <v>2</v>
      </c>
      <c r="E25" s="1" t="s">
        <v>24</v>
      </c>
      <c r="F25" s="1">
        <v>3</v>
      </c>
      <c r="G25" s="1" t="s">
        <v>25</v>
      </c>
      <c r="H25" s="1">
        <v>4</v>
      </c>
      <c r="I25" s="1">
        <v>9.92</v>
      </c>
      <c r="J25" s="1">
        <f t="shared" si="0"/>
        <v>8.3761480975679987</v>
      </c>
      <c r="K25" s="1" t="s">
        <v>33</v>
      </c>
      <c r="L25" s="1" t="s">
        <v>44</v>
      </c>
      <c r="M25" s="1">
        <v>9.7200000000000006</v>
      </c>
      <c r="N25" s="1">
        <v>1.45</v>
      </c>
      <c r="O25" s="1">
        <f t="shared" si="1"/>
        <v>8.2700000000000014</v>
      </c>
      <c r="P25" s="1">
        <v>8.84</v>
      </c>
      <c r="Q25" s="1">
        <v>1.33</v>
      </c>
      <c r="R25" s="1">
        <f t="shared" si="2"/>
        <v>7.51</v>
      </c>
      <c r="S25" s="1">
        <f t="shared" si="3"/>
        <v>0.90810157194679553</v>
      </c>
      <c r="T25" s="1">
        <f t="shared" si="4"/>
        <v>8.8267472793228539</v>
      </c>
      <c r="U25" s="1">
        <f t="shared" si="5"/>
        <v>-1.4123363473548551</v>
      </c>
      <c r="V25" s="1">
        <v>1.25</v>
      </c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x14ac:dyDescent="0.2">
      <c r="A26" s="6">
        <v>276</v>
      </c>
      <c r="B26" s="1" t="s">
        <v>30</v>
      </c>
      <c r="C26" s="1" t="s">
        <v>27</v>
      </c>
      <c r="D26" s="1">
        <v>2</v>
      </c>
      <c r="E26" s="1" t="s">
        <v>24</v>
      </c>
      <c r="F26" s="1">
        <v>9</v>
      </c>
      <c r="G26" s="1" t="s">
        <v>25</v>
      </c>
      <c r="H26" s="1">
        <v>1</v>
      </c>
      <c r="I26" s="1">
        <v>10.050000000000001</v>
      </c>
      <c r="J26" s="1">
        <f t="shared" si="0"/>
        <v>8.4859161673950005</v>
      </c>
      <c r="K26" s="1" t="s">
        <v>32</v>
      </c>
      <c r="L26" s="1"/>
      <c r="M26" s="2">
        <v>9.4</v>
      </c>
      <c r="N26" s="1">
        <v>1.45</v>
      </c>
      <c r="O26" s="2">
        <f t="shared" si="1"/>
        <v>7.95</v>
      </c>
      <c r="P26" s="3">
        <v>8.4499999999999993</v>
      </c>
      <c r="Q26" s="3">
        <v>1.36</v>
      </c>
      <c r="R26" s="1">
        <f t="shared" si="2"/>
        <v>7.089999999999999</v>
      </c>
      <c r="S26" s="1">
        <f t="shared" si="3"/>
        <v>0.89182389937106898</v>
      </c>
      <c r="T26" s="1">
        <f t="shared" si="4"/>
        <v>8.3831446540880492</v>
      </c>
      <c r="U26" s="1">
        <f t="shared" si="5"/>
        <v>-0.85896565229304866</v>
      </c>
      <c r="V26" s="1">
        <v>1.3</v>
      </c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x14ac:dyDescent="0.2">
      <c r="A27" s="6">
        <v>348</v>
      </c>
      <c r="B27" s="1" t="s">
        <v>30</v>
      </c>
      <c r="C27" s="1" t="s">
        <v>27</v>
      </c>
      <c r="D27" s="1">
        <v>6</v>
      </c>
      <c r="E27" s="1" t="s">
        <v>24</v>
      </c>
      <c r="F27" s="1">
        <v>3</v>
      </c>
      <c r="G27" s="1" t="s">
        <v>31</v>
      </c>
      <c r="H27" s="1">
        <v>4</v>
      </c>
      <c r="I27" s="1">
        <v>10.06</v>
      </c>
      <c r="J27" s="1">
        <f t="shared" si="0"/>
        <v>8.4943598650739993</v>
      </c>
      <c r="K27" s="1" t="s">
        <v>37</v>
      </c>
      <c r="L27" s="1"/>
      <c r="M27" s="1">
        <v>8.9</v>
      </c>
      <c r="N27" s="1">
        <v>1.45</v>
      </c>
      <c r="O27" s="1">
        <f t="shared" si="1"/>
        <v>7.45</v>
      </c>
      <c r="P27" s="1">
        <v>8.27</v>
      </c>
      <c r="Q27" s="1">
        <v>1.35</v>
      </c>
      <c r="R27" s="1">
        <f t="shared" si="2"/>
        <v>6.92</v>
      </c>
      <c r="S27" s="1">
        <f t="shared" si="3"/>
        <v>0.92885906040268451</v>
      </c>
      <c r="T27" s="1">
        <f t="shared" si="4"/>
        <v>8.2668456375838915</v>
      </c>
      <c r="U27" s="1">
        <f t="shared" si="5"/>
        <v>-0.73422293810989214</v>
      </c>
      <c r="V27" s="1">
        <v>1.36</v>
      </c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2">
      <c r="A28" s="6">
        <v>355</v>
      </c>
      <c r="B28" s="1" t="s">
        <v>30</v>
      </c>
      <c r="C28" s="1" t="s">
        <v>27</v>
      </c>
      <c r="D28" s="1">
        <v>6</v>
      </c>
      <c r="E28" s="1" t="s">
        <v>24</v>
      </c>
      <c r="F28" s="1">
        <v>6</v>
      </c>
      <c r="G28" s="1" t="s">
        <v>25</v>
      </c>
      <c r="H28" s="1">
        <v>1</v>
      </c>
      <c r="I28" s="1">
        <v>9.99</v>
      </c>
      <c r="J28" s="1">
        <f t="shared" si="0"/>
        <v>8.435253981320999</v>
      </c>
      <c r="K28" s="1" t="s">
        <v>37</v>
      </c>
      <c r="L28" s="1"/>
      <c r="M28" s="1">
        <v>9.18</v>
      </c>
      <c r="N28" s="1">
        <v>1.45</v>
      </c>
      <c r="O28" s="1">
        <f t="shared" si="1"/>
        <v>7.7299999999999995</v>
      </c>
      <c r="P28" s="1">
        <v>8.16</v>
      </c>
      <c r="Q28" s="1">
        <v>1.35</v>
      </c>
      <c r="R28" s="1">
        <f t="shared" si="2"/>
        <v>6.8100000000000005</v>
      </c>
      <c r="S28" s="1">
        <f t="shared" si="3"/>
        <v>0.88098318240620965</v>
      </c>
      <c r="T28" s="1">
        <f t="shared" si="4"/>
        <v>8.0874256144890051</v>
      </c>
      <c r="U28" s="1">
        <f t="shared" si="5"/>
        <v>-0.61390879876800608</v>
      </c>
      <c r="V28" s="1">
        <v>1.08</v>
      </c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2">
      <c r="A29" s="6">
        <v>293</v>
      </c>
      <c r="B29" s="1" t="s">
        <v>22</v>
      </c>
      <c r="C29" s="1" t="s">
        <v>23</v>
      </c>
      <c r="D29" s="1">
        <v>4</v>
      </c>
      <c r="E29" s="1" t="s">
        <v>24</v>
      </c>
      <c r="F29" s="1">
        <v>6</v>
      </c>
      <c r="G29" s="1" t="s">
        <v>36</v>
      </c>
      <c r="H29" s="1">
        <v>2</v>
      </c>
      <c r="I29" s="1">
        <v>10.029999999999999</v>
      </c>
      <c r="J29" s="1">
        <f t="shared" si="0"/>
        <v>8.4690287720369994</v>
      </c>
      <c r="K29" s="1" t="s">
        <v>26</v>
      </c>
      <c r="L29" s="1"/>
      <c r="M29" s="1">
        <v>9.8699999999999992</v>
      </c>
      <c r="N29" s="1">
        <v>1.46</v>
      </c>
      <c r="O29" s="1">
        <f t="shared" si="1"/>
        <v>8.41</v>
      </c>
      <c r="P29" s="1">
        <v>9.18</v>
      </c>
      <c r="Q29" s="1">
        <v>1.33</v>
      </c>
      <c r="R29" s="1">
        <f t="shared" si="2"/>
        <v>7.85</v>
      </c>
      <c r="S29" s="1">
        <f t="shared" si="3"/>
        <v>0.93341260404280613</v>
      </c>
      <c r="T29" s="1">
        <f t="shared" si="4"/>
        <v>9.212782401902496</v>
      </c>
      <c r="U29" s="1">
        <f t="shared" si="5"/>
        <v>-1.7054907954654965</v>
      </c>
      <c r="V29" s="1">
        <v>1.38</v>
      </c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2">
      <c r="A30" s="6">
        <v>297</v>
      </c>
      <c r="B30" s="1" t="s">
        <v>22</v>
      </c>
      <c r="C30" s="1" t="s">
        <v>23</v>
      </c>
      <c r="D30" s="1">
        <v>4</v>
      </c>
      <c r="E30" s="1" t="s">
        <v>24</v>
      </c>
      <c r="F30" s="1">
        <v>9</v>
      </c>
      <c r="G30" s="1" t="s">
        <v>31</v>
      </c>
      <c r="H30" s="1">
        <v>2</v>
      </c>
      <c r="I30" s="1">
        <v>10.07</v>
      </c>
      <c r="J30" s="1">
        <f t="shared" si="0"/>
        <v>8.5028035627529999</v>
      </c>
      <c r="K30" s="1" t="s">
        <v>26</v>
      </c>
      <c r="L30" s="1"/>
      <c r="M30" s="1">
        <v>9.9700000000000006</v>
      </c>
      <c r="N30" s="1">
        <v>1.46</v>
      </c>
      <c r="O30" s="1">
        <f t="shared" si="1"/>
        <v>8.5100000000000016</v>
      </c>
      <c r="P30" s="1">
        <v>9.08</v>
      </c>
      <c r="Q30" s="1">
        <v>1.35</v>
      </c>
      <c r="R30" s="1">
        <f t="shared" si="2"/>
        <v>7.73</v>
      </c>
      <c r="S30" s="1">
        <f t="shared" si="3"/>
        <v>0.90834312573442999</v>
      </c>
      <c r="T30" s="1">
        <f t="shared" si="4"/>
        <v>9.0561809635722685</v>
      </c>
      <c r="U30" s="1">
        <f t="shared" si="5"/>
        <v>-1.5151145664192687</v>
      </c>
      <c r="V30" s="1">
        <v>1.45</v>
      </c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2">
      <c r="A31" s="6">
        <v>376</v>
      </c>
      <c r="B31" s="1" t="s">
        <v>22</v>
      </c>
      <c r="C31" s="1" t="s">
        <v>23</v>
      </c>
      <c r="D31" s="1">
        <v>8</v>
      </c>
      <c r="E31" s="1" t="s">
        <v>24</v>
      </c>
      <c r="F31" s="1">
        <v>9</v>
      </c>
      <c r="G31" s="1" t="s">
        <v>31</v>
      </c>
      <c r="H31" s="1">
        <v>4</v>
      </c>
      <c r="I31" s="1">
        <v>9.94</v>
      </c>
      <c r="J31" s="1">
        <f t="shared" si="0"/>
        <v>8.3930354929259998</v>
      </c>
      <c r="K31" s="1" t="s">
        <v>26</v>
      </c>
      <c r="L31" s="1"/>
      <c r="M31" s="1">
        <v>12.15</v>
      </c>
      <c r="N31" s="1">
        <v>1.46</v>
      </c>
      <c r="O31" s="1">
        <f t="shared" si="1"/>
        <v>10.690000000000001</v>
      </c>
      <c r="P31" s="1">
        <v>9.16</v>
      </c>
      <c r="Q31" s="1">
        <v>1.34</v>
      </c>
      <c r="R31" s="1">
        <f t="shared" si="2"/>
        <v>7.82</v>
      </c>
      <c r="S31" s="1">
        <f t="shared" si="3"/>
        <v>0.73152478952291855</v>
      </c>
      <c r="T31" s="1">
        <f t="shared" si="4"/>
        <v>8.8880261927034621</v>
      </c>
      <c r="U31" s="1">
        <f t="shared" si="5"/>
        <v>-1.4567278653774622</v>
      </c>
      <c r="V31" s="1">
        <v>1.23</v>
      </c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2">
      <c r="A32" s="6">
        <v>216</v>
      </c>
      <c r="B32" s="1" t="s">
        <v>30</v>
      </c>
      <c r="C32" s="1" t="s">
        <v>23</v>
      </c>
      <c r="D32" s="1">
        <v>1</v>
      </c>
      <c r="E32" s="1" t="s">
        <v>24</v>
      </c>
      <c r="F32" s="1">
        <v>9</v>
      </c>
      <c r="G32" s="1" t="s">
        <v>31</v>
      </c>
      <c r="H32" s="1">
        <v>1</v>
      </c>
      <c r="I32" s="2">
        <v>10.1</v>
      </c>
      <c r="J32" s="1">
        <f t="shared" si="0"/>
        <v>8.5281346557899997</v>
      </c>
      <c r="K32" s="2" t="s">
        <v>45</v>
      </c>
      <c r="L32" s="2"/>
      <c r="M32" s="1">
        <v>12.31</v>
      </c>
      <c r="N32" s="1">
        <v>1.46</v>
      </c>
      <c r="O32" s="1">
        <f t="shared" si="1"/>
        <v>10.850000000000001</v>
      </c>
      <c r="P32" s="3">
        <v>10.77</v>
      </c>
      <c r="Q32" s="3">
        <v>1.32</v>
      </c>
      <c r="R32" s="1">
        <f t="shared" si="2"/>
        <v>9.4499999999999993</v>
      </c>
      <c r="S32" s="1">
        <f t="shared" si="3"/>
        <v>0.87096774193548365</v>
      </c>
      <c r="T32" s="1">
        <f t="shared" si="4"/>
        <v>10.721612903225806</v>
      </c>
      <c r="U32" s="1">
        <f t="shared" si="5"/>
        <v>-3.1552154130358057</v>
      </c>
      <c r="V32" s="1">
        <v>1</v>
      </c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2">
      <c r="A33" s="6">
        <v>247</v>
      </c>
      <c r="B33" s="1" t="s">
        <v>30</v>
      </c>
      <c r="C33" s="1" t="s">
        <v>23</v>
      </c>
      <c r="D33" s="1">
        <v>2</v>
      </c>
      <c r="E33" s="1" t="s">
        <v>24</v>
      </c>
      <c r="F33" s="1">
        <v>3</v>
      </c>
      <c r="G33" s="1" t="s">
        <v>28</v>
      </c>
      <c r="H33" s="1">
        <v>1</v>
      </c>
      <c r="I33" s="2">
        <v>10</v>
      </c>
      <c r="J33" s="1">
        <f t="shared" si="0"/>
        <v>8.4436976789999996</v>
      </c>
      <c r="K33" s="2" t="s">
        <v>40</v>
      </c>
      <c r="L33" s="2"/>
      <c r="M33" s="1">
        <v>10.23</v>
      </c>
      <c r="N33" s="1">
        <v>1.46</v>
      </c>
      <c r="O33" s="1">
        <f t="shared" si="1"/>
        <v>8.77</v>
      </c>
      <c r="P33" s="3">
        <v>9.27</v>
      </c>
      <c r="Q33" s="3">
        <v>1.37</v>
      </c>
      <c r="R33" s="1">
        <f t="shared" si="2"/>
        <v>7.8999999999999995</v>
      </c>
      <c r="S33" s="1">
        <f t="shared" si="3"/>
        <v>0.90079817559863173</v>
      </c>
      <c r="T33" s="1">
        <f t="shared" si="4"/>
        <v>9.2151653363740014</v>
      </c>
      <c r="U33" s="1">
        <f t="shared" si="5"/>
        <v>-1.7332048229740018</v>
      </c>
      <c r="V33" s="1">
        <v>1.23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2">
      <c r="A34" s="6">
        <v>266</v>
      </c>
      <c r="B34" s="1" t="s">
        <v>30</v>
      </c>
      <c r="C34" s="1" t="s">
        <v>27</v>
      </c>
      <c r="D34" s="1">
        <v>2</v>
      </c>
      <c r="E34" s="1" t="s">
        <v>24</v>
      </c>
      <c r="F34" s="1">
        <v>3</v>
      </c>
      <c r="G34" s="1" t="s">
        <v>28</v>
      </c>
      <c r="H34" s="1">
        <v>4</v>
      </c>
      <c r="I34" s="1">
        <v>10.029999999999999</v>
      </c>
      <c r="J34" s="1">
        <f t="shared" si="0"/>
        <v>8.4690287720369994</v>
      </c>
      <c r="K34" s="1" t="s">
        <v>32</v>
      </c>
      <c r="L34" s="1"/>
      <c r="M34" s="1">
        <v>11.23</v>
      </c>
      <c r="N34" s="1">
        <v>1.46</v>
      </c>
      <c r="O34" s="1">
        <f t="shared" si="1"/>
        <v>9.77</v>
      </c>
      <c r="P34" s="1">
        <v>8.4600000000000009</v>
      </c>
      <c r="Q34" s="1">
        <v>1.34</v>
      </c>
      <c r="R34" s="1">
        <f t="shared" si="2"/>
        <v>7.120000000000001</v>
      </c>
      <c r="S34" s="1">
        <f t="shared" si="3"/>
        <v>0.72876151484135121</v>
      </c>
      <c r="T34" s="1">
        <f t="shared" si="4"/>
        <v>8.1839918116683741</v>
      </c>
      <c r="U34" s="1">
        <f t="shared" si="5"/>
        <v>-0.67670020523137464</v>
      </c>
      <c r="V34" s="1">
        <v>1.31</v>
      </c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2">
      <c r="A35" s="6">
        <v>324</v>
      </c>
      <c r="B35" s="1" t="s">
        <v>22</v>
      </c>
      <c r="C35" s="1" t="s">
        <v>23</v>
      </c>
      <c r="D35" s="1">
        <v>6</v>
      </c>
      <c r="E35" s="1" t="s">
        <v>24</v>
      </c>
      <c r="F35" s="1">
        <v>0</v>
      </c>
      <c r="G35" s="1" t="s">
        <v>36</v>
      </c>
      <c r="H35" s="1">
        <v>4</v>
      </c>
      <c r="I35" s="1">
        <v>9.98</v>
      </c>
      <c r="J35" s="1">
        <f t="shared" si="0"/>
        <v>8.4268102836420002</v>
      </c>
      <c r="K35" s="1" t="s">
        <v>40</v>
      </c>
      <c r="L35" s="1"/>
      <c r="M35" s="1">
        <v>8.4499999999999993</v>
      </c>
      <c r="N35" s="1">
        <v>1.47</v>
      </c>
      <c r="O35" s="1">
        <f t="shared" si="1"/>
        <v>6.9799999999999995</v>
      </c>
      <c r="P35" s="1">
        <v>7.93</v>
      </c>
      <c r="Q35" s="1">
        <v>1.35</v>
      </c>
      <c r="R35" s="1">
        <f t="shared" si="2"/>
        <v>6.58</v>
      </c>
      <c r="S35" s="1">
        <f t="shared" si="3"/>
        <v>0.94269340974212046</v>
      </c>
      <c r="T35" s="1">
        <f t="shared" si="4"/>
        <v>7.9657593123209169</v>
      </c>
      <c r="U35" s="1">
        <f t="shared" si="5"/>
        <v>-0.5006861942789167</v>
      </c>
      <c r="V35" s="1">
        <v>1.02</v>
      </c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2">
      <c r="A36" s="6">
        <v>339</v>
      </c>
      <c r="B36" s="1" t="s">
        <v>22</v>
      </c>
      <c r="C36" s="1" t="s">
        <v>23</v>
      </c>
      <c r="D36" s="1">
        <v>6</v>
      </c>
      <c r="E36" s="1" t="s">
        <v>24</v>
      </c>
      <c r="F36" s="1">
        <v>9</v>
      </c>
      <c r="G36" s="1" t="s">
        <v>28</v>
      </c>
      <c r="H36" s="1">
        <v>2</v>
      </c>
      <c r="I36" s="1">
        <v>9.98</v>
      </c>
      <c r="J36" s="1">
        <f t="shared" si="0"/>
        <v>8.4268102836420002</v>
      </c>
      <c r="K36" s="1" t="s">
        <v>33</v>
      </c>
      <c r="L36" s="1"/>
      <c r="M36" s="2">
        <v>10.1</v>
      </c>
      <c r="N36" s="1">
        <v>1.47</v>
      </c>
      <c r="O36" s="2">
        <f t="shared" si="1"/>
        <v>8.629999999999999</v>
      </c>
      <c r="P36" s="1">
        <v>9.41</v>
      </c>
      <c r="Q36" s="1">
        <v>1.35</v>
      </c>
      <c r="R36" s="1">
        <f t="shared" si="2"/>
        <v>8.06</v>
      </c>
      <c r="S36" s="1">
        <f t="shared" si="3"/>
        <v>0.93395133256083451</v>
      </c>
      <c r="T36" s="1">
        <f t="shared" si="4"/>
        <v>9.4329084588644267</v>
      </c>
      <c r="U36" s="1">
        <f t="shared" si="5"/>
        <v>-1.9678353408224265</v>
      </c>
      <c r="V36" s="1">
        <v>1.23</v>
      </c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">
      <c r="A37" s="6">
        <v>226</v>
      </c>
      <c r="B37" s="1" t="s">
        <v>30</v>
      </c>
      <c r="C37" s="1" t="s">
        <v>27</v>
      </c>
      <c r="D37" s="1">
        <v>1</v>
      </c>
      <c r="E37" s="1" t="s">
        <v>24</v>
      </c>
      <c r="F37" s="1">
        <v>3</v>
      </c>
      <c r="G37" s="1" t="s">
        <v>36</v>
      </c>
      <c r="H37" s="1">
        <v>2</v>
      </c>
      <c r="I37" s="1">
        <v>9.99</v>
      </c>
      <c r="J37" s="1">
        <f t="shared" si="0"/>
        <v>8.435253981320999</v>
      </c>
      <c r="K37" s="1" t="s">
        <v>32</v>
      </c>
      <c r="L37" s="1"/>
      <c r="M37" s="1">
        <v>9.61</v>
      </c>
      <c r="N37" s="1">
        <v>1.47</v>
      </c>
      <c r="O37" s="1">
        <f t="shared" si="1"/>
        <v>8.1399999999999988</v>
      </c>
      <c r="P37" s="1">
        <v>9.09</v>
      </c>
      <c r="Q37" s="1">
        <v>1.37</v>
      </c>
      <c r="R37" s="1">
        <f t="shared" si="2"/>
        <v>7.72</v>
      </c>
      <c r="S37" s="1">
        <f t="shared" si="3"/>
        <v>0.94840294840294848</v>
      </c>
      <c r="T37" s="1">
        <f t="shared" si="4"/>
        <v>9.1141523341523332</v>
      </c>
      <c r="U37" s="1">
        <f t="shared" si="5"/>
        <v>-1.6406355184313341</v>
      </c>
      <c r="V37" s="1">
        <v>1.46</v>
      </c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">
      <c r="A38" s="6">
        <v>256</v>
      </c>
      <c r="B38" s="1" t="s">
        <v>30</v>
      </c>
      <c r="C38" s="1" t="s">
        <v>23</v>
      </c>
      <c r="D38" s="1">
        <v>2</v>
      </c>
      <c r="E38" s="1" t="s">
        <v>24</v>
      </c>
      <c r="F38" s="1">
        <v>9</v>
      </c>
      <c r="G38" s="1" t="s">
        <v>35</v>
      </c>
      <c r="H38" s="1">
        <v>4</v>
      </c>
      <c r="I38" s="1">
        <v>9.94</v>
      </c>
      <c r="J38" s="1">
        <f t="shared" si="0"/>
        <v>8.3930354929259998</v>
      </c>
      <c r="K38" s="1" t="s">
        <v>40</v>
      </c>
      <c r="L38" s="1"/>
      <c r="M38" s="1">
        <v>11.41</v>
      </c>
      <c r="N38" s="1">
        <v>1.47</v>
      </c>
      <c r="O38" s="1">
        <f t="shared" si="1"/>
        <v>9.94</v>
      </c>
      <c r="P38" s="1">
        <v>9.84</v>
      </c>
      <c r="Q38" s="1">
        <v>1.34</v>
      </c>
      <c r="R38" s="1">
        <f t="shared" si="2"/>
        <v>8.5</v>
      </c>
      <c r="S38" s="1">
        <f t="shared" si="3"/>
        <v>0.85513078470824955</v>
      </c>
      <c r="T38" s="1">
        <f t="shared" si="4"/>
        <v>9.7570422535211261</v>
      </c>
      <c r="U38" s="1">
        <f t="shared" si="5"/>
        <v>-2.325743926195126</v>
      </c>
      <c r="V38" s="1">
        <v>1.21</v>
      </c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">
      <c r="A39" s="6">
        <v>315</v>
      </c>
      <c r="B39" s="1" t="s">
        <v>22</v>
      </c>
      <c r="C39" s="1" t="s">
        <v>27</v>
      </c>
      <c r="D39" s="1">
        <v>4</v>
      </c>
      <c r="E39" s="1" t="s">
        <v>24</v>
      </c>
      <c r="F39" s="1">
        <v>6</v>
      </c>
      <c r="G39" s="1" t="s">
        <v>31</v>
      </c>
      <c r="H39" s="1">
        <v>2</v>
      </c>
      <c r="I39" s="1">
        <v>9.98</v>
      </c>
      <c r="J39" s="1">
        <f t="shared" si="0"/>
        <v>8.4268102836420002</v>
      </c>
      <c r="K39" s="1" t="s">
        <v>46</v>
      </c>
      <c r="L39" s="1"/>
      <c r="M39" s="1">
        <v>9.25</v>
      </c>
      <c r="N39" s="1">
        <v>1.48</v>
      </c>
      <c r="O39" s="1">
        <f t="shared" si="1"/>
        <v>7.77</v>
      </c>
      <c r="P39" s="1">
        <v>8.8699999999999992</v>
      </c>
      <c r="Q39" s="1">
        <v>1.36</v>
      </c>
      <c r="R39" s="1">
        <f t="shared" si="2"/>
        <v>7.5099999999999989</v>
      </c>
      <c r="S39" s="1">
        <f t="shared" si="3"/>
        <v>0.96653796653796642</v>
      </c>
      <c r="T39" s="1">
        <f t="shared" si="4"/>
        <v>8.9404761904761898</v>
      </c>
      <c r="U39" s="1">
        <f t="shared" si="5"/>
        <v>-1.4754030724341896</v>
      </c>
      <c r="V39" s="1">
        <v>1.38</v>
      </c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">
      <c r="A40" s="6">
        <v>320</v>
      </c>
      <c r="B40" s="1" t="s">
        <v>22</v>
      </c>
      <c r="C40" s="1" t="s">
        <v>27</v>
      </c>
      <c r="D40" s="1">
        <v>4</v>
      </c>
      <c r="E40" s="1" t="s">
        <v>24</v>
      </c>
      <c r="F40" s="1">
        <v>9</v>
      </c>
      <c r="G40" s="1" t="s">
        <v>35</v>
      </c>
      <c r="H40" s="1">
        <v>1</v>
      </c>
      <c r="I40" s="1">
        <v>10.02</v>
      </c>
      <c r="J40" s="1">
        <f t="shared" si="0"/>
        <v>8.4605850743579989</v>
      </c>
      <c r="K40" s="1" t="s">
        <v>29</v>
      </c>
      <c r="L40" s="1"/>
      <c r="M40" s="1">
        <v>9.39</v>
      </c>
      <c r="N40" s="1">
        <v>1.48</v>
      </c>
      <c r="O40" s="1">
        <f t="shared" si="1"/>
        <v>7.91</v>
      </c>
      <c r="P40" s="3">
        <v>8.51</v>
      </c>
      <c r="Q40" s="3">
        <v>1.34</v>
      </c>
      <c r="R40" s="1">
        <f t="shared" si="2"/>
        <v>7.17</v>
      </c>
      <c r="S40" s="1">
        <f t="shared" si="3"/>
        <v>0.90644753476611883</v>
      </c>
      <c r="T40" s="1">
        <f t="shared" si="4"/>
        <v>8.5115423514538548</v>
      </c>
      <c r="U40" s="1">
        <f t="shared" si="5"/>
        <v>-1.012694442695856</v>
      </c>
      <c r="V40" s="1">
        <v>1.1399999999999999</v>
      </c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2">
      <c r="A41" s="6">
        <v>368</v>
      </c>
      <c r="B41" s="1" t="s">
        <v>22</v>
      </c>
      <c r="C41" s="1" t="s">
        <v>23</v>
      </c>
      <c r="D41" s="1">
        <v>8</v>
      </c>
      <c r="E41" s="1" t="s">
        <v>24</v>
      </c>
      <c r="F41" s="1">
        <v>3</v>
      </c>
      <c r="G41" s="1" t="s">
        <v>31</v>
      </c>
      <c r="H41" s="1">
        <v>2</v>
      </c>
      <c r="I41" s="1">
        <v>10.050000000000001</v>
      </c>
      <c r="J41" s="1">
        <f t="shared" si="0"/>
        <v>8.4859161673950005</v>
      </c>
      <c r="K41" s="1" t="s">
        <v>26</v>
      </c>
      <c r="L41" s="1"/>
      <c r="M41" s="1">
        <v>9.01</v>
      </c>
      <c r="N41" s="1">
        <v>1.48</v>
      </c>
      <c r="O41" s="1">
        <f t="shared" si="1"/>
        <v>7.5299999999999994</v>
      </c>
      <c r="P41" s="1">
        <v>8.5500000000000007</v>
      </c>
      <c r="Q41" s="1">
        <v>1.34</v>
      </c>
      <c r="R41" s="1">
        <f t="shared" si="2"/>
        <v>7.2100000000000009</v>
      </c>
      <c r="S41" s="1">
        <f t="shared" si="3"/>
        <v>0.957503320053121</v>
      </c>
      <c r="T41" s="1">
        <f t="shared" si="4"/>
        <v>8.62710491367862</v>
      </c>
      <c r="U41" s="1">
        <f t="shared" si="5"/>
        <v>-1.1029259118836194</v>
      </c>
      <c r="V41" s="1">
        <v>1.32</v>
      </c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2">
      <c r="A42" s="6">
        <v>204</v>
      </c>
      <c r="B42" s="1" t="s">
        <v>30</v>
      </c>
      <c r="C42" s="1" t="s">
        <v>23</v>
      </c>
      <c r="D42" s="1">
        <v>1</v>
      </c>
      <c r="E42" s="1" t="s">
        <v>24</v>
      </c>
      <c r="F42" s="1">
        <v>0</v>
      </c>
      <c r="G42" s="1" t="s">
        <v>35</v>
      </c>
      <c r="H42" s="1">
        <v>1</v>
      </c>
      <c r="I42" s="1">
        <v>10.029999999999999</v>
      </c>
      <c r="J42" s="1">
        <f t="shared" si="0"/>
        <v>8.4690287720369994</v>
      </c>
      <c r="K42" s="1" t="s">
        <v>40</v>
      </c>
      <c r="L42" s="1"/>
      <c r="M42" s="1">
        <v>8.98</v>
      </c>
      <c r="N42" s="1">
        <v>1.48</v>
      </c>
      <c r="O42" s="1">
        <f t="shared" si="1"/>
        <v>7.5</v>
      </c>
      <c r="P42" s="1">
        <v>8.33</v>
      </c>
      <c r="Q42" s="1">
        <v>1.34</v>
      </c>
      <c r="R42" s="1">
        <f t="shared" si="2"/>
        <v>6.99</v>
      </c>
      <c r="S42" s="1">
        <f t="shared" si="3"/>
        <v>0.93200000000000005</v>
      </c>
      <c r="T42" s="1">
        <f t="shared" si="4"/>
        <v>8.3693600000000004</v>
      </c>
      <c r="U42" s="1">
        <f t="shared" si="5"/>
        <v>-0.86206839356300091</v>
      </c>
      <c r="V42" s="1">
        <v>1.02</v>
      </c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2">
      <c r="A43" s="6">
        <v>244</v>
      </c>
      <c r="B43" s="1" t="s">
        <v>30</v>
      </c>
      <c r="C43" s="1" t="s">
        <v>23</v>
      </c>
      <c r="D43" s="1">
        <v>2</v>
      </c>
      <c r="E43" s="1" t="s">
        <v>24</v>
      </c>
      <c r="F43" s="1">
        <v>0</v>
      </c>
      <c r="G43" s="1" t="s">
        <v>35</v>
      </c>
      <c r="H43" s="1">
        <v>1</v>
      </c>
      <c r="I43" s="1">
        <v>10.029999999999999</v>
      </c>
      <c r="J43" s="1">
        <f t="shared" si="0"/>
        <v>8.4690287720369994</v>
      </c>
      <c r="K43" s="1" t="s">
        <v>33</v>
      </c>
      <c r="L43" s="1"/>
      <c r="M43" s="1">
        <v>7.55</v>
      </c>
      <c r="N43" s="1">
        <v>1.48</v>
      </c>
      <c r="O43" s="1">
        <f t="shared" si="1"/>
        <v>6.07</v>
      </c>
      <c r="P43" s="3">
        <v>6.88</v>
      </c>
      <c r="Q43" s="1">
        <v>1.36</v>
      </c>
      <c r="R43" s="1">
        <f t="shared" si="2"/>
        <v>5.52</v>
      </c>
      <c r="S43" s="1">
        <f t="shared" si="3"/>
        <v>0.90939044481054354</v>
      </c>
      <c r="T43" s="1">
        <f t="shared" si="4"/>
        <v>6.8658978583196042</v>
      </c>
      <c r="U43" s="1">
        <f t="shared" si="5"/>
        <v>0.64139374811739525</v>
      </c>
      <c r="V43" s="1">
        <v>1.1399999999999999</v>
      </c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2">
      <c r="A44" s="6">
        <v>305</v>
      </c>
      <c r="B44" s="1" t="s">
        <v>22</v>
      </c>
      <c r="C44" s="1" t="s">
        <v>27</v>
      </c>
      <c r="D44" s="1">
        <v>4</v>
      </c>
      <c r="E44" s="1" t="s">
        <v>24</v>
      </c>
      <c r="F44" s="1">
        <v>0</v>
      </c>
      <c r="G44" s="1" t="s">
        <v>31</v>
      </c>
      <c r="H44" s="1">
        <v>4</v>
      </c>
      <c r="I44" s="2">
        <v>9.9</v>
      </c>
      <c r="J44" s="1">
        <f t="shared" si="0"/>
        <v>8.3592607022099994</v>
      </c>
      <c r="K44" s="2" t="s">
        <v>38</v>
      </c>
      <c r="L44" s="2"/>
      <c r="M44" s="1">
        <v>9.6</v>
      </c>
      <c r="N44" s="1">
        <v>1.49</v>
      </c>
      <c r="O44" s="1">
        <f t="shared" si="1"/>
        <v>8.11</v>
      </c>
      <c r="P44" s="1">
        <v>8.84</v>
      </c>
      <c r="Q44" s="1">
        <v>1.32</v>
      </c>
      <c r="R44" s="1">
        <f t="shared" si="2"/>
        <v>7.52</v>
      </c>
      <c r="S44" s="1">
        <f t="shared" si="3"/>
        <v>0.92725030826140564</v>
      </c>
      <c r="T44" s="1">
        <f t="shared" si="4"/>
        <v>8.9016029593094945</v>
      </c>
      <c r="U44" s="1">
        <f t="shared" si="5"/>
        <v>-1.5040794226994951</v>
      </c>
      <c r="V44" s="1">
        <v>1.31</v>
      </c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2">
      <c r="A45" s="6">
        <v>215</v>
      </c>
      <c r="B45" s="1" t="s">
        <v>30</v>
      </c>
      <c r="C45" s="1" t="s">
        <v>23</v>
      </c>
      <c r="D45" s="1">
        <v>1</v>
      </c>
      <c r="E45" s="1" t="s">
        <v>24</v>
      </c>
      <c r="F45" s="1">
        <v>6</v>
      </c>
      <c r="G45" s="1" t="s">
        <v>25</v>
      </c>
      <c r="H45" s="1">
        <v>4</v>
      </c>
      <c r="I45" s="1">
        <v>9.91</v>
      </c>
      <c r="J45" s="1">
        <f t="shared" si="0"/>
        <v>8.3677043998889999</v>
      </c>
      <c r="K45" s="1" t="s">
        <v>47</v>
      </c>
      <c r="L45" s="1"/>
      <c r="M45" s="1">
        <v>12.05</v>
      </c>
      <c r="N45" s="1">
        <v>1.49</v>
      </c>
      <c r="O45" s="1">
        <f t="shared" si="1"/>
        <v>10.56</v>
      </c>
      <c r="P45" s="1">
        <v>9.59</v>
      </c>
      <c r="Q45" s="1">
        <v>1.32</v>
      </c>
      <c r="R45" s="1">
        <f t="shared" si="2"/>
        <v>8.27</v>
      </c>
      <c r="S45" s="1">
        <f t="shared" si="3"/>
        <v>0.78314393939393934</v>
      </c>
      <c r="T45" s="1">
        <f t="shared" si="4"/>
        <v>9.4368844696969685</v>
      </c>
      <c r="U45" s="1">
        <f t="shared" si="5"/>
        <v>-2.0309172354079683</v>
      </c>
      <c r="V45" s="1">
        <v>1.29</v>
      </c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x14ac:dyDescent="0.2">
      <c r="A46" s="6">
        <v>232</v>
      </c>
      <c r="B46" s="1" t="s">
        <v>30</v>
      </c>
      <c r="C46" s="1" t="s">
        <v>27</v>
      </c>
      <c r="D46" s="1">
        <v>1</v>
      </c>
      <c r="E46" s="1" t="s">
        <v>24</v>
      </c>
      <c r="F46" s="1">
        <v>6</v>
      </c>
      <c r="G46" s="1" t="s">
        <v>31</v>
      </c>
      <c r="H46" s="1">
        <v>2</v>
      </c>
      <c r="I46" s="1">
        <v>10.06</v>
      </c>
      <c r="J46" s="1">
        <f t="shared" si="0"/>
        <v>8.4943598650739993</v>
      </c>
      <c r="K46" s="1" t="s">
        <v>40</v>
      </c>
      <c r="L46" s="1"/>
      <c r="M46" s="1">
        <v>10.68</v>
      </c>
      <c r="N46" s="1">
        <v>1.49</v>
      </c>
      <c r="O46" s="1">
        <f t="shared" si="1"/>
        <v>9.19</v>
      </c>
      <c r="P46" s="1">
        <v>9.7899999999999991</v>
      </c>
      <c r="Q46" s="1">
        <v>1.34</v>
      </c>
      <c r="R46" s="1">
        <f t="shared" si="2"/>
        <v>8.4499999999999993</v>
      </c>
      <c r="S46" s="1">
        <f t="shared" si="3"/>
        <v>0.9194776931447225</v>
      </c>
      <c r="T46" s="1">
        <f t="shared" si="4"/>
        <v>9.8200217627856361</v>
      </c>
      <c r="U46" s="1">
        <f t="shared" si="5"/>
        <v>-2.2873990633116366</v>
      </c>
      <c r="V46" s="1">
        <v>1.36</v>
      </c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x14ac:dyDescent="0.2">
      <c r="A47" s="6">
        <v>347</v>
      </c>
      <c r="B47" s="1" t="s">
        <v>30</v>
      </c>
      <c r="C47" s="1" t="s">
        <v>27</v>
      </c>
      <c r="D47" s="1">
        <v>6</v>
      </c>
      <c r="E47" s="1" t="s">
        <v>24</v>
      </c>
      <c r="F47" s="1">
        <v>3</v>
      </c>
      <c r="G47" s="1" t="s">
        <v>28</v>
      </c>
      <c r="H47" s="1">
        <v>2</v>
      </c>
      <c r="I47" s="1">
        <v>10.07</v>
      </c>
      <c r="J47" s="1">
        <f t="shared" si="0"/>
        <v>8.5028035627529999</v>
      </c>
      <c r="K47" s="1" t="s">
        <v>38</v>
      </c>
      <c r="L47" s="1"/>
      <c r="M47" s="1">
        <v>7.66</v>
      </c>
      <c r="N47" s="1">
        <v>1.49</v>
      </c>
      <c r="O47" s="1">
        <f t="shared" si="1"/>
        <v>6.17</v>
      </c>
      <c r="P47" s="1">
        <v>7.19</v>
      </c>
      <c r="Q47" s="1">
        <v>1.38</v>
      </c>
      <c r="R47" s="1">
        <f t="shared" si="2"/>
        <v>5.8100000000000005</v>
      </c>
      <c r="S47" s="1">
        <f t="shared" si="3"/>
        <v>0.94165316045380887</v>
      </c>
      <c r="T47" s="1">
        <f t="shared" si="4"/>
        <v>7.2130632090761759</v>
      </c>
      <c r="U47" s="1">
        <f t="shared" si="5"/>
        <v>0.32800318807682394</v>
      </c>
      <c r="V47" s="1">
        <v>1</v>
      </c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x14ac:dyDescent="0.2">
      <c r="A48" s="6">
        <v>359</v>
      </c>
      <c r="B48" s="1" t="s">
        <v>30</v>
      </c>
      <c r="C48" s="1" t="s">
        <v>27</v>
      </c>
      <c r="D48" s="1">
        <v>6</v>
      </c>
      <c r="E48" s="1" t="s">
        <v>24</v>
      </c>
      <c r="F48" s="1">
        <v>9</v>
      </c>
      <c r="G48" s="1" t="s">
        <v>36</v>
      </c>
      <c r="H48" s="1">
        <v>4</v>
      </c>
      <c r="I48" s="1">
        <v>10.01</v>
      </c>
      <c r="J48" s="1">
        <f t="shared" si="0"/>
        <v>8.4521413766790001</v>
      </c>
      <c r="K48" s="1" t="s">
        <v>37</v>
      </c>
      <c r="L48" s="1"/>
      <c r="M48" s="1">
        <v>11.6</v>
      </c>
      <c r="N48" s="1">
        <v>1.49</v>
      </c>
      <c r="O48" s="1">
        <f t="shared" si="1"/>
        <v>10.11</v>
      </c>
      <c r="P48" s="1">
        <v>10.24</v>
      </c>
      <c r="Q48" s="1">
        <v>1.35</v>
      </c>
      <c r="R48" s="1">
        <f t="shared" si="2"/>
        <v>8.89</v>
      </c>
      <c r="S48" s="1">
        <f t="shared" si="3"/>
        <v>0.87932739861523257</v>
      </c>
      <c r="T48" s="1">
        <f t="shared" si="4"/>
        <v>10.200197823936698</v>
      </c>
      <c r="U48" s="1">
        <f t="shared" si="5"/>
        <v>-2.7097936128576974</v>
      </c>
      <c r="V48" s="1">
        <v>1.33</v>
      </c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x14ac:dyDescent="0.2">
      <c r="A49" s="6">
        <v>360</v>
      </c>
      <c r="B49" s="1" t="s">
        <v>30</v>
      </c>
      <c r="C49" s="1" t="s">
        <v>27</v>
      </c>
      <c r="D49" s="1">
        <v>6</v>
      </c>
      <c r="E49" s="1" t="s">
        <v>24</v>
      </c>
      <c r="F49" s="1">
        <v>9</v>
      </c>
      <c r="G49" s="1" t="s">
        <v>25</v>
      </c>
      <c r="H49" s="1">
        <v>1</v>
      </c>
      <c r="I49" s="1">
        <v>9.92</v>
      </c>
      <c r="J49" s="1">
        <f t="shared" si="0"/>
        <v>8.3761480975679987</v>
      </c>
      <c r="K49" s="1" t="s">
        <v>48</v>
      </c>
      <c r="L49" s="1"/>
      <c r="M49" s="1">
        <v>10.02</v>
      </c>
      <c r="N49" s="1">
        <v>1.49</v>
      </c>
      <c r="O49" s="1">
        <f t="shared" si="1"/>
        <v>8.5299999999999994</v>
      </c>
      <c r="P49" s="1">
        <v>9.07</v>
      </c>
      <c r="Q49" s="1">
        <v>1.37</v>
      </c>
      <c r="R49" s="1">
        <f t="shared" si="2"/>
        <v>7.7</v>
      </c>
      <c r="S49" s="1">
        <f t="shared" si="3"/>
        <v>0.90269636576787815</v>
      </c>
      <c r="T49" s="1">
        <f t="shared" si="4"/>
        <v>9.0450175849941381</v>
      </c>
      <c r="U49" s="1">
        <f t="shared" si="5"/>
        <v>-1.6306066530261394</v>
      </c>
      <c r="V49" s="1">
        <v>1.25</v>
      </c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x14ac:dyDescent="0.2">
      <c r="A50" s="6">
        <v>294</v>
      </c>
      <c r="B50" s="1" t="s">
        <v>22</v>
      </c>
      <c r="C50" s="1" t="s">
        <v>23</v>
      </c>
      <c r="D50" s="1">
        <v>4</v>
      </c>
      <c r="E50" s="1" t="s">
        <v>24</v>
      </c>
      <c r="F50" s="1">
        <v>6</v>
      </c>
      <c r="G50" s="1" t="s">
        <v>28</v>
      </c>
      <c r="H50" s="1">
        <v>1</v>
      </c>
      <c r="I50" s="1">
        <v>9.93</v>
      </c>
      <c r="J50" s="1">
        <f t="shared" si="0"/>
        <v>8.3845917952469993</v>
      </c>
      <c r="K50" s="1" t="s">
        <v>26</v>
      </c>
      <c r="L50" s="1"/>
      <c r="M50" s="1">
        <v>10.56</v>
      </c>
      <c r="N50" s="1">
        <v>1.5</v>
      </c>
      <c r="O50" s="1">
        <f t="shared" si="1"/>
        <v>9.06</v>
      </c>
      <c r="P50" s="1">
        <v>9.57</v>
      </c>
      <c r="Q50" s="1">
        <v>1.35</v>
      </c>
      <c r="R50" s="1">
        <f t="shared" si="2"/>
        <v>8.2200000000000006</v>
      </c>
      <c r="S50" s="1">
        <f t="shared" si="3"/>
        <v>0.9072847682119205</v>
      </c>
      <c r="T50" s="1">
        <f t="shared" si="4"/>
        <v>9.5809271523178818</v>
      </c>
      <c r="U50" s="1">
        <f t="shared" si="5"/>
        <v>-2.1580725226708823</v>
      </c>
      <c r="V50" s="1">
        <v>1.45</v>
      </c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">
      <c r="A51" s="6">
        <v>373</v>
      </c>
      <c r="B51" s="1" t="s">
        <v>22</v>
      </c>
      <c r="C51" s="1" t="s">
        <v>23</v>
      </c>
      <c r="D51" s="1">
        <v>8</v>
      </c>
      <c r="E51" s="1" t="s">
        <v>24</v>
      </c>
      <c r="F51" s="1">
        <v>6</v>
      </c>
      <c r="G51" s="1" t="s">
        <v>31</v>
      </c>
      <c r="H51" s="1">
        <v>4</v>
      </c>
      <c r="I51" s="1">
        <v>10.06</v>
      </c>
      <c r="J51" s="1">
        <f t="shared" si="0"/>
        <v>8.4943598650739993</v>
      </c>
      <c r="K51" s="1" t="s">
        <v>26</v>
      </c>
      <c r="L51" s="1"/>
      <c r="M51" s="1">
        <v>10.01</v>
      </c>
      <c r="N51" s="1">
        <v>1.5</v>
      </c>
      <c r="O51" s="1">
        <f t="shared" si="1"/>
        <v>8.51</v>
      </c>
      <c r="P51" s="1">
        <v>8.77</v>
      </c>
      <c r="Q51" s="1">
        <v>1.34</v>
      </c>
      <c r="R51" s="1">
        <f t="shared" si="2"/>
        <v>7.43</v>
      </c>
      <c r="S51" s="1">
        <f t="shared" si="3"/>
        <v>0.87309048178613391</v>
      </c>
      <c r="T51" s="1">
        <f t="shared" si="4"/>
        <v>8.7396357226791999</v>
      </c>
      <c r="U51" s="1">
        <f t="shared" si="5"/>
        <v>-1.2070130232052005</v>
      </c>
      <c r="V51" s="1">
        <v>1.25</v>
      </c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2">
      <c r="A52" s="6">
        <v>223</v>
      </c>
      <c r="B52" s="1" t="s">
        <v>30</v>
      </c>
      <c r="C52" s="1" t="s">
        <v>27</v>
      </c>
      <c r="D52" s="1">
        <v>1</v>
      </c>
      <c r="E52" s="1" t="s">
        <v>24</v>
      </c>
      <c r="F52" s="1">
        <v>0</v>
      </c>
      <c r="G52" s="1" t="s">
        <v>36</v>
      </c>
      <c r="H52" s="1">
        <v>4</v>
      </c>
      <c r="I52" s="1">
        <v>9.9499999999999993</v>
      </c>
      <c r="J52" s="1">
        <f t="shared" si="0"/>
        <v>8.4014791906049986</v>
      </c>
      <c r="K52" s="1" t="s">
        <v>32</v>
      </c>
      <c r="L52" s="1" t="s">
        <v>34</v>
      </c>
      <c r="M52" s="1">
        <v>9.18</v>
      </c>
      <c r="N52" s="1">
        <v>1.5</v>
      </c>
      <c r="O52" s="1">
        <f t="shared" si="1"/>
        <v>7.68</v>
      </c>
      <c r="P52" s="1">
        <v>8.5399999999999991</v>
      </c>
      <c r="Q52" s="1">
        <v>1.34</v>
      </c>
      <c r="R52" s="1">
        <f t="shared" si="2"/>
        <v>7.1999999999999993</v>
      </c>
      <c r="S52" s="1">
        <f t="shared" si="3"/>
        <v>0.93749999999999989</v>
      </c>
      <c r="T52" s="1">
        <f t="shared" si="4"/>
        <v>8.6062499999999993</v>
      </c>
      <c r="U52" s="1">
        <f t="shared" si="5"/>
        <v>-1.1665079749950007</v>
      </c>
      <c r="V52" s="1">
        <v>1.33</v>
      </c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2">
      <c r="A53" s="6">
        <v>268</v>
      </c>
      <c r="B53" s="1" t="s">
        <v>30</v>
      </c>
      <c r="C53" s="1" t="s">
        <v>27</v>
      </c>
      <c r="D53" s="1">
        <v>2</v>
      </c>
      <c r="E53" s="1" t="s">
        <v>24</v>
      </c>
      <c r="F53" s="1">
        <v>3</v>
      </c>
      <c r="G53" s="1" t="s">
        <v>35</v>
      </c>
      <c r="H53" s="1">
        <v>2</v>
      </c>
      <c r="I53" s="1">
        <v>9.93</v>
      </c>
      <c r="J53" s="1">
        <f t="shared" si="0"/>
        <v>8.3845917952469993</v>
      </c>
      <c r="K53" s="1" t="s">
        <v>32</v>
      </c>
      <c r="L53" s="1"/>
      <c r="M53" s="1">
        <v>9.08</v>
      </c>
      <c r="N53" s="2">
        <v>1.5</v>
      </c>
      <c r="O53" s="2">
        <f t="shared" si="1"/>
        <v>7.58</v>
      </c>
      <c r="P53" s="1">
        <v>8.73</v>
      </c>
      <c r="Q53" s="1">
        <v>1.34</v>
      </c>
      <c r="R53" s="1">
        <f t="shared" si="2"/>
        <v>7.3900000000000006</v>
      </c>
      <c r="S53" s="1">
        <f t="shared" si="3"/>
        <v>0.97493403693931402</v>
      </c>
      <c r="T53" s="1">
        <f t="shared" si="4"/>
        <v>8.852401055408972</v>
      </c>
      <c r="U53" s="1">
        <f t="shared" si="5"/>
        <v>-1.4295464257619728</v>
      </c>
      <c r="V53" s="1">
        <v>1.25</v>
      </c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2">
      <c r="A54" s="6">
        <v>330</v>
      </c>
      <c r="B54" s="1" t="s">
        <v>22</v>
      </c>
      <c r="C54" s="1" t="s">
        <v>23</v>
      </c>
      <c r="D54" s="1">
        <v>6</v>
      </c>
      <c r="E54" s="1" t="s">
        <v>24</v>
      </c>
      <c r="F54" s="1">
        <v>3</v>
      </c>
      <c r="G54" s="1" t="s">
        <v>28</v>
      </c>
      <c r="H54" s="1">
        <v>1</v>
      </c>
      <c r="I54" s="1">
        <v>9.9700000000000006</v>
      </c>
      <c r="J54" s="1">
        <f t="shared" si="0"/>
        <v>8.4183665859629997</v>
      </c>
      <c r="K54" s="1" t="s">
        <v>49</v>
      </c>
      <c r="L54" s="1"/>
      <c r="M54" s="2">
        <v>10.1</v>
      </c>
      <c r="N54" s="1">
        <v>1.51</v>
      </c>
      <c r="O54" s="2">
        <f t="shared" si="1"/>
        <v>8.59</v>
      </c>
      <c r="P54" s="1">
        <v>9.07</v>
      </c>
      <c r="Q54" s="1">
        <v>1.36</v>
      </c>
      <c r="R54" s="1">
        <f t="shared" si="2"/>
        <v>7.71</v>
      </c>
      <c r="S54" s="1">
        <f t="shared" si="3"/>
        <v>0.89755529685681024</v>
      </c>
      <c r="T54" s="1">
        <f t="shared" si="4"/>
        <v>9.065308498253783</v>
      </c>
      <c r="U54" s="1">
        <f t="shared" si="5"/>
        <v>-1.6086790778907833</v>
      </c>
      <c r="V54" s="1">
        <v>1.21</v>
      </c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2">
      <c r="A55" s="6">
        <v>388</v>
      </c>
      <c r="B55" s="1" t="s">
        <v>22</v>
      </c>
      <c r="C55" s="1" t="s">
        <v>27</v>
      </c>
      <c r="D55" s="1">
        <v>8</v>
      </c>
      <c r="E55" s="1" t="s">
        <v>24</v>
      </c>
      <c r="F55" s="1">
        <v>3</v>
      </c>
      <c r="G55" s="1" t="s">
        <v>31</v>
      </c>
      <c r="H55" s="1">
        <v>1</v>
      </c>
      <c r="I55" s="1">
        <v>10.08</v>
      </c>
      <c r="J55" s="1">
        <f t="shared" si="0"/>
        <v>8.5112472604320004</v>
      </c>
      <c r="K55" s="1" t="s">
        <v>37</v>
      </c>
      <c r="L55" s="1"/>
      <c r="M55" s="1">
        <v>9.67</v>
      </c>
      <c r="N55" s="1">
        <v>1.51</v>
      </c>
      <c r="O55" s="1">
        <f t="shared" si="1"/>
        <v>8.16</v>
      </c>
      <c r="P55" s="3">
        <v>9.0399999999999991</v>
      </c>
      <c r="Q55" s="3">
        <v>1.36</v>
      </c>
      <c r="R55" s="1">
        <f t="shared" si="2"/>
        <v>7.6799999999999988</v>
      </c>
      <c r="S55" s="1">
        <f t="shared" si="3"/>
        <v>0.94117647058823517</v>
      </c>
      <c r="T55" s="1">
        <f t="shared" si="4"/>
        <v>9.1011764705882339</v>
      </c>
      <c r="U55" s="1">
        <f t="shared" si="5"/>
        <v>-1.5516663757562335</v>
      </c>
      <c r="V55" s="1">
        <v>1.34</v>
      </c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2">
      <c r="A56" s="6">
        <v>391</v>
      </c>
      <c r="B56" s="1" t="s">
        <v>22</v>
      </c>
      <c r="C56" s="1" t="s">
        <v>27</v>
      </c>
      <c r="D56" s="1">
        <v>8</v>
      </c>
      <c r="E56" s="1" t="s">
        <v>24</v>
      </c>
      <c r="F56" s="1">
        <v>6</v>
      </c>
      <c r="G56" s="1" t="s">
        <v>31</v>
      </c>
      <c r="H56" s="1">
        <v>4</v>
      </c>
      <c r="I56" s="1">
        <v>10.07</v>
      </c>
      <c r="J56" s="1">
        <f t="shared" si="0"/>
        <v>8.5028035627529999</v>
      </c>
      <c r="K56" s="1" t="s">
        <v>26</v>
      </c>
      <c r="L56" s="1"/>
      <c r="M56" s="1">
        <v>11.25</v>
      </c>
      <c r="N56" s="1">
        <v>1.51</v>
      </c>
      <c r="O56" s="1">
        <f t="shared" si="1"/>
        <v>9.74</v>
      </c>
      <c r="P56" s="1">
        <v>9.75</v>
      </c>
      <c r="Q56" s="1">
        <v>1.33</v>
      </c>
      <c r="R56" s="1">
        <f t="shared" si="2"/>
        <v>8.42</v>
      </c>
      <c r="S56" s="1">
        <f t="shared" si="3"/>
        <v>0.86447638603696098</v>
      </c>
      <c r="T56" s="1">
        <f t="shared" si="4"/>
        <v>9.7253593429158105</v>
      </c>
      <c r="U56" s="1">
        <f t="shared" si="5"/>
        <v>-2.1842929457628104</v>
      </c>
      <c r="V56" s="1">
        <v>1.24</v>
      </c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x14ac:dyDescent="0.2">
      <c r="A57" s="6">
        <v>218</v>
      </c>
      <c r="B57" s="1" t="s">
        <v>30</v>
      </c>
      <c r="C57" s="1" t="s">
        <v>23</v>
      </c>
      <c r="D57" s="1">
        <v>1</v>
      </c>
      <c r="E57" s="1" t="s">
        <v>24</v>
      </c>
      <c r="F57" s="1">
        <v>9</v>
      </c>
      <c r="G57" s="1" t="s">
        <v>35</v>
      </c>
      <c r="H57" s="1">
        <v>2</v>
      </c>
      <c r="I57" s="1">
        <v>10.07</v>
      </c>
      <c r="J57" s="1">
        <f t="shared" si="0"/>
        <v>8.5028035627529999</v>
      </c>
      <c r="K57" s="1" t="s">
        <v>47</v>
      </c>
      <c r="L57" s="1"/>
      <c r="M57" s="1">
        <v>11.25</v>
      </c>
      <c r="N57" s="1">
        <v>1.51</v>
      </c>
      <c r="O57" s="1">
        <f t="shared" si="1"/>
        <v>9.74</v>
      </c>
      <c r="P57" s="1">
        <v>9.15</v>
      </c>
      <c r="Q57" s="1">
        <v>1.36</v>
      </c>
      <c r="R57" s="1">
        <f t="shared" si="2"/>
        <v>7.79</v>
      </c>
      <c r="S57" s="1">
        <f t="shared" si="3"/>
        <v>0.79979466119096509</v>
      </c>
      <c r="T57" s="1">
        <f t="shared" si="4"/>
        <v>8.9976899383983575</v>
      </c>
      <c r="U57" s="1">
        <f t="shared" si="5"/>
        <v>-1.4566235412453576</v>
      </c>
      <c r="V57" s="1">
        <v>1.38</v>
      </c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x14ac:dyDescent="0.2">
      <c r="A58" s="6">
        <v>242</v>
      </c>
      <c r="B58" s="1" t="s">
        <v>30</v>
      </c>
      <c r="C58" s="1" t="s">
        <v>23</v>
      </c>
      <c r="D58" s="1">
        <v>2</v>
      </c>
      <c r="E58" s="1" t="s">
        <v>24</v>
      </c>
      <c r="F58" s="1">
        <v>0</v>
      </c>
      <c r="G58" s="1" t="s">
        <v>28</v>
      </c>
      <c r="H58" s="1">
        <v>2</v>
      </c>
      <c r="I58" s="1">
        <v>10.07</v>
      </c>
      <c r="J58" s="1">
        <f t="shared" si="0"/>
        <v>8.5028035627529999</v>
      </c>
      <c r="K58" s="1" t="s">
        <v>50</v>
      </c>
      <c r="L58" s="1"/>
      <c r="M58" s="1">
        <v>9.4499999999999993</v>
      </c>
      <c r="N58" s="1">
        <v>1.51</v>
      </c>
      <c r="O58" s="1">
        <f t="shared" si="1"/>
        <v>7.9399999999999995</v>
      </c>
      <c r="P58" s="1">
        <v>8.85</v>
      </c>
      <c r="Q58" s="1">
        <v>1.35</v>
      </c>
      <c r="R58" s="1">
        <f t="shared" si="2"/>
        <v>7.5</v>
      </c>
      <c r="S58" s="1">
        <f t="shared" si="3"/>
        <v>0.94458438287153657</v>
      </c>
      <c r="T58" s="1">
        <f t="shared" si="4"/>
        <v>8.9263224181360208</v>
      </c>
      <c r="U58" s="1">
        <f t="shared" si="5"/>
        <v>-1.3852560209830209</v>
      </c>
      <c r="V58" s="1">
        <v>1.24</v>
      </c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2">
      <c r="A59" s="6">
        <v>298</v>
      </c>
      <c r="B59" s="1" t="s">
        <v>22</v>
      </c>
      <c r="C59" s="1" t="s">
        <v>23</v>
      </c>
      <c r="D59" s="1">
        <v>4</v>
      </c>
      <c r="E59" s="1" t="s">
        <v>24</v>
      </c>
      <c r="F59" s="1">
        <v>9</v>
      </c>
      <c r="G59" s="1" t="s">
        <v>35</v>
      </c>
      <c r="H59" s="1">
        <v>4</v>
      </c>
      <c r="I59" s="1">
        <v>9.9600000000000009</v>
      </c>
      <c r="J59" s="1">
        <f t="shared" si="0"/>
        <v>8.4099228882840009</v>
      </c>
      <c r="K59" s="1" t="s">
        <v>26</v>
      </c>
      <c r="L59" s="1"/>
      <c r="M59" s="1">
        <v>12.63</v>
      </c>
      <c r="N59" s="1">
        <v>1.52</v>
      </c>
      <c r="O59" s="1">
        <f t="shared" si="1"/>
        <v>11.110000000000001</v>
      </c>
      <c r="P59" s="1">
        <v>10.29</v>
      </c>
      <c r="Q59" s="1">
        <v>1.34</v>
      </c>
      <c r="R59" s="1">
        <f t="shared" si="2"/>
        <v>8.9499999999999993</v>
      </c>
      <c r="S59" s="1">
        <f t="shared" si="3"/>
        <v>0.80558055805580542</v>
      </c>
      <c r="T59" s="1">
        <f t="shared" si="4"/>
        <v>10.174482448244824</v>
      </c>
      <c r="U59" s="1">
        <f t="shared" si="5"/>
        <v>-2.7262967255608226</v>
      </c>
      <c r="V59" s="1">
        <v>1.29</v>
      </c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2">
      <c r="A60" s="6">
        <v>312</v>
      </c>
      <c r="B60" s="1" t="s">
        <v>22</v>
      </c>
      <c r="C60" s="1" t="s">
        <v>27</v>
      </c>
      <c r="D60" s="1">
        <v>4</v>
      </c>
      <c r="E60" s="1" t="s">
        <v>24</v>
      </c>
      <c r="F60" s="1">
        <v>6</v>
      </c>
      <c r="G60" s="1" t="s">
        <v>25</v>
      </c>
      <c r="H60" s="1">
        <v>1</v>
      </c>
      <c r="I60" s="2">
        <v>10</v>
      </c>
      <c r="J60" s="1">
        <f t="shared" si="0"/>
        <v>8.4436976789999996</v>
      </c>
      <c r="K60" s="2" t="s">
        <v>38</v>
      </c>
      <c r="L60" s="2"/>
      <c r="M60" s="1">
        <v>9.0399999999999991</v>
      </c>
      <c r="N60" s="1">
        <v>1.52</v>
      </c>
      <c r="O60" s="1">
        <f t="shared" si="1"/>
        <v>7.52</v>
      </c>
      <c r="P60" s="1">
        <v>8.18</v>
      </c>
      <c r="Q60" s="1">
        <v>1.36</v>
      </c>
      <c r="R60" s="1">
        <f t="shared" si="2"/>
        <v>6.8199999999999994</v>
      </c>
      <c r="S60" s="1">
        <f t="shared" si="3"/>
        <v>0.90691489361702127</v>
      </c>
      <c r="T60" s="1">
        <f t="shared" si="4"/>
        <v>8.1985106382978721</v>
      </c>
      <c r="U60" s="1">
        <f t="shared" si="5"/>
        <v>-0.71655012489787251</v>
      </c>
      <c r="V60" s="1">
        <v>1.1499999999999999</v>
      </c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2">
      <c r="A61" s="6">
        <v>366</v>
      </c>
      <c r="B61" s="1" t="s">
        <v>22</v>
      </c>
      <c r="C61" s="1" t="s">
        <v>23</v>
      </c>
      <c r="D61" s="1">
        <v>8</v>
      </c>
      <c r="E61" s="1" t="s">
        <v>24</v>
      </c>
      <c r="F61" s="1">
        <v>3</v>
      </c>
      <c r="G61" s="1" t="s">
        <v>25</v>
      </c>
      <c r="H61" s="1">
        <v>1</v>
      </c>
      <c r="I61" s="1">
        <v>10.09</v>
      </c>
      <c r="J61" s="1">
        <f t="shared" si="0"/>
        <v>8.5196909581109992</v>
      </c>
      <c r="K61" s="1" t="s">
        <v>26</v>
      </c>
      <c r="L61" s="1"/>
      <c r="M61" s="1">
        <v>9.89</v>
      </c>
      <c r="N61" s="1">
        <v>1.52</v>
      </c>
      <c r="O61" s="1">
        <f t="shared" si="1"/>
        <v>8.370000000000001</v>
      </c>
      <c r="P61" s="1">
        <v>9.07</v>
      </c>
      <c r="Q61" s="1">
        <v>1.34</v>
      </c>
      <c r="R61" s="1">
        <f t="shared" si="2"/>
        <v>7.73</v>
      </c>
      <c r="S61" s="1">
        <f t="shared" si="3"/>
        <v>0.92353643966547183</v>
      </c>
      <c r="T61" s="1">
        <f t="shared" si="4"/>
        <v>9.133775388291518</v>
      </c>
      <c r="U61" s="1">
        <f t="shared" si="5"/>
        <v>-1.5758215957805188</v>
      </c>
      <c r="V61" s="1">
        <v>1.07</v>
      </c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2">
      <c r="A62" s="6">
        <v>385</v>
      </c>
      <c r="B62" s="1" t="s">
        <v>22</v>
      </c>
      <c r="C62" s="1" t="s">
        <v>27</v>
      </c>
      <c r="D62" s="1">
        <v>8</v>
      </c>
      <c r="E62" s="1" t="s">
        <v>24</v>
      </c>
      <c r="F62" s="1">
        <v>0</v>
      </c>
      <c r="G62" s="1" t="s">
        <v>35</v>
      </c>
      <c r="H62" s="1">
        <v>4</v>
      </c>
      <c r="I62" s="1">
        <v>9.9600000000000009</v>
      </c>
      <c r="J62" s="1">
        <f t="shared" si="0"/>
        <v>8.4099228882840009</v>
      </c>
      <c r="K62" s="1" t="s">
        <v>51</v>
      </c>
      <c r="L62" s="1"/>
      <c r="M62" s="1">
        <v>8.75</v>
      </c>
      <c r="N62" s="1">
        <v>1.52</v>
      </c>
      <c r="O62" s="1">
        <f t="shared" si="1"/>
        <v>7.23</v>
      </c>
      <c r="P62" s="1">
        <v>8.11</v>
      </c>
      <c r="Q62" s="1">
        <v>1.32</v>
      </c>
      <c r="R62" s="1">
        <f t="shared" si="2"/>
        <v>6.7899999999999991</v>
      </c>
      <c r="S62" s="1">
        <f t="shared" si="3"/>
        <v>0.9391424619640385</v>
      </c>
      <c r="T62" s="1">
        <f t="shared" si="4"/>
        <v>8.2174965421853372</v>
      </c>
      <c r="U62" s="1">
        <f t="shared" si="5"/>
        <v>-0.76931081950133628</v>
      </c>
      <c r="V62" s="1">
        <v>1.02</v>
      </c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2">
      <c r="A63" s="6">
        <v>229</v>
      </c>
      <c r="B63" s="1" t="s">
        <v>30</v>
      </c>
      <c r="C63" s="1" t="s">
        <v>27</v>
      </c>
      <c r="D63" s="1">
        <v>1</v>
      </c>
      <c r="E63" s="1" t="s">
        <v>24</v>
      </c>
      <c r="F63" s="1">
        <v>3</v>
      </c>
      <c r="G63" s="1" t="s">
        <v>35</v>
      </c>
      <c r="H63" s="1">
        <v>1</v>
      </c>
      <c r="I63" s="1">
        <v>9.9700000000000006</v>
      </c>
      <c r="J63" s="1">
        <f t="shared" si="0"/>
        <v>8.4183665859629997</v>
      </c>
      <c r="K63" s="1" t="s">
        <v>32</v>
      </c>
      <c r="L63" s="1"/>
      <c r="M63" s="1">
        <v>9.7899999999999991</v>
      </c>
      <c r="N63" s="1">
        <v>1.52</v>
      </c>
      <c r="O63" s="1">
        <f t="shared" si="1"/>
        <v>8.27</v>
      </c>
      <c r="P63" s="1">
        <v>8.9700000000000006</v>
      </c>
      <c r="Q63" s="1">
        <v>1.36</v>
      </c>
      <c r="R63" s="1">
        <f t="shared" si="2"/>
        <v>7.61</v>
      </c>
      <c r="S63" s="1">
        <f t="shared" si="3"/>
        <v>0.92019347037484889</v>
      </c>
      <c r="T63" s="1">
        <f t="shared" si="4"/>
        <v>9.008694074969771</v>
      </c>
      <c r="U63" s="1">
        <f t="shared" si="5"/>
        <v>-1.5520646546067713</v>
      </c>
      <c r="V63" s="1">
        <v>1.27</v>
      </c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2">
      <c r="A64" s="6">
        <v>274</v>
      </c>
      <c r="B64" s="1" t="s">
        <v>30</v>
      </c>
      <c r="C64" s="1" t="s">
        <v>27</v>
      </c>
      <c r="D64" s="1">
        <v>2</v>
      </c>
      <c r="E64" s="1" t="s">
        <v>24</v>
      </c>
      <c r="F64" s="1">
        <v>6</v>
      </c>
      <c r="G64" s="1" t="s">
        <v>28</v>
      </c>
      <c r="H64" s="1">
        <v>2</v>
      </c>
      <c r="I64" s="1">
        <v>10.01</v>
      </c>
      <c r="J64" s="1">
        <f t="shared" si="0"/>
        <v>8.4521413766790001</v>
      </c>
      <c r="K64" s="1" t="s">
        <v>52</v>
      </c>
      <c r="L64" s="1"/>
      <c r="M64" s="1">
        <v>7.31</v>
      </c>
      <c r="N64" s="1">
        <v>1.52</v>
      </c>
      <c r="O64" s="1">
        <f t="shared" si="1"/>
        <v>5.7899999999999991</v>
      </c>
      <c r="P64" s="1">
        <v>6.76</v>
      </c>
      <c r="Q64" s="1">
        <v>1.35</v>
      </c>
      <c r="R64" s="1">
        <f t="shared" si="2"/>
        <v>5.41</v>
      </c>
      <c r="S64" s="1">
        <f t="shared" si="3"/>
        <v>0.93436960276338532</v>
      </c>
      <c r="T64" s="1">
        <f t="shared" si="4"/>
        <v>6.8302417962003457</v>
      </c>
      <c r="U64" s="1">
        <f t="shared" si="5"/>
        <v>0.66016241487865446</v>
      </c>
      <c r="V64" s="1">
        <v>1.1399999999999999</v>
      </c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2">
      <c r="A65" s="6">
        <v>344</v>
      </c>
      <c r="B65" s="1" t="s">
        <v>30</v>
      </c>
      <c r="C65" s="1" t="s">
        <v>27</v>
      </c>
      <c r="D65" s="1">
        <v>6</v>
      </c>
      <c r="E65" s="1" t="s">
        <v>24</v>
      </c>
      <c r="F65" s="1">
        <v>0</v>
      </c>
      <c r="G65" s="1" t="s">
        <v>36</v>
      </c>
      <c r="H65" s="1">
        <v>1</v>
      </c>
      <c r="I65" s="1">
        <v>9.92</v>
      </c>
      <c r="J65" s="1">
        <f t="shared" si="0"/>
        <v>8.3761480975679987</v>
      </c>
      <c r="K65" s="1" t="s">
        <v>38</v>
      </c>
      <c r="L65" s="1"/>
      <c r="M65" s="1">
        <v>9.43</v>
      </c>
      <c r="N65" s="1">
        <v>1.52</v>
      </c>
      <c r="O65" s="1">
        <f t="shared" si="1"/>
        <v>7.91</v>
      </c>
      <c r="P65" s="1">
        <v>8.69</v>
      </c>
      <c r="Q65" s="1">
        <v>1.37</v>
      </c>
      <c r="R65" s="1">
        <f t="shared" si="2"/>
        <v>7.3199999999999994</v>
      </c>
      <c r="S65" s="1">
        <f t="shared" si="3"/>
        <v>0.92541087231352703</v>
      </c>
      <c r="T65" s="1">
        <f t="shared" si="4"/>
        <v>8.7266245259165611</v>
      </c>
      <c r="U65" s="1">
        <f t="shared" si="5"/>
        <v>-1.3122135939485624</v>
      </c>
      <c r="V65" s="1">
        <v>1.19</v>
      </c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2">
      <c r="A66" s="6">
        <v>295</v>
      </c>
      <c r="B66" s="1" t="s">
        <v>22</v>
      </c>
      <c r="C66" s="1" t="s">
        <v>23</v>
      </c>
      <c r="D66" s="1">
        <v>4</v>
      </c>
      <c r="E66" s="1" t="s">
        <v>24</v>
      </c>
      <c r="F66" s="1">
        <v>6</v>
      </c>
      <c r="G66" s="1" t="s">
        <v>25</v>
      </c>
      <c r="H66" s="1">
        <v>4</v>
      </c>
      <c r="I66" s="1">
        <v>9.9600000000000009</v>
      </c>
      <c r="J66" s="1">
        <f t="shared" si="0"/>
        <v>8.4099228882840009</v>
      </c>
      <c r="K66" s="1" t="s">
        <v>26</v>
      </c>
      <c r="L66" s="1"/>
      <c r="M66" s="1">
        <v>10.9</v>
      </c>
      <c r="N66" s="1">
        <v>1.53</v>
      </c>
      <c r="O66" s="1">
        <f t="shared" si="1"/>
        <v>9.370000000000001</v>
      </c>
      <c r="P66" s="1">
        <v>9.3800000000000008</v>
      </c>
      <c r="Q66" s="1">
        <v>1.34</v>
      </c>
      <c r="R66" s="1">
        <f t="shared" si="2"/>
        <v>8.0400000000000009</v>
      </c>
      <c r="S66" s="1">
        <f t="shared" si="3"/>
        <v>0.85805763073639274</v>
      </c>
      <c r="T66" s="1">
        <f t="shared" si="4"/>
        <v>9.3528281750266817</v>
      </c>
      <c r="U66" s="1">
        <f t="shared" si="5"/>
        <v>-1.9046424523426808</v>
      </c>
      <c r="V66" s="1">
        <v>1.05</v>
      </c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2">
      <c r="A67" s="6">
        <v>340</v>
      </c>
      <c r="B67" s="1" t="s">
        <v>22</v>
      </c>
      <c r="C67" s="1" t="s">
        <v>23</v>
      </c>
      <c r="D67" s="1">
        <v>6</v>
      </c>
      <c r="E67" s="1" t="s">
        <v>24</v>
      </c>
      <c r="F67" s="1">
        <v>9</v>
      </c>
      <c r="G67" s="1" t="s">
        <v>36</v>
      </c>
      <c r="H67" s="1">
        <v>4</v>
      </c>
      <c r="I67" s="1">
        <v>10.1</v>
      </c>
      <c r="J67" s="1">
        <f t="shared" si="0"/>
        <v>8.5281346557899997</v>
      </c>
      <c r="K67" s="1" t="s">
        <v>40</v>
      </c>
      <c r="L67" s="1" t="s">
        <v>44</v>
      </c>
      <c r="M67" s="1">
        <v>11.86</v>
      </c>
      <c r="N67" s="1">
        <v>1.53</v>
      </c>
      <c r="O67" s="1">
        <f t="shared" si="1"/>
        <v>10.33</v>
      </c>
      <c r="P67" s="1">
        <v>9.4499999999999993</v>
      </c>
      <c r="Q67" s="1">
        <v>1.34</v>
      </c>
      <c r="R67" s="1">
        <f t="shared" si="2"/>
        <v>8.11</v>
      </c>
      <c r="S67" s="1">
        <f t="shared" si="3"/>
        <v>0.78509196515004831</v>
      </c>
      <c r="T67" s="1">
        <f t="shared" si="4"/>
        <v>9.3111907066795734</v>
      </c>
      <c r="U67" s="1">
        <f t="shared" si="5"/>
        <v>-1.7447932164895736</v>
      </c>
      <c r="V67" s="1">
        <v>1.17</v>
      </c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2">
      <c r="A68" s="6">
        <v>375</v>
      </c>
      <c r="B68" s="1" t="s">
        <v>22</v>
      </c>
      <c r="C68" s="1" t="s">
        <v>23</v>
      </c>
      <c r="D68" s="1">
        <v>8</v>
      </c>
      <c r="E68" s="1" t="s">
        <v>24</v>
      </c>
      <c r="F68" s="1">
        <v>6</v>
      </c>
      <c r="G68" s="1" t="s">
        <v>25</v>
      </c>
      <c r="H68" s="1">
        <v>2</v>
      </c>
      <c r="I68" s="1">
        <v>9.99</v>
      </c>
      <c r="J68" s="1">
        <f t="shared" si="0"/>
        <v>8.435253981320999</v>
      </c>
      <c r="K68" s="1" t="s">
        <v>26</v>
      </c>
      <c r="L68" s="1"/>
      <c r="M68" s="1">
        <v>9.4499999999999993</v>
      </c>
      <c r="N68" s="1">
        <v>1.53</v>
      </c>
      <c r="O68" s="1">
        <f t="shared" si="1"/>
        <v>7.919999999999999</v>
      </c>
      <c r="P68" s="1">
        <v>8.48</v>
      </c>
      <c r="Q68" s="1">
        <v>1.37</v>
      </c>
      <c r="R68" s="1">
        <f t="shared" si="2"/>
        <v>7.11</v>
      </c>
      <c r="S68" s="1">
        <f t="shared" si="3"/>
        <v>0.89772727272727293</v>
      </c>
      <c r="T68" s="1">
        <f t="shared" si="4"/>
        <v>8.483522727272728</v>
      </c>
      <c r="U68" s="1">
        <f t="shared" si="5"/>
        <v>-1.010005911551729</v>
      </c>
      <c r="V68" s="1">
        <v>1.1100000000000001</v>
      </c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2">
      <c r="A69" s="6">
        <v>383</v>
      </c>
      <c r="B69" s="1" t="s">
        <v>22</v>
      </c>
      <c r="C69" s="1" t="s">
        <v>27</v>
      </c>
      <c r="D69" s="1">
        <v>8</v>
      </c>
      <c r="E69" s="1" t="s">
        <v>24</v>
      </c>
      <c r="F69" s="1">
        <v>0</v>
      </c>
      <c r="G69" s="1" t="s">
        <v>36</v>
      </c>
      <c r="H69" s="1">
        <v>1</v>
      </c>
      <c r="I69" s="1">
        <v>10.02</v>
      </c>
      <c r="J69" s="1">
        <f t="shared" si="0"/>
        <v>8.4605850743579989</v>
      </c>
      <c r="K69" s="1" t="s">
        <v>38</v>
      </c>
      <c r="L69" s="1"/>
      <c r="M69" s="1">
        <v>9.49</v>
      </c>
      <c r="N69" s="1">
        <v>1.53</v>
      </c>
      <c r="O69" s="1">
        <f t="shared" si="1"/>
        <v>7.96</v>
      </c>
      <c r="P69" s="1">
        <v>8.7899999999999991</v>
      </c>
      <c r="Q69" s="1">
        <v>1.34</v>
      </c>
      <c r="R69" s="1">
        <f t="shared" si="2"/>
        <v>7.4499999999999993</v>
      </c>
      <c r="S69" s="1">
        <f t="shared" si="3"/>
        <v>0.93592964824120595</v>
      </c>
      <c r="T69" s="1">
        <f t="shared" si="4"/>
        <v>8.8819723618090443</v>
      </c>
      <c r="U69" s="1">
        <f t="shared" si="5"/>
        <v>-1.3831244530510454</v>
      </c>
      <c r="V69" s="1">
        <v>1.1599999999999999</v>
      </c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2">
      <c r="A70" s="6">
        <v>233</v>
      </c>
      <c r="B70" s="1" t="s">
        <v>30</v>
      </c>
      <c r="C70" s="1" t="s">
        <v>27</v>
      </c>
      <c r="D70" s="1">
        <v>1</v>
      </c>
      <c r="E70" s="1" t="s">
        <v>24</v>
      </c>
      <c r="F70" s="1">
        <v>6</v>
      </c>
      <c r="G70" s="1" t="s">
        <v>28</v>
      </c>
      <c r="H70" s="1">
        <v>4</v>
      </c>
      <c r="I70" s="1">
        <v>10.029999999999999</v>
      </c>
      <c r="J70" s="1">
        <f t="shared" si="0"/>
        <v>8.4690287720369994</v>
      </c>
      <c r="K70" s="1" t="s">
        <v>53</v>
      </c>
      <c r="L70" s="1"/>
      <c r="M70" s="1">
        <v>12.32</v>
      </c>
      <c r="N70" s="1">
        <v>1.53</v>
      </c>
      <c r="O70" s="1">
        <f t="shared" si="1"/>
        <v>10.790000000000001</v>
      </c>
      <c r="P70" s="1">
        <v>9.9499999999999993</v>
      </c>
      <c r="Q70" s="1">
        <v>1.35</v>
      </c>
      <c r="R70" s="1">
        <f t="shared" si="2"/>
        <v>8.6</v>
      </c>
      <c r="S70" s="1">
        <f t="shared" si="3"/>
        <v>0.79703429101019452</v>
      </c>
      <c r="T70" s="1">
        <f t="shared" si="4"/>
        <v>9.8194624652455964</v>
      </c>
      <c r="U70" s="1">
        <f t="shared" si="5"/>
        <v>-2.3121708588085967</v>
      </c>
      <c r="V70" s="1">
        <v>1.41</v>
      </c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2">
      <c r="A71" s="6">
        <v>239</v>
      </c>
      <c r="B71" s="1" t="s">
        <v>30</v>
      </c>
      <c r="C71" s="1" t="s">
        <v>27</v>
      </c>
      <c r="D71" s="1">
        <v>1</v>
      </c>
      <c r="E71" s="1" t="s">
        <v>24</v>
      </c>
      <c r="F71" s="1">
        <v>9</v>
      </c>
      <c r="G71" s="1" t="s">
        <v>28</v>
      </c>
      <c r="H71" s="1">
        <v>2</v>
      </c>
      <c r="I71" s="1">
        <v>10.050000000000001</v>
      </c>
      <c r="J71" s="1">
        <f t="shared" si="0"/>
        <v>8.4859161673950005</v>
      </c>
      <c r="K71" s="1" t="s">
        <v>32</v>
      </c>
      <c r="L71" s="1"/>
      <c r="M71" s="1">
        <v>8.7899999999999991</v>
      </c>
      <c r="N71" s="1">
        <v>1.53</v>
      </c>
      <c r="O71" s="1">
        <f t="shared" si="1"/>
        <v>7.2599999999999989</v>
      </c>
      <c r="P71" s="1">
        <v>8.36</v>
      </c>
      <c r="Q71" s="1">
        <v>1.35</v>
      </c>
      <c r="R71" s="1">
        <f t="shared" si="2"/>
        <v>7.01</v>
      </c>
      <c r="S71" s="1">
        <f t="shared" si="3"/>
        <v>0.96556473829201117</v>
      </c>
      <c r="T71" s="1">
        <f t="shared" si="4"/>
        <v>8.4873140495867769</v>
      </c>
      <c r="U71" s="1">
        <f t="shared" si="5"/>
        <v>-0.96313504779177639</v>
      </c>
      <c r="V71" s="1">
        <v>1.23</v>
      </c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2">
      <c r="A72" s="6">
        <v>251</v>
      </c>
      <c r="B72" s="1" t="s">
        <v>30</v>
      </c>
      <c r="C72" s="1" t="s">
        <v>23</v>
      </c>
      <c r="D72" s="1">
        <v>2</v>
      </c>
      <c r="E72" s="1" t="s">
        <v>24</v>
      </c>
      <c r="F72" s="1">
        <v>6</v>
      </c>
      <c r="G72" s="1" t="s">
        <v>36</v>
      </c>
      <c r="H72" s="1">
        <v>1</v>
      </c>
      <c r="I72" s="1">
        <v>10.07</v>
      </c>
      <c r="J72" s="1">
        <f t="shared" si="0"/>
        <v>8.5028035627529999</v>
      </c>
      <c r="K72" s="1" t="s">
        <v>33</v>
      </c>
      <c r="L72" s="1"/>
      <c r="M72" s="1">
        <v>9.6300000000000008</v>
      </c>
      <c r="N72" s="1">
        <v>1.53</v>
      </c>
      <c r="O72" s="1">
        <f t="shared" si="1"/>
        <v>8.1000000000000014</v>
      </c>
      <c r="P72" s="2">
        <v>8.6999999999999993</v>
      </c>
      <c r="Q72" s="1">
        <v>1.35</v>
      </c>
      <c r="R72" s="2">
        <f t="shared" si="2"/>
        <v>7.35</v>
      </c>
      <c r="S72" s="1">
        <f t="shared" si="3"/>
        <v>0.90740740740740722</v>
      </c>
      <c r="T72" s="2">
        <f t="shared" si="4"/>
        <v>8.7383333333333333</v>
      </c>
      <c r="U72" s="2">
        <f t="shared" si="5"/>
        <v>-1.1972669361803334</v>
      </c>
      <c r="V72" s="1">
        <v>1.1000000000000001</v>
      </c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2">
      <c r="A73" s="6">
        <v>317</v>
      </c>
      <c r="B73" s="1" t="s">
        <v>22</v>
      </c>
      <c r="C73" s="1" t="s">
        <v>27</v>
      </c>
      <c r="D73" s="1">
        <v>4</v>
      </c>
      <c r="E73" s="1" t="s">
        <v>24</v>
      </c>
      <c r="F73" s="1">
        <v>9</v>
      </c>
      <c r="G73" s="1" t="s">
        <v>31</v>
      </c>
      <c r="H73" s="1">
        <v>4</v>
      </c>
      <c r="I73" s="1">
        <v>10.07</v>
      </c>
      <c r="J73" s="1">
        <f t="shared" si="0"/>
        <v>8.5028035627529999</v>
      </c>
      <c r="K73" s="1" t="s">
        <v>38</v>
      </c>
      <c r="L73" s="1"/>
      <c r="M73" s="1">
        <v>11.39</v>
      </c>
      <c r="N73" s="1">
        <v>1.54</v>
      </c>
      <c r="O73" s="1">
        <f t="shared" si="1"/>
        <v>9.8500000000000014</v>
      </c>
      <c r="P73" s="1">
        <v>9.98</v>
      </c>
      <c r="Q73" s="1">
        <v>1.36</v>
      </c>
      <c r="R73" s="1">
        <f t="shared" si="2"/>
        <v>8.620000000000001</v>
      </c>
      <c r="S73" s="1">
        <f t="shared" si="3"/>
        <v>0.87512690355329947</v>
      </c>
      <c r="T73" s="1">
        <f t="shared" si="4"/>
        <v>9.967695431472082</v>
      </c>
      <c r="U73" s="1">
        <f t="shared" si="5"/>
        <v>-2.4266290343190819</v>
      </c>
      <c r="V73" s="1">
        <v>1.01</v>
      </c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2">
      <c r="A74" s="6">
        <v>387</v>
      </c>
      <c r="B74" s="1" t="s">
        <v>22</v>
      </c>
      <c r="C74" s="1" t="s">
        <v>27</v>
      </c>
      <c r="D74" s="1">
        <v>8</v>
      </c>
      <c r="E74" s="1" t="s">
        <v>24</v>
      </c>
      <c r="F74" s="1">
        <v>3</v>
      </c>
      <c r="G74" s="1" t="s">
        <v>25</v>
      </c>
      <c r="H74" s="1">
        <v>4</v>
      </c>
      <c r="I74" s="1">
        <v>10.07</v>
      </c>
      <c r="J74" s="1">
        <f t="shared" si="0"/>
        <v>8.5028035627529999</v>
      </c>
      <c r="K74" s="1" t="s">
        <v>37</v>
      </c>
      <c r="L74" s="1"/>
      <c r="M74" s="1">
        <v>10.61</v>
      </c>
      <c r="N74" s="1">
        <v>1.54</v>
      </c>
      <c r="O74" s="1">
        <f t="shared" si="1"/>
        <v>9.07</v>
      </c>
      <c r="P74" s="1">
        <v>9.23</v>
      </c>
      <c r="Q74" s="1">
        <v>1.35</v>
      </c>
      <c r="R74" s="1">
        <f t="shared" si="2"/>
        <v>7.8800000000000008</v>
      </c>
      <c r="S74" s="1">
        <f t="shared" si="3"/>
        <v>0.86879823594266825</v>
      </c>
      <c r="T74" s="1">
        <f t="shared" si="4"/>
        <v>9.2179492833517092</v>
      </c>
      <c r="U74" s="1">
        <f t="shared" si="5"/>
        <v>-1.6768828861987093</v>
      </c>
      <c r="V74" s="1">
        <v>1.06</v>
      </c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2">
      <c r="A75" s="6">
        <v>206</v>
      </c>
      <c r="B75" s="1" t="s">
        <v>30</v>
      </c>
      <c r="C75" s="1" t="s">
        <v>23</v>
      </c>
      <c r="D75" s="1">
        <v>1</v>
      </c>
      <c r="E75" s="1" t="s">
        <v>24</v>
      </c>
      <c r="F75" s="1">
        <v>3</v>
      </c>
      <c r="G75" s="1" t="s">
        <v>25</v>
      </c>
      <c r="H75" s="1">
        <v>1</v>
      </c>
      <c r="I75" s="2">
        <v>10</v>
      </c>
      <c r="J75" s="1">
        <f t="shared" si="0"/>
        <v>8.4436976789999996</v>
      </c>
      <c r="K75" s="2"/>
      <c r="L75" s="2"/>
      <c r="M75" s="1">
        <v>10.01</v>
      </c>
      <c r="N75" s="1">
        <v>1.54</v>
      </c>
      <c r="O75" s="1">
        <f t="shared" si="1"/>
        <v>8.4699999999999989</v>
      </c>
      <c r="P75" s="3">
        <v>9.1300000000000008</v>
      </c>
      <c r="Q75" s="3">
        <v>1.34</v>
      </c>
      <c r="R75" s="1">
        <f t="shared" si="2"/>
        <v>7.7900000000000009</v>
      </c>
      <c r="S75" s="1">
        <f t="shared" si="3"/>
        <v>0.9197166469893745</v>
      </c>
      <c r="T75" s="1">
        <f t="shared" si="4"/>
        <v>9.206363636363637</v>
      </c>
      <c r="U75" s="1">
        <f t="shared" si="5"/>
        <v>-1.7244031229636374</v>
      </c>
      <c r="V75" s="1">
        <v>1.32</v>
      </c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2">
      <c r="A76" s="6">
        <v>224</v>
      </c>
      <c r="B76" s="1" t="s">
        <v>30</v>
      </c>
      <c r="C76" s="1" t="s">
        <v>27</v>
      </c>
      <c r="D76" s="1">
        <v>1</v>
      </c>
      <c r="E76" s="1" t="s">
        <v>24</v>
      </c>
      <c r="F76" s="1">
        <v>0</v>
      </c>
      <c r="G76" s="1" t="s">
        <v>25</v>
      </c>
      <c r="H76" s="1">
        <v>2</v>
      </c>
      <c r="I76" s="1">
        <v>9.99</v>
      </c>
      <c r="J76" s="1">
        <f t="shared" si="0"/>
        <v>8.435253981320999</v>
      </c>
      <c r="K76" s="1" t="s">
        <v>32</v>
      </c>
      <c r="L76" s="1"/>
      <c r="M76" s="2">
        <v>9.5</v>
      </c>
      <c r="N76" s="1">
        <v>1.54</v>
      </c>
      <c r="O76" s="2">
        <f t="shared" si="1"/>
        <v>7.96</v>
      </c>
      <c r="P76" s="1">
        <v>9.08</v>
      </c>
      <c r="Q76" s="1">
        <v>1.34</v>
      </c>
      <c r="R76" s="1">
        <f t="shared" si="2"/>
        <v>7.74</v>
      </c>
      <c r="S76" s="1">
        <f t="shared" si="3"/>
        <v>0.97236180904522618</v>
      </c>
      <c r="T76" s="1">
        <f t="shared" si="4"/>
        <v>9.2374371859296485</v>
      </c>
      <c r="U76" s="1">
        <f t="shared" si="5"/>
        <v>-1.7639203702086494</v>
      </c>
      <c r="V76" s="1">
        <v>1.28</v>
      </c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x14ac:dyDescent="0.2">
      <c r="A77" s="6">
        <v>342</v>
      </c>
      <c r="B77" s="1" t="s">
        <v>30</v>
      </c>
      <c r="C77" s="1" t="s">
        <v>27</v>
      </c>
      <c r="D77" s="1">
        <v>6</v>
      </c>
      <c r="E77" s="1" t="s">
        <v>24</v>
      </c>
      <c r="F77" s="1">
        <v>0</v>
      </c>
      <c r="G77" s="1" t="s">
        <v>25</v>
      </c>
      <c r="H77" s="1">
        <v>2</v>
      </c>
      <c r="I77" s="1">
        <v>9.9600000000000009</v>
      </c>
      <c r="J77" s="1">
        <f t="shared" si="0"/>
        <v>8.4099228882840009</v>
      </c>
      <c r="K77" s="1" t="s">
        <v>32</v>
      </c>
      <c r="L77" s="1"/>
      <c r="M77" s="1">
        <v>9.24</v>
      </c>
      <c r="N77" s="1">
        <v>1.54</v>
      </c>
      <c r="O77" s="1">
        <f t="shared" si="1"/>
        <v>7.7</v>
      </c>
      <c r="P77" s="1">
        <v>8.59</v>
      </c>
      <c r="Q77" s="1">
        <v>1.34</v>
      </c>
      <c r="R77" s="1">
        <f t="shared" si="2"/>
        <v>7.25</v>
      </c>
      <c r="S77" s="1">
        <f t="shared" si="3"/>
        <v>0.94155844155844148</v>
      </c>
      <c r="T77" s="1">
        <f t="shared" si="4"/>
        <v>8.6999999999999993</v>
      </c>
      <c r="U77" s="1">
        <f t="shared" si="5"/>
        <v>-1.2518142773159984</v>
      </c>
      <c r="V77" s="1">
        <v>1.37</v>
      </c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x14ac:dyDescent="0.2">
      <c r="A78" s="6">
        <v>271</v>
      </c>
      <c r="B78" s="1" t="s">
        <v>30</v>
      </c>
      <c r="C78" s="1" t="s">
        <v>27</v>
      </c>
      <c r="D78" s="1">
        <v>2</v>
      </c>
      <c r="E78" s="1" t="s">
        <v>24</v>
      </c>
      <c r="F78" s="1">
        <v>6</v>
      </c>
      <c r="G78" s="1" t="s">
        <v>25</v>
      </c>
      <c r="H78" s="1">
        <v>4</v>
      </c>
      <c r="I78" s="1">
        <v>9.9700000000000006</v>
      </c>
      <c r="J78" s="1">
        <f t="shared" si="0"/>
        <v>8.4183665859629997</v>
      </c>
      <c r="K78" s="1" t="s">
        <v>32</v>
      </c>
      <c r="L78" s="1"/>
      <c r="M78" s="1">
        <v>10.27</v>
      </c>
      <c r="N78" s="1">
        <v>1.55</v>
      </c>
      <c r="O78" s="1">
        <f t="shared" si="1"/>
        <v>8.7199999999999989</v>
      </c>
      <c r="P78" s="1">
        <v>8.8800000000000008</v>
      </c>
      <c r="Q78" s="1">
        <v>1.35</v>
      </c>
      <c r="R78" s="1">
        <f t="shared" si="2"/>
        <v>7.5300000000000011</v>
      </c>
      <c r="S78" s="1">
        <f t="shared" si="3"/>
        <v>0.86353211009174335</v>
      </c>
      <c r="T78" s="1">
        <f t="shared" si="4"/>
        <v>8.8684747706422034</v>
      </c>
      <c r="U78" s="1">
        <f t="shared" si="5"/>
        <v>-1.4118453502792037</v>
      </c>
      <c r="V78" s="1">
        <v>1.3</v>
      </c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2">
      <c r="A79" s="6">
        <v>282</v>
      </c>
      <c r="B79" s="1" t="s">
        <v>22</v>
      </c>
      <c r="C79" s="1" t="s">
        <v>23</v>
      </c>
      <c r="D79" s="1">
        <v>4</v>
      </c>
      <c r="E79" s="1" t="s">
        <v>24</v>
      </c>
      <c r="F79" s="1">
        <v>0</v>
      </c>
      <c r="G79" s="1" t="s">
        <v>31</v>
      </c>
      <c r="H79" s="1">
        <v>1</v>
      </c>
      <c r="I79" s="1">
        <v>9.93</v>
      </c>
      <c r="J79" s="1">
        <f t="shared" si="0"/>
        <v>8.3845917952469993</v>
      </c>
      <c r="K79" s="1" t="s">
        <v>26</v>
      </c>
      <c r="L79" s="1"/>
      <c r="M79" s="1">
        <v>9.41</v>
      </c>
      <c r="N79" s="1">
        <v>1.56</v>
      </c>
      <c r="O79" s="1">
        <f t="shared" si="1"/>
        <v>7.85</v>
      </c>
      <c r="P79" s="1">
        <v>8.75</v>
      </c>
      <c r="Q79" s="1">
        <v>1.36</v>
      </c>
      <c r="R79" s="1">
        <f t="shared" si="2"/>
        <v>7.39</v>
      </c>
      <c r="S79" s="1">
        <f t="shared" si="3"/>
        <v>0.94140127388535033</v>
      </c>
      <c r="T79" s="1">
        <f t="shared" si="4"/>
        <v>8.8585859872611472</v>
      </c>
      <c r="U79" s="1">
        <f t="shared" si="5"/>
        <v>-1.4357313576141479</v>
      </c>
      <c r="V79" s="1">
        <v>1.08</v>
      </c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2">
      <c r="A80" s="6">
        <v>287</v>
      </c>
      <c r="B80" s="1" t="s">
        <v>22</v>
      </c>
      <c r="C80" s="1" t="s">
        <v>23</v>
      </c>
      <c r="D80" s="1">
        <v>4</v>
      </c>
      <c r="E80" s="1" t="s">
        <v>24</v>
      </c>
      <c r="F80" s="1">
        <v>3</v>
      </c>
      <c r="G80" s="1" t="s">
        <v>36</v>
      </c>
      <c r="H80" s="1">
        <v>2</v>
      </c>
      <c r="I80" s="1">
        <v>10.01</v>
      </c>
      <c r="J80" s="1">
        <f t="shared" si="0"/>
        <v>8.4521413766790001</v>
      </c>
      <c r="K80" s="1" t="s">
        <v>26</v>
      </c>
      <c r="L80" s="1"/>
      <c r="M80" s="1">
        <v>9.86</v>
      </c>
      <c r="N80" s="1">
        <v>1.56</v>
      </c>
      <c r="O80" s="1">
        <f t="shared" si="1"/>
        <v>8.2999999999999989</v>
      </c>
      <c r="P80" s="1">
        <v>9.06</v>
      </c>
      <c r="Q80" s="1">
        <v>1.35</v>
      </c>
      <c r="R80" s="1">
        <f t="shared" si="2"/>
        <v>7.7100000000000009</v>
      </c>
      <c r="S80" s="1">
        <f t="shared" si="3"/>
        <v>0.92891566265060266</v>
      </c>
      <c r="T80" s="1">
        <f t="shared" si="4"/>
        <v>9.1591084337349411</v>
      </c>
      <c r="U80" s="1">
        <f t="shared" si="5"/>
        <v>-1.668704222655941</v>
      </c>
      <c r="V80" s="1">
        <v>1.31</v>
      </c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2">
      <c r="A81" s="6">
        <v>300</v>
      </c>
      <c r="B81" s="1" t="s">
        <v>22</v>
      </c>
      <c r="C81" s="1" t="s">
        <v>23</v>
      </c>
      <c r="D81" s="1">
        <v>4</v>
      </c>
      <c r="E81" s="1" t="s">
        <v>24</v>
      </c>
      <c r="F81" s="1">
        <v>9</v>
      </c>
      <c r="G81" s="1" t="s">
        <v>31</v>
      </c>
      <c r="H81" s="1">
        <v>1</v>
      </c>
      <c r="I81" s="1">
        <v>9.93</v>
      </c>
      <c r="J81" s="1">
        <f t="shared" si="0"/>
        <v>8.3845917952469993</v>
      </c>
      <c r="K81" s="1" t="s">
        <v>26</v>
      </c>
      <c r="L81" s="1"/>
      <c r="M81" s="1">
        <v>10.51</v>
      </c>
      <c r="N81" s="1">
        <v>1.56</v>
      </c>
      <c r="O81" s="1">
        <f t="shared" si="1"/>
        <v>8.9499999999999993</v>
      </c>
      <c r="P81" s="3">
        <v>9.0500000000000007</v>
      </c>
      <c r="Q81" s="3">
        <v>1.33</v>
      </c>
      <c r="R81" s="1">
        <f t="shared" si="2"/>
        <v>7.7200000000000006</v>
      </c>
      <c r="S81" s="1">
        <f t="shared" si="3"/>
        <v>0.86256983240223473</v>
      </c>
      <c r="T81" s="1">
        <f t="shared" si="4"/>
        <v>9.0656089385474878</v>
      </c>
      <c r="U81" s="1">
        <f t="shared" si="5"/>
        <v>-1.6427543089004886</v>
      </c>
      <c r="V81" s="1">
        <v>1.3</v>
      </c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2">
      <c r="A82" s="6">
        <v>338</v>
      </c>
      <c r="B82" s="1" t="s">
        <v>22</v>
      </c>
      <c r="C82" s="1" t="s">
        <v>23</v>
      </c>
      <c r="D82" s="1">
        <v>6</v>
      </c>
      <c r="E82" s="1" t="s">
        <v>24</v>
      </c>
      <c r="F82" s="1">
        <v>9</v>
      </c>
      <c r="G82" s="1" t="s">
        <v>35</v>
      </c>
      <c r="H82" s="1">
        <v>1</v>
      </c>
      <c r="I82" s="1">
        <v>9.93</v>
      </c>
      <c r="J82" s="1">
        <f t="shared" si="0"/>
        <v>8.3845917952469993</v>
      </c>
      <c r="K82" s="1" t="s">
        <v>40</v>
      </c>
      <c r="L82" s="1"/>
      <c r="M82" s="1">
        <v>9.25</v>
      </c>
      <c r="N82" s="1">
        <v>1.56</v>
      </c>
      <c r="O82" s="1">
        <f t="shared" si="1"/>
        <v>7.6899999999999995</v>
      </c>
      <c r="P82" s="1">
        <v>8.15</v>
      </c>
      <c r="Q82" s="1">
        <v>1.37</v>
      </c>
      <c r="R82" s="1">
        <f t="shared" si="2"/>
        <v>6.78</v>
      </c>
      <c r="S82" s="1">
        <f t="shared" si="3"/>
        <v>0.88166449934980506</v>
      </c>
      <c r="T82" s="1">
        <f t="shared" si="4"/>
        <v>8.1553966189856961</v>
      </c>
      <c r="U82" s="1">
        <f t="shared" si="5"/>
        <v>-0.73254198933869685</v>
      </c>
      <c r="V82" s="1">
        <v>1.1499999999999999</v>
      </c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2">
      <c r="A83" s="6">
        <v>277</v>
      </c>
      <c r="B83" s="1" t="s">
        <v>30</v>
      </c>
      <c r="C83" s="1" t="s">
        <v>27</v>
      </c>
      <c r="D83" s="1">
        <v>2</v>
      </c>
      <c r="E83" s="1" t="s">
        <v>24</v>
      </c>
      <c r="F83" s="1">
        <v>9</v>
      </c>
      <c r="G83" s="1" t="s">
        <v>28</v>
      </c>
      <c r="H83" s="1">
        <v>4</v>
      </c>
      <c r="I83" s="1">
        <v>9.99</v>
      </c>
      <c r="J83" s="1">
        <f t="shared" si="0"/>
        <v>8.435253981320999</v>
      </c>
      <c r="K83" s="1" t="s">
        <v>32</v>
      </c>
      <c r="L83" s="1"/>
      <c r="M83" s="1">
        <v>9.86</v>
      </c>
      <c r="N83" s="1">
        <v>1.56</v>
      </c>
      <c r="O83" s="1">
        <f t="shared" si="1"/>
        <v>8.2999999999999989</v>
      </c>
      <c r="P83" s="1">
        <v>7.61</v>
      </c>
      <c r="Q83" s="1">
        <v>1.34</v>
      </c>
      <c r="R83" s="1">
        <f t="shared" si="2"/>
        <v>6.2700000000000005</v>
      </c>
      <c r="S83" s="1">
        <f t="shared" si="3"/>
        <v>0.75542168674698806</v>
      </c>
      <c r="T83" s="1">
        <f t="shared" si="4"/>
        <v>7.4484578313253014</v>
      </c>
      <c r="U83" s="1">
        <f t="shared" si="5"/>
        <v>2.5058984395697648E-2</v>
      </c>
      <c r="V83" s="1">
        <v>1.29</v>
      </c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2">
      <c r="A84" s="6">
        <v>310</v>
      </c>
      <c r="B84" s="1" t="s">
        <v>22</v>
      </c>
      <c r="C84" s="1" t="s">
        <v>27</v>
      </c>
      <c r="D84" s="1">
        <v>4</v>
      </c>
      <c r="E84" s="1" t="s">
        <v>24</v>
      </c>
      <c r="F84" s="1">
        <v>3</v>
      </c>
      <c r="G84" s="1" t="s">
        <v>25</v>
      </c>
      <c r="H84" s="1">
        <v>2</v>
      </c>
      <c r="I84" s="1">
        <v>10.01</v>
      </c>
      <c r="J84" s="1">
        <f t="shared" si="0"/>
        <v>8.4521413766790001</v>
      </c>
      <c r="K84" s="1" t="s">
        <v>29</v>
      </c>
      <c r="L84" s="1"/>
      <c r="M84" s="2">
        <v>9.35</v>
      </c>
      <c r="N84" s="1">
        <v>1.57</v>
      </c>
      <c r="O84" s="2">
        <f t="shared" si="1"/>
        <v>7.7799999999999994</v>
      </c>
      <c r="P84" s="1">
        <v>8.7100000000000009</v>
      </c>
      <c r="Q84" s="1">
        <v>1.35</v>
      </c>
      <c r="R84" s="1">
        <f t="shared" si="2"/>
        <v>7.3600000000000012</v>
      </c>
      <c r="S84" s="1">
        <f t="shared" si="3"/>
        <v>0.94601542416452467</v>
      </c>
      <c r="T84" s="1">
        <f t="shared" si="4"/>
        <v>8.8452442159383047</v>
      </c>
      <c r="U84" s="1">
        <f t="shared" si="5"/>
        <v>-1.3548400048593046</v>
      </c>
      <c r="V84" s="1">
        <v>1.41</v>
      </c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2">
      <c r="A85" s="6">
        <v>335</v>
      </c>
      <c r="B85" s="1" t="s">
        <v>22</v>
      </c>
      <c r="C85" s="1" t="s">
        <v>23</v>
      </c>
      <c r="D85" s="1">
        <v>6</v>
      </c>
      <c r="E85" s="1" t="s">
        <v>24</v>
      </c>
      <c r="F85" s="1">
        <v>6</v>
      </c>
      <c r="G85" s="1" t="s">
        <v>25</v>
      </c>
      <c r="H85" s="1">
        <v>2</v>
      </c>
      <c r="I85" s="2">
        <v>9.9</v>
      </c>
      <c r="J85" s="1">
        <f t="shared" si="0"/>
        <v>8.3592607022099994</v>
      </c>
      <c r="K85" s="2" t="s">
        <v>40</v>
      </c>
      <c r="L85" s="2"/>
      <c r="M85" s="1">
        <v>10.96</v>
      </c>
      <c r="N85" s="1">
        <v>1.57</v>
      </c>
      <c r="O85" s="1">
        <f t="shared" si="1"/>
        <v>9.39</v>
      </c>
      <c r="P85" s="1">
        <v>9.69</v>
      </c>
      <c r="Q85" s="1">
        <v>1.33</v>
      </c>
      <c r="R85" s="1">
        <f t="shared" si="2"/>
        <v>8.36</v>
      </c>
      <c r="S85" s="1">
        <f t="shared" si="3"/>
        <v>0.8903088391906282</v>
      </c>
      <c r="T85" s="1">
        <f t="shared" si="4"/>
        <v>9.7577848775292857</v>
      </c>
      <c r="U85" s="1">
        <f t="shared" si="5"/>
        <v>-2.3602613409192861</v>
      </c>
      <c r="V85" s="1">
        <v>1.43</v>
      </c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2">
      <c r="A86" s="6">
        <v>230</v>
      </c>
      <c r="B86" s="1" t="s">
        <v>30</v>
      </c>
      <c r="C86" s="1" t="s">
        <v>27</v>
      </c>
      <c r="D86" s="1">
        <v>1</v>
      </c>
      <c r="E86" s="1" t="s">
        <v>24</v>
      </c>
      <c r="F86" s="1">
        <v>3</v>
      </c>
      <c r="G86" s="1" t="s">
        <v>25</v>
      </c>
      <c r="H86" s="1">
        <v>4</v>
      </c>
      <c r="I86" s="1">
        <v>9.91</v>
      </c>
      <c r="J86" s="1">
        <f t="shared" si="0"/>
        <v>8.3677043998889999</v>
      </c>
      <c r="K86" s="1" t="s">
        <v>54</v>
      </c>
      <c r="L86" s="1"/>
      <c r="M86" s="1">
        <v>9.34</v>
      </c>
      <c r="N86" s="1">
        <v>1.57</v>
      </c>
      <c r="O86" s="1">
        <f t="shared" si="1"/>
        <v>7.77</v>
      </c>
      <c r="P86" s="1">
        <v>8.39</v>
      </c>
      <c r="Q86" s="1">
        <v>1.35</v>
      </c>
      <c r="R86" s="1">
        <f t="shared" si="2"/>
        <v>7.0400000000000009</v>
      </c>
      <c r="S86" s="1">
        <f t="shared" si="3"/>
        <v>0.9060489060489062</v>
      </c>
      <c r="T86" s="1">
        <f t="shared" si="4"/>
        <v>8.4624967824967836</v>
      </c>
      <c r="U86" s="1">
        <f t="shared" si="5"/>
        <v>-1.0565295482077837</v>
      </c>
      <c r="V86" s="1">
        <v>1.53</v>
      </c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x14ac:dyDescent="0.2">
      <c r="A87" s="6">
        <v>252</v>
      </c>
      <c r="B87" s="1" t="s">
        <v>30</v>
      </c>
      <c r="C87" s="1" t="s">
        <v>23</v>
      </c>
      <c r="D87" s="1">
        <v>2</v>
      </c>
      <c r="E87" s="1" t="s">
        <v>24</v>
      </c>
      <c r="F87" s="1">
        <v>6</v>
      </c>
      <c r="G87" s="1" t="s">
        <v>25</v>
      </c>
      <c r="H87" s="1">
        <v>4</v>
      </c>
      <c r="I87" s="1">
        <v>9.9700000000000006</v>
      </c>
      <c r="J87" s="1">
        <f t="shared" si="0"/>
        <v>8.4183665859629997</v>
      </c>
      <c r="K87" s="1" t="s">
        <v>40</v>
      </c>
      <c r="L87" s="1"/>
      <c r="M87" s="1">
        <v>12.12</v>
      </c>
      <c r="N87" s="1">
        <v>1.57</v>
      </c>
      <c r="O87" s="1">
        <f t="shared" si="1"/>
        <v>10.549999999999999</v>
      </c>
      <c r="P87" s="1">
        <v>10.01</v>
      </c>
      <c r="Q87" s="1">
        <v>1.34</v>
      </c>
      <c r="R87" s="1">
        <f t="shared" si="2"/>
        <v>8.67</v>
      </c>
      <c r="S87" s="1">
        <f t="shared" si="3"/>
        <v>0.82180094786729863</v>
      </c>
      <c r="T87" s="1">
        <f t="shared" si="4"/>
        <v>9.9602274881516593</v>
      </c>
      <c r="U87" s="1">
        <f t="shared" si="5"/>
        <v>-2.5035980677886593</v>
      </c>
      <c r="V87" s="1">
        <v>1.02</v>
      </c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x14ac:dyDescent="0.2">
      <c r="A88" s="6">
        <v>288</v>
      </c>
      <c r="B88" s="1" t="s">
        <v>22</v>
      </c>
      <c r="C88" s="1" t="s">
        <v>23</v>
      </c>
      <c r="D88" s="1">
        <v>4</v>
      </c>
      <c r="E88" s="1" t="s">
        <v>24</v>
      </c>
      <c r="F88" s="1">
        <v>3</v>
      </c>
      <c r="G88" s="1" t="s">
        <v>25</v>
      </c>
      <c r="H88" s="1">
        <v>4</v>
      </c>
      <c r="I88" s="1">
        <v>10.06</v>
      </c>
      <c r="J88" s="1">
        <f t="shared" si="0"/>
        <v>8.4943598650739993</v>
      </c>
      <c r="K88" s="1" t="s">
        <v>26</v>
      </c>
      <c r="L88" s="1"/>
      <c r="M88" s="1">
        <v>9.75</v>
      </c>
      <c r="N88" s="1">
        <v>1.58</v>
      </c>
      <c r="O88" s="1">
        <f t="shared" si="1"/>
        <v>8.17</v>
      </c>
      <c r="P88" s="1">
        <v>8.94</v>
      </c>
      <c r="Q88" s="1">
        <v>1.34</v>
      </c>
      <c r="R88" s="1">
        <f t="shared" si="2"/>
        <v>7.6</v>
      </c>
      <c r="S88" s="1">
        <f t="shared" si="3"/>
        <v>0.93023255813953487</v>
      </c>
      <c r="T88" s="1">
        <f t="shared" si="4"/>
        <v>9.0697674418604652</v>
      </c>
      <c r="U88" s="1">
        <f t="shared" si="5"/>
        <v>-1.5371447423864659</v>
      </c>
      <c r="V88" s="1">
        <v>1.03</v>
      </c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x14ac:dyDescent="0.2">
      <c r="A89" s="6">
        <v>374</v>
      </c>
      <c r="B89" s="1" t="s">
        <v>22</v>
      </c>
      <c r="C89" s="1" t="s">
        <v>23</v>
      </c>
      <c r="D89" s="1">
        <v>8</v>
      </c>
      <c r="E89" s="1" t="s">
        <v>24</v>
      </c>
      <c r="F89" s="1">
        <v>6</v>
      </c>
      <c r="G89" s="1" t="s">
        <v>35</v>
      </c>
      <c r="H89" s="1">
        <v>1</v>
      </c>
      <c r="I89" s="1">
        <v>9.93</v>
      </c>
      <c r="J89" s="1">
        <f t="shared" si="0"/>
        <v>8.3845917952469993</v>
      </c>
      <c r="K89" s="1" t="s">
        <v>26</v>
      </c>
      <c r="L89" s="1"/>
      <c r="M89" s="1">
        <v>9.8699999999999992</v>
      </c>
      <c r="N89" s="1">
        <v>1.58</v>
      </c>
      <c r="O89" s="1">
        <f t="shared" si="1"/>
        <v>8.2899999999999991</v>
      </c>
      <c r="P89" s="3">
        <v>8.8000000000000007</v>
      </c>
      <c r="Q89" s="3">
        <v>1.38</v>
      </c>
      <c r="R89" s="1">
        <f t="shared" si="2"/>
        <v>7.4200000000000008</v>
      </c>
      <c r="S89" s="1">
        <f t="shared" si="3"/>
        <v>0.89505428226779271</v>
      </c>
      <c r="T89" s="1">
        <f t="shared" si="4"/>
        <v>8.8341857659831131</v>
      </c>
      <c r="U89" s="1">
        <f t="shared" si="5"/>
        <v>-1.4113311363361138</v>
      </c>
      <c r="V89" s="1">
        <v>1</v>
      </c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x14ac:dyDescent="0.2">
      <c r="A90" s="6">
        <v>379</v>
      </c>
      <c r="B90" s="1" t="s">
        <v>22</v>
      </c>
      <c r="C90" s="1" t="s">
        <v>23</v>
      </c>
      <c r="D90" s="1">
        <v>8</v>
      </c>
      <c r="E90" s="1" t="s">
        <v>24</v>
      </c>
      <c r="F90" s="1">
        <v>9</v>
      </c>
      <c r="G90" s="1" t="s">
        <v>28</v>
      </c>
      <c r="H90" s="1">
        <v>2</v>
      </c>
      <c r="I90" s="1">
        <v>9.99</v>
      </c>
      <c r="J90" s="1">
        <f t="shared" si="0"/>
        <v>8.435253981320999</v>
      </c>
      <c r="K90" s="1" t="s">
        <v>55</v>
      </c>
      <c r="L90" s="1"/>
      <c r="M90" s="1">
        <v>10.95</v>
      </c>
      <c r="N90" s="1">
        <v>1.58</v>
      </c>
      <c r="O90" s="1">
        <f t="shared" si="1"/>
        <v>9.3699999999999992</v>
      </c>
      <c r="P90" s="1">
        <v>9.89</v>
      </c>
      <c r="Q90" s="1">
        <v>1.35</v>
      </c>
      <c r="R90" s="1">
        <f t="shared" si="2"/>
        <v>8.5400000000000009</v>
      </c>
      <c r="S90" s="1">
        <f t="shared" si="3"/>
        <v>0.91141942369263629</v>
      </c>
      <c r="T90" s="1">
        <f t="shared" si="4"/>
        <v>9.9800426894343666</v>
      </c>
      <c r="U90" s="1">
        <f t="shared" si="5"/>
        <v>-2.5065258737133673</v>
      </c>
      <c r="V90" s="1">
        <v>1.46</v>
      </c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x14ac:dyDescent="0.2">
      <c r="A91" s="6">
        <v>214</v>
      </c>
      <c r="B91" s="1" t="s">
        <v>30</v>
      </c>
      <c r="C91" s="1" t="s">
        <v>23</v>
      </c>
      <c r="D91" s="1">
        <v>1</v>
      </c>
      <c r="E91" s="1" t="s">
        <v>24</v>
      </c>
      <c r="F91" s="1">
        <v>6</v>
      </c>
      <c r="G91" s="1" t="s">
        <v>36</v>
      </c>
      <c r="H91" s="1">
        <v>2</v>
      </c>
      <c r="I91" s="1">
        <v>10.06</v>
      </c>
      <c r="J91" s="1">
        <f t="shared" si="0"/>
        <v>8.4943598650739993</v>
      </c>
      <c r="K91" s="1" t="s">
        <v>56</v>
      </c>
      <c r="L91" s="1"/>
      <c r="M91" s="1">
        <v>12.56</v>
      </c>
      <c r="N91" s="1">
        <v>1.58</v>
      </c>
      <c r="O91" s="1">
        <f t="shared" si="1"/>
        <v>10.98</v>
      </c>
      <c r="P91" s="1">
        <v>10.93</v>
      </c>
      <c r="Q91" s="1">
        <v>1.34</v>
      </c>
      <c r="R91" s="1">
        <f t="shared" si="2"/>
        <v>9.59</v>
      </c>
      <c r="S91" s="1">
        <f t="shared" si="3"/>
        <v>0.87340619307832423</v>
      </c>
      <c r="T91" s="1">
        <f t="shared" si="4"/>
        <v>10.969981785063752</v>
      </c>
      <c r="U91" s="1">
        <f t="shared" si="5"/>
        <v>-3.437359085589752</v>
      </c>
      <c r="V91" s="1">
        <v>1.43</v>
      </c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x14ac:dyDescent="0.2">
      <c r="A92" s="6">
        <v>240</v>
      </c>
      <c r="B92" s="1" t="s">
        <v>30</v>
      </c>
      <c r="C92" s="1" t="s">
        <v>27</v>
      </c>
      <c r="D92" s="1">
        <v>1</v>
      </c>
      <c r="E92" s="1" t="s">
        <v>24</v>
      </c>
      <c r="F92" s="1">
        <v>9</v>
      </c>
      <c r="G92" s="1" t="s">
        <v>31</v>
      </c>
      <c r="H92" s="1">
        <v>1</v>
      </c>
      <c r="I92" s="1">
        <v>10.01</v>
      </c>
      <c r="J92" s="1">
        <f t="shared" si="0"/>
        <v>8.4521413766790001</v>
      </c>
      <c r="K92" s="1" t="s">
        <v>32</v>
      </c>
      <c r="L92" s="1"/>
      <c r="M92" s="1">
        <v>9.6199999999999992</v>
      </c>
      <c r="N92" s="1">
        <v>1.58</v>
      </c>
      <c r="O92" s="1">
        <f t="shared" si="1"/>
        <v>8.0399999999999991</v>
      </c>
      <c r="P92" s="1">
        <v>8.68</v>
      </c>
      <c r="Q92" s="1">
        <v>1.38</v>
      </c>
      <c r="R92" s="1">
        <f t="shared" si="2"/>
        <v>7.3</v>
      </c>
      <c r="S92" s="1">
        <f t="shared" si="3"/>
        <v>0.90796019900497515</v>
      </c>
      <c r="T92" s="1">
        <f t="shared" si="4"/>
        <v>8.7345771144278608</v>
      </c>
      <c r="U92" s="1">
        <f t="shared" si="5"/>
        <v>-1.2441729033488607</v>
      </c>
      <c r="V92" s="1">
        <v>1.1599999999999999</v>
      </c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x14ac:dyDescent="0.2">
      <c r="A93" s="6">
        <v>270</v>
      </c>
      <c r="B93" s="1" t="s">
        <v>30</v>
      </c>
      <c r="C93" s="1" t="s">
        <v>27</v>
      </c>
      <c r="D93" s="1">
        <v>2</v>
      </c>
      <c r="E93" s="1" t="s">
        <v>24</v>
      </c>
      <c r="F93" s="1">
        <v>3</v>
      </c>
      <c r="G93" s="1" t="s">
        <v>36</v>
      </c>
      <c r="H93" s="1">
        <v>1</v>
      </c>
      <c r="I93" s="1">
        <v>9.9700000000000006</v>
      </c>
      <c r="J93" s="1">
        <f t="shared" si="0"/>
        <v>8.4183665859629997</v>
      </c>
      <c r="K93" s="1" t="s">
        <v>32</v>
      </c>
      <c r="L93" s="1"/>
      <c r="M93" s="1">
        <v>9.7799999999999994</v>
      </c>
      <c r="N93" s="1">
        <v>1.58</v>
      </c>
      <c r="O93" s="1">
        <f t="shared" si="1"/>
        <v>8.1999999999999993</v>
      </c>
      <c r="P93" s="3">
        <v>9.01</v>
      </c>
      <c r="Q93" s="3">
        <v>1.33</v>
      </c>
      <c r="R93" s="1">
        <f t="shared" si="2"/>
        <v>7.68</v>
      </c>
      <c r="S93" s="1">
        <f t="shared" si="3"/>
        <v>0.93658536585365859</v>
      </c>
      <c r="T93" s="1">
        <f t="shared" si="4"/>
        <v>9.1598048780487797</v>
      </c>
      <c r="U93" s="1">
        <f t="shared" si="5"/>
        <v>-1.70317545768578</v>
      </c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x14ac:dyDescent="0.2">
      <c r="A94" s="6">
        <v>380</v>
      </c>
      <c r="B94" s="1" t="s">
        <v>22</v>
      </c>
      <c r="C94" s="1" t="s">
        <v>23</v>
      </c>
      <c r="D94" s="1">
        <v>8</v>
      </c>
      <c r="E94" s="1" t="s">
        <v>24</v>
      </c>
      <c r="F94" s="1">
        <v>9</v>
      </c>
      <c r="G94" s="1" t="s">
        <v>25</v>
      </c>
      <c r="H94" s="1">
        <v>1</v>
      </c>
      <c r="I94" s="1">
        <v>9.93</v>
      </c>
      <c r="J94" s="1">
        <f t="shared" si="0"/>
        <v>8.3845917952469993</v>
      </c>
      <c r="K94" s="1" t="s">
        <v>26</v>
      </c>
      <c r="L94" s="1"/>
      <c r="M94" s="1">
        <v>9.2899999999999991</v>
      </c>
      <c r="N94" s="1">
        <v>1.59</v>
      </c>
      <c r="O94" s="1">
        <f t="shared" si="1"/>
        <v>7.6999999999999993</v>
      </c>
      <c r="P94" s="1">
        <v>8.18</v>
      </c>
      <c r="Q94" s="1">
        <v>1.35</v>
      </c>
      <c r="R94" s="1">
        <f t="shared" si="2"/>
        <v>6.83</v>
      </c>
      <c r="S94" s="1">
        <f t="shared" si="3"/>
        <v>0.88701298701298714</v>
      </c>
      <c r="T94" s="1">
        <f t="shared" si="4"/>
        <v>8.2403506493506491</v>
      </c>
      <c r="U94" s="1">
        <f t="shared" si="5"/>
        <v>-0.81749601970364982</v>
      </c>
      <c r="V94" s="1">
        <v>1.24</v>
      </c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x14ac:dyDescent="0.2">
      <c r="A95" s="6">
        <v>235</v>
      </c>
      <c r="B95" s="1" t="s">
        <v>30</v>
      </c>
      <c r="C95" s="1" t="s">
        <v>27</v>
      </c>
      <c r="D95" s="1">
        <v>1</v>
      </c>
      <c r="E95" s="1" t="s">
        <v>24</v>
      </c>
      <c r="F95" s="1">
        <v>6</v>
      </c>
      <c r="G95" s="1" t="s">
        <v>25</v>
      </c>
      <c r="H95" s="1">
        <v>1</v>
      </c>
      <c r="I95" s="2">
        <v>10</v>
      </c>
      <c r="J95" s="1">
        <f t="shared" si="0"/>
        <v>8.4436976789999996</v>
      </c>
      <c r="K95" s="2" t="s">
        <v>57</v>
      </c>
      <c r="L95" s="2"/>
      <c r="M95" s="1">
        <v>10.32</v>
      </c>
      <c r="N95" s="2">
        <v>1.6</v>
      </c>
      <c r="O95" s="2">
        <f t="shared" si="1"/>
        <v>8.7200000000000006</v>
      </c>
      <c r="P95" s="3">
        <v>9.33</v>
      </c>
      <c r="Q95" s="3">
        <v>1.35</v>
      </c>
      <c r="R95" s="1">
        <f t="shared" si="2"/>
        <v>7.98</v>
      </c>
      <c r="S95" s="1">
        <f t="shared" si="3"/>
        <v>0.91513761467889909</v>
      </c>
      <c r="T95" s="1">
        <f t="shared" si="4"/>
        <v>9.4442201834862392</v>
      </c>
      <c r="U95" s="1">
        <f t="shared" si="5"/>
        <v>-1.9622596700862396</v>
      </c>
      <c r="V95" s="1">
        <v>1.1100000000000001</v>
      </c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x14ac:dyDescent="0.2">
      <c r="A96" s="6">
        <v>351</v>
      </c>
      <c r="B96" s="1" t="s">
        <v>30</v>
      </c>
      <c r="C96" s="1" t="s">
        <v>27</v>
      </c>
      <c r="D96" s="1">
        <v>6</v>
      </c>
      <c r="E96" s="1" t="s">
        <v>24</v>
      </c>
      <c r="F96" s="1">
        <v>6</v>
      </c>
      <c r="G96" s="1" t="s">
        <v>28</v>
      </c>
      <c r="H96" s="1">
        <v>2</v>
      </c>
      <c r="I96" s="1">
        <v>10.01</v>
      </c>
      <c r="J96" s="1">
        <f t="shared" si="0"/>
        <v>8.4521413766790001</v>
      </c>
      <c r="K96" s="1" t="s">
        <v>54</v>
      </c>
      <c r="L96" s="1"/>
      <c r="M96" s="1">
        <v>9.3699999999999992</v>
      </c>
      <c r="N96" s="1">
        <v>1.6</v>
      </c>
      <c r="O96" s="1">
        <f t="shared" si="1"/>
        <v>7.77</v>
      </c>
      <c r="P96" s="1">
        <v>8.68</v>
      </c>
      <c r="Q96" s="1">
        <v>1.35</v>
      </c>
      <c r="R96" s="1">
        <f t="shared" si="2"/>
        <v>7.33</v>
      </c>
      <c r="S96" s="1">
        <f t="shared" si="3"/>
        <v>0.94337194337194341</v>
      </c>
      <c r="T96" s="1">
        <f t="shared" si="4"/>
        <v>8.8393951093951095</v>
      </c>
      <c r="U96" s="1">
        <f t="shared" si="5"/>
        <v>-1.3489908983161094</v>
      </c>
      <c r="V96" s="1">
        <v>1.49</v>
      </c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x14ac:dyDescent="0.2">
      <c r="A97" s="6">
        <v>128</v>
      </c>
      <c r="B97" s="1" t="s">
        <v>22</v>
      </c>
      <c r="C97" s="1" t="s">
        <v>23</v>
      </c>
      <c r="D97" s="1">
        <v>6</v>
      </c>
      <c r="E97" s="1" t="s">
        <v>58</v>
      </c>
      <c r="F97" s="1">
        <v>3</v>
      </c>
      <c r="G97" s="1" t="s">
        <v>35</v>
      </c>
      <c r="H97" s="1">
        <v>2</v>
      </c>
      <c r="I97" s="1">
        <v>9.92</v>
      </c>
      <c r="J97" s="1">
        <f t="shared" ref="J97:J189" si="6">I97*0.9301105345</f>
        <v>9.2266965022399994</v>
      </c>
      <c r="K97" s="1" t="s">
        <v>40</v>
      </c>
      <c r="L97" s="1"/>
      <c r="M97" s="2">
        <v>10.1</v>
      </c>
      <c r="N97" s="1">
        <v>1.41</v>
      </c>
      <c r="O97" s="2">
        <f t="shared" si="1"/>
        <v>8.69</v>
      </c>
      <c r="P97" s="1">
        <v>9.67</v>
      </c>
      <c r="Q97" s="1">
        <v>1.34</v>
      </c>
      <c r="R97" s="1">
        <f t="shared" si="2"/>
        <v>8.33</v>
      </c>
      <c r="S97" s="1">
        <f t="shared" si="3"/>
        <v>0.9585730724971232</v>
      </c>
      <c r="T97" s="1">
        <f t="shared" si="4"/>
        <v>9.6815880322209438</v>
      </c>
      <c r="U97" s="1">
        <f t="shared" ref="U97:U189" si="7">(J97-T97)-0.1227745906</f>
        <v>-0.57766612058094435</v>
      </c>
      <c r="V97" s="1">
        <v>1.39</v>
      </c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x14ac:dyDescent="0.2">
      <c r="A98" s="6">
        <v>31</v>
      </c>
      <c r="B98" s="1" t="s">
        <v>30</v>
      </c>
      <c r="C98" s="1" t="s">
        <v>27</v>
      </c>
      <c r="D98" s="1">
        <v>1</v>
      </c>
      <c r="E98" s="1" t="s">
        <v>58</v>
      </c>
      <c r="F98" s="1">
        <v>6</v>
      </c>
      <c r="G98" s="1" t="s">
        <v>36</v>
      </c>
      <c r="H98" s="1">
        <v>1</v>
      </c>
      <c r="I98" s="1">
        <v>9.92</v>
      </c>
      <c r="J98" s="1">
        <f t="shared" si="6"/>
        <v>9.2266965022399994</v>
      </c>
      <c r="K98" s="1" t="s">
        <v>40</v>
      </c>
      <c r="L98" s="1"/>
      <c r="M98" s="1">
        <v>10.33</v>
      </c>
      <c r="N98" s="1">
        <v>1.41</v>
      </c>
      <c r="O98" s="1">
        <f t="shared" si="1"/>
        <v>8.92</v>
      </c>
      <c r="P98" s="1">
        <v>9.5399999999999991</v>
      </c>
      <c r="Q98" s="1">
        <v>1.34</v>
      </c>
      <c r="R98" s="1">
        <f t="shared" si="2"/>
        <v>8.1999999999999993</v>
      </c>
      <c r="S98" s="1">
        <f t="shared" si="3"/>
        <v>0.91928251121076221</v>
      </c>
      <c r="T98" s="1">
        <f t="shared" si="4"/>
        <v>9.4961883408071746</v>
      </c>
      <c r="U98" s="1">
        <f t="shared" si="7"/>
        <v>-0.39226642916717519</v>
      </c>
      <c r="V98" s="1">
        <v>1.2</v>
      </c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x14ac:dyDescent="0.2">
      <c r="A99" s="6">
        <v>83</v>
      </c>
      <c r="B99" s="1" t="s">
        <v>22</v>
      </c>
      <c r="C99" s="1" t="s">
        <v>23</v>
      </c>
      <c r="D99" s="1">
        <v>4</v>
      </c>
      <c r="E99" s="1" t="s">
        <v>58</v>
      </c>
      <c r="F99" s="1">
        <v>0</v>
      </c>
      <c r="G99" s="1" t="s">
        <v>25</v>
      </c>
      <c r="H99" s="1">
        <v>2</v>
      </c>
      <c r="I99" s="1">
        <v>9.94</v>
      </c>
      <c r="J99" s="1">
        <f t="shared" si="6"/>
        <v>9.2452987129299995</v>
      </c>
      <c r="K99" s="1" t="s">
        <v>26</v>
      </c>
      <c r="L99" s="1"/>
      <c r="M99" s="1">
        <v>9.64</v>
      </c>
      <c r="N99" s="1">
        <v>1.42</v>
      </c>
      <c r="O99" s="1">
        <f t="shared" si="1"/>
        <v>8.2200000000000006</v>
      </c>
      <c r="P99" s="1">
        <v>9.25</v>
      </c>
      <c r="Q99" s="1">
        <v>1.35</v>
      </c>
      <c r="R99" s="1">
        <f t="shared" si="2"/>
        <v>7.9</v>
      </c>
      <c r="S99" s="1">
        <f t="shared" si="3"/>
        <v>0.96107055961070553</v>
      </c>
      <c r="T99" s="1">
        <f t="shared" si="4"/>
        <v>9.264720194647202</v>
      </c>
      <c r="U99" s="1">
        <f t="shared" si="7"/>
        <v>-0.14219607231720249</v>
      </c>
      <c r="V99" s="1">
        <v>1.25</v>
      </c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x14ac:dyDescent="0.2">
      <c r="A100" s="6">
        <v>125</v>
      </c>
      <c r="B100" s="1" t="s">
        <v>22</v>
      </c>
      <c r="C100" s="1" t="s">
        <v>23</v>
      </c>
      <c r="D100" s="1">
        <v>6</v>
      </c>
      <c r="E100" s="1" t="s">
        <v>58</v>
      </c>
      <c r="F100" s="1">
        <v>0</v>
      </c>
      <c r="G100" s="1" t="s">
        <v>36</v>
      </c>
      <c r="H100" s="1">
        <v>2</v>
      </c>
      <c r="I100" s="1">
        <v>9.91</v>
      </c>
      <c r="J100" s="1">
        <f t="shared" si="6"/>
        <v>9.2173953968950002</v>
      </c>
      <c r="K100" s="1" t="s">
        <v>40</v>
      </c>
      <c r="L100" s="1"/>
      <c r="M100" s="1">
        <v>9.61</v>
      </c>
      <c r="N100" s="1">
        <v>1.42</v>
      </c>
      <c r="O100" s="1">
        <f t="shared" si="1"/>
        <v>8.19</v>
      </c>
      <c r="P100" s="1">
        <v>9.1999999999999993</v>
      </c>
      <c r="Q100" s="1">
        <v>1.35</v>
      </c>
      <c r="R100" s="1">
        <f t="shared" si="2"/>
        <v>7.85</v>
      </c>
      <c r="S100" s="1">
        <f t="shared" si="3"/>
        <v>0.95848595848595852</v>
      </c>
      <c r="T100" s="1">
        <f t="shared" si="4"/>
        <v>9.2110500610500612</v>
      </c>
      <c r="U100" s="1">
        <f t="shared" si="7"/>
        <v>-0.11642925475506098</v>
      </c>
      <c r="V100" s="1">
        <v>1.23</v>
      </c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x14ac:dyDescent="0.2">
      <c r="A101" s="6">
        <v>58</v>
      </c>
      <c r="B101" s="1" t="s">
        <v>30</v>
      </c>
      <c r="C101" s="1" t="s">
        <v>23</v>
      </c>
      <c r="D101" s="1">
        <v>2</v>
      </c>
      <c r="E101" s="1" t="s">
        <v>58</v>
      </c>
      <c r="F101" s="1">
        <v>9</v>
      </c>
      <c r="G101" s="1" t="s">
        <v>31</v>
      </c>
      <c r="H101" s="1">
        <v>1</v>
      </c>
      <c r="I101" s="1">
        <v>9.9700000000000006</v>
      </c>
      <c r="J101" s="1">
        <f t="shared" si="6"/>
        <v>9.2732020289650006</v>
      </c>
      <c r="K101" s="1" t="s">
        <v>40</v>
      </c>
      <c r="L101" s="1"/>
      <c r="M101" s="1">
        <v>10.29</v>
      </c>
      <c r="N101" s="1">
        <v>1.42</v>
      </c>
      <c r="O101" s="1">
        <f t="shared" si="1"/>
        <v>8.8699999999999992</v>
      </c>
      <c r="P101" s="3">
        <v>9.27</v>
      </c>
      <c r="Q101" s="3">
        <v>1.35</v>
      </c>
      <c r="R101" s="1">
        <f t="shared" si="2"/>
        <v>7.92</v>
      </c>
      <c r="S101" s="1">
        <f t="shared" si="3"/>
        <v>0.89289740698985354</v>
      </c>
      <c r="T101" s="1">
        <f t="shared" si="4"/>
        <v>9.1879143179255927</v>
      </c>
      <c r="U101" s="1">
        <f t="shared" si="7"/>
        <v>-3.7486879560592087E-2</v>
      </c>
      <c r="V101" s="1">
        <v>1.1200000000000001</v>
      </c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x14ac:dyDescent="0.2">
      <c r="A102" s="6">
        <v>107</v>
      </c>
      <c r="B102" s="1" t="s">
        <v>22</v>
      </c>
      <c r="C102" s="1" t="s">
        <v>27</v>
      </c>
      <c r="D102" s="1">
        <v>4</v>
      </c>
      <c r="E102" s="1" t="s">
        <v>58</v>
      </c>
      <c r="F102" s="1">
        <v>3</v>
      </c>
      <c r="G102" s="1" t="s">
        <v>31</v>
      </c>
      <c r="H102" s="1">
        <v>2</v>
      </c>
      <c r="I102" s="1">
        <v>9.9700000000000006</v>
      </c>
      <c r="J102" s="1">
        <f t="shared" si="6"/>
        <v>9.2732020289650006</v>
      </c>
      <c r="K102" s="1" t="s">
        <v>59</v>
      </c>
      <c r="L102" s="1"/>
      <c r="M102" s="1">
        <v>9.93</v>
      </c>
      <c r="N102" s="1">
        <v>1.43</v>
      </c>
      <c r="O102" s="1">
        <f t="shared" si="1"/>
        <v>8.5</v>
      </c>
      <c r="P102" s="1">
        <v>9.39</v>
      </c>
      <c r="Q102" s="1">
        <v>1.34</v>
      </c>
      <c r="R102" s="1">
        <f t="shared" si="2"/>
        <v>8.0500000000000007</v>
      </c>
      <c r="S102" s="1">
        <f t="shared" si="3"/>
        <v>0.94705882352941184</v>
      </c>
      <c r="T102" s="1">
        <f t="shared" si="4"/>
        <v>9.4042941176470602</v>
      </c>
      <c r="U102" s="1">
        <f t="shared" si="7"/>
        <v>-0.25386667928205969</v>
      </c>
      <c r="V102" s="1">
        <v>1.08</v>
      </c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x14ac:dyDescent="0.2">
      <c r="A103" s="6">
        <v>7</v>
      </c>
      <c r="B103" s="1" t="s">
        <v>30</v>
      </c>
      <c r="C103" s="1" t="s">
        <v>23</v>
      </c>
      <c r="D103" s="1">
        <v>1</v>
      </c>
      <c r="E103" s="1" t="s">
        <v>58</v>
      </c>
      <c r="F103" s="1">
        <v>3</v>
      </c>
      <c r="G103" s="1" t="s">
        <v>28</v>
      </c>
      <c r="H103" s="1">
        <v>2</v>
      </c>
      <c r="I103" s="1">
        <v>10.08</v>
      </c>
      <c r="J103" s="1">
        <f t="shared" si="6"/>
        <v>9.3755141877600003</v>
      </c>
      <c r="K103" s="1" t="s">
        <v>41</v>
      </c>
      <c r="L103" s="1"/>
      <c r="M103" s="1">
        <v>10.53</v>
      </c>
      <c r="N103" s="1">
        <v>1.43</v>
      </c>
      <c r="O103" s="1">
        <f t="shared" si="1"/>
        <v>9.1</v>
      </c>
      <c r="P103" s="1">
        <v>9.8000000000000007</v>
      </c>
      <c r="Q103" s="1">
        <v>1.36</v>
      </c>
      <c r="R103" s="1">
        <f t="shared" si="2"/>
        <v>8.4400000000000013</v>
      </c>
      <c r="S103" s="1">
        <f t="shared" si="3"/>
        <v>0.92747252747252762</v>
      </c>
      <c r="T103" s="1">
        <f t="shared" si="4"/>
        <v>9.7662857142857149</v>
      </c>
      <c r="U103" s="1">
        <f t="shared" si="7"/>
        <v>-0.51354611712571452</v>
      </c>
      <c r="V103" s="1">
        <v>1.21</v>
      </c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2">
      <c r="A104" s="6">
        <v>157</v>
      </c>
      <c r="B104" s="1" t="s">
        <v>30</v>
      </c>
      <c r="C104" s="1" t="s">
        <v>27</v>
      </c>
      <c r="D104" s="1">
        <v>6</v>
      </c>
      <c r="E104" s="1" t="s">
        <v>58</v>
      </c>
      <c r="F104" s="1">
        <v>9</v>
      </c>
      <c r="G104" s="1" t="s">
        <v>28</v>
      </c>
      <c r="H104" s="1">
        <v>4</v>
      </c>
      <c r="I104" s="1">
        <v>10.08</v>
      </c>
      <c r="J104" s="1">
        <f t="shared" si="6"/>
        <v>9.3755141877600003</v>
      </c>
      <c r="K104" s="1" t="s">
        <v>38</v>
      </c>
      <c r="L104" s="1"/>
      <c r="M104" s="1">
        <v>11.14</v>
      </c>
      <c r="N104" s="1">
        <v>1.43</v>
      </c>
      <c r="O104" s="1">
        <f t="shared" si="1"/>
        <v>9.7100000000000009</v>
      </c>
      <c r="P104" s="1">
        <v>9.82</v>
      </c>
      <c r="Q104" s="1">
        <v>1.34</v>
      </c>
      <c r="R104" s="1">
        <f t="shared" si="2"/>
        <v>8.48</v>
      </c>
      <c r="S104" s="1">
        <f t="shared" si="3"/>
        <v>0.87332646755921728</v>
      </c>
      <c r="T104" s="1">
        <f t="shared" si="4"/>
        <v>9.7288568486096807</v>
      </c>
      <c r="U104" s="1">
        <f t="shared" si="7"/>
        <v>-0.47611725144968037</v>
      </c>
      <c r="V104" s="1">
        <v>1.31</v>
      </c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2">
      <c r="A105" s="6">
        <v>131</v>
      </c>
      <c r="B105" s="1" t="s">
        <v>22</v>
      </c>
      <c r="C105" s="1" t="s">
        <v>23</v>
      </c>
      <c r="D105" s="1">
        <v>6</v>
      </c>
      <c r="E105" s="1" t="s">
        <v>58</v>
      </c>
      <c r="F105" s="1">
        <v>6</v>
      </c>
      <c r="G105" s="1" t="s">
        <v>25</v>
      </c>
      <c r="H105" s="1">
        <v>1</v>
      </c>
      <c r="I105" s="1">
        <v>10.08</v>
      </c>
      <c r="J105" s="1">
        <f t="shared" si="6"/>
        <v>9.3755141877600003</v>
      </c>
      <c r="K105" s="1" t="s">
        <v>49</v>
      </c>
      <c r="L105" s="1"/>
      <c r="M105" s="1">
        <v>10.74</v>
      </c>
      <c r="N105" s="1">
        <v>1.44</v>
      </c>
      <c r="O105" s="1">
        <f t="shared" si="1"/>
        <v>9.3000000000000007</v>
      </c>
      <c r="P105" s="1">
        <v>9.75</v>
      </c>
      <c r="Q105" s="1">
        <v>1.35</v>
      </c>
      <c r="R105" s="1">
        <f t="shared" si="2"/>
        <v>8.4</v>
      </c>
      <c r="S105" s="1">
        <f t="shared" si="3"/>
        <v>0.90322580645161288</v>
      </c>
      <c r="T105" s="1">
        <f t="shared" si="4"/>
        <v>9.7006451612903231</v>
      </c>
      <c r="U105" s="1">
        <f t="shared" si="7"/>
        <v>-0.44790556413032273</v>
      </c>
      <c r="V105" s="1">
        <v>1.06</v>
      </c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2">
      <c r="A106" s="6">
        <v>137</v>
      </c>
      <c r="B106" s="1" t="s">
        <v>22</v>
      </c>
      <c r="C106" s="1" t="s">
        <v>23</v>
      </c>
      <c r="D106" s="1">
        <v>6</v>
      </c>
      <c r="E106" s="1" t="s">
        <v>58</v>
      </c>
      <c r="F106" s="1">
        <v>9</v>
      </c>
      <c r="G106" s="1" t="s">
        <v>36</v>
      </c>
      <c r="H106" s="1">
        <v>1</v>
      </c>
      <c r="I106" s="2">
        <v>10</v>
      </c>
      <c r="J106" s="1">
        <f t="shared" si="6"/>
        <v>9.3011053449999999</v>
      </c>
      <c r="K106" s="2" t="s">
        <v>33</v>
      </c>
      <c r="L106" s="2"/>
      <c r="M106" s="1">
        <v>10.81</v>
      </c>
      <c r="N106" s="1">
        <v>1.44</v>
      </c>
      <c r="O106" s="1">
        <f t="shared" si="1"/>
        <v>9.370000000000001</v>
      </c>
      <c r="P106" s="3">
        <v>9.7799999999999994</v>
      </c>
      <c r="Q106" s="3">
        <v>1.35</v>
      </c>
      <c r="R106" s="1">
        <f t="shared" si="2"/>
        <v>8.43</v>
      </c>
      <c r="S106" s="1">
        <f t="shared" si="3"/>
        <v>0.89967982924226242</v>
      </c>
      <c r="T106" s="1">
        <f t="shared" si="4"/>
        <v>9.7255389541088579</v>
      </c>
      <c r="U106" s="1">
        <f t="shared" si="7"/>
        <v>-0.54720819970885803</v>
      </c>
      <c r="V106" s="1">
        <v>1.03</v>
      </c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2">
      <c r="A107" s="6">
        <v>162</v>
      </c>
      <c r="B107" s="1" t="s">
        <v>22</v>
      </c>
      <c r="C107" s="1" t="s">
        <v>23</v>
      </c>
      <c r="D107" s="1">
        <v>8</v>
      </c>
      <c r="E107" s="1" t="s">
        <v>58</v>
      </c>
      <c r="F107" s="1">
        <v>0</v>
      </c>
      <c r="G107" s="1" t="s">
        <v>28</v>
      </c>
      <c r="H107" s="1">
        <v>4</v>
      </c>
      <c r="I107" s="1">
        <v>10.039999999999999</v>
      </c>
      <c r="J107" s="1">
        <f t="shared" si="6"/>
        <v>9.3383097663800001</v>
      </c>
      <c r="K107" s="1" t="s">
        <v>26</v>
      </c>
      <c r="L107" s="1"/>
      <c r="M107" s="1">
        <v>10.06</v>
      </c>
      <c r="N107" s="1">
        <v>1.44</v>
      </c>
      <c r="O107" s="1">
        <f t="shared" si="1"/>
        <v>8.620000000000001</v>
      </c>
      <c r="P107" s="1">
        <v>9.66</v>
      </c>
      <c r="Q107" s="1">
        <v>1.33</v>
      </c>
      <c r="R107" s="1">
        <f t="shared" si="2"/>
        <v>8.33</v>
      </c>
      <c r="S107" s="1">
        <f t="shared" si="3"/>
        <v>0.96635730858468671</v>
      </c>
      <c r="T107" s="1">
        <f t="shared" si="4"/>
        <v>9.7215545243619488</v>
      </c>
      <c r="U107" s="1">
        <f t="shared" si="7"/>
        <v>-0.50601934858194864</v>
      </c>
      <c r="V107" s="1">
        <v>1.49</v>
      </c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x14ac:dyDescent="0.2">
      <c r="A108" s="6">
        <v>177</v>
      </c>
      <c r="B108" s="1" t="s">
        <v>22</v>
      </c>
      <c r="C108" s="1" t="s">
        <v>23</v>
      </c>
      <c r="D108" s="1">
        <v>8</v>
      </c>
      <c r="E108" s="1" t="s">
        <v>58</v>
      </c>
      <c r="F108" s="1">
        <v>9</v>
      </c>
      <c r="G108" s="1" t="s">
        <v>36</v>
      </c>
      <c r="H108" s="1">
        <v>4</v>
      </c>
      <c r="I108" s="1">
        <v>9.91</v>
      </c>
      <c r="J108" s="1">
        <f t="shared" si="6"/>
        <v>9.2173953968950002</v>
      </c>
      <c r="K108" s="1" t="s">
        <v>26</v>
      </c>
      <c r="L108" s="1"/>
      <c r="M108" s="1">
        <v>13.42</v>
      </c>
      <c r="N108" s="1">
        <v>1.44</v>
      </c>
      <c r="O108" s="1">
        <f t="shared" si="1"/>
        <v>11.98</v>
      </c>
      <c r="P108" s="1">
        <v>10.86</v>
      </c>
      <c r="Q108" s="1">
        <v>1.37</v>
      </c>
      <c r="R108" s="1">
        <f t="shared" si="2"/>
        <v>9.4899999999999984</v>
      </c>
      <c r="S108" s="1">
        <f t="shared" si="3"/>
        <v>0.79215358931552571</v>
      </c>
      <c r="T108" s="1">
        <f t="shared" si="4"/>
        <v>10.630701168614355</v>
      </c>
      <c r="U108" s="1">
        <f t="shared" si="7"/>
        <v>-1.5360803623193544</v>
      </c>
      <c r="V108" s="1">
        <v>1.07</v>
      </c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x14ac:dyDescent="0.2">
      <c r="A109" s="6">
        <v>182</v>
      </c>
      <c r="B109" s="1" t="s">
        <v>22</v>
      </c>
      <c r="C109" s="1" t="s">
        <v>27</v>
      </c>
      <c r="D109" s="1">
        <v>8</v>
      </c>
      <c r="E109" s="1" t="s">
        <v>58</v>
      </c>
      <c r="F109" s="1">
        <v>0</v>
      </c>
      <c r="G109" s="1" t="s">
        <v>25</v>
      </c>
      <c r="H109" s="1">
        <v>1</v>
      </c>
      <c r="I109" s="1">
        <v>10.09</v>
      </c>
      <c r="J109" s="1">
        <f t="shared" si="6"/>
        <v>9.3848152931049995</v>
      </c>
      <c r="K109" s="1" t="s">
        <v>38</v>
      </c>
      <c r="L109" s="1"/>
      <c r="M109" s="1">
        <v>10.01</v>
      </c>
      <c r="N109" s="1">
        <v>1.44</v>
      </c>
      <c r="O109" s="1">
        <f t="shared" si="1"/>
        <v>8.57</v>
      </c>
      <c r="P109" s="3">
        <v>9.6</v>
      </c>
      <c r="Q109" s="3">
        <v>1.36</v>
      </c>
      <c r="R109" s="1">
        <f t="shared" si="2"/>
        <v>8.24</v>
      </c>
      <c r="S109" s="1">
        <f t="shared" si="3"/>
        <v>0.96149358226371062</v>
      </c>
      <c r="T109" s="1">
        <f t="shared" si="4"/>
        <v>9.6245507584597441</v>
      </c>
      <c r="U109" s="1">
        <f t="shared" si="7"/>
        <v>-0.36251005595474456</v>
      </c>
      <c r="V109" s="1">
        <v>1.18</v>
      </c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2">
      <c r="A110" s="6">
        <v>189</v>
      </c>
      <c r="B110" s="1" t="s">
        <v>22</v>
      </c>
      <c r="C110" s="1" t="s">
        <v>27</v>
      </c>
      <c r="D110" s="1">
        <v>8</v>
      </c>
      <c r="E110" s="1" t="s">
        <v>58</v>
      </c>
      <c r="F110" s="1">
        <v>3</v>
      </c>
      <c r="G110" s="1" t="s">
        <v>28</v>
      </c>
      <c r="H110" s="1">
        <v>1</v>
      </c>
      <c r="I110" s="1">
        <v>10.029999999999999</v>
      </c>
      <c r="J110" s="1">
        <f t="shared" si="6"/>
        <v>9.3290086610349992</v>
      </c>
      <c r="K110" s="1" t="s">
        <v>37</v>
      </c>
      <c r="L110" s="1"/>
      <c r="M110" s="1">
        <v>10.14</v>
      </c>
      <c r="N110" s="1">
        <v>1.44</v>
      </c>
      <c r="O110" s="1">
        <f t="shared" si="1"/>
        <v>8.7000000000000011</v>
      </c>
      <c r="P110" s="1">
        <v>9.59</v>
      </c>
      <c r="Q110" s="1">
        <v>1.36</v>
      </c>
      <c r="R110" s="1">
        <f t="shared" si="2"/>
        <v>8.23</v>
      </c>
      <c r="S110" s="1">
        <f t="shared" si="3"/>
        <v>0.94597701149425284</v>
      </c>
      <c r="T110" s="1">
        <f t="shared" si="4"/>
        <v>9.5922068965517244</v>
      </c>
      <c r="U110" s="1">
        <f t="shared" si="7"/>
        <v>-0.38597282611672529</v>
      </c>
      <c r="V110" s="1">
        <v>1.23</v>
      </c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2">
      <c r="A111" s="6">
        <v>5</v>
      </c>
      <c r="B111" s="1" t="s">
        <v>30</v>
      </c>
      <c r="C111" s="1" t="s">
        <v>23</v>
      </c>
      <c r="D111" s="1">
        <v>1</v>
      </c>
      <c r="E111" s="1" t="s">
        <v>58</v>
      </c>
      <c r="F111" s="1">
        <v>0</v>
      </c>
      <c r="G111" s="1" t="s">
        <v>36</v>
      </c>
      <c r="H111" s="1">
        <v>4</v>
      </c>
      <c r="I111" s="1">
        <v>9.93</v>
      </c>
      <c r="J111" s="1">
        <f t="shared" si="6"/>
        <v>9.2359976075850003</v>
      </c>
      <c r="K111" s="1" t="s">
        <v>40</v>
      </c>
      <c r="L111" s="1"/>
      <c r="M111" s="1">
        <v>9.8699999999999992</v>
      </c>
      <c r="N111" s="1">
        <v>1.44</v>
      </c>
      <c r="O111" s="1">
        <f t="shared" si="1"/>
        <v>8.43</v>
      </c>
      <c r="P111" s="1">
        <v>9.44</v>
      </c>
      <c r="Q111" s="1">
        <v>1.35</v>
      </c>
      <c r="R111" s="1">
        <f t="shared" si="2"/>
        <v>8.09</v>
      </c>
      <c r="S111" s="1">
        <f t="shared" si="3"/>
        <v>0.95966785290628709</v>
      </c>
      <c r="T111" s="1">
        <f t="shared" si="4"/>
        <v>9.4719217081850537</v>
      </c>
      <c r="U111" s="1">
        <f t="shared" si="7"/>
        <v>-0.35869869120005343</v>
      </c>
      <c r="V111" s="1">
        <v>1.38</v>
      </c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2">
      <c r="A112" s="6">
        <v>66</v>
      </c>
      <c r="B112" s="1" t="s">
        <v>30</v>
      </c>
      <c r="C112" s="1" t="s">
        <v>60</v>
      </c>
      <c r="D112" s="1">
        <v>2</v>
      </c>
      <c r="E112" s="1" t="s">
        <v>58</v>
      </c>
      <c r="F112" s="1">
        <v>3</v>
      </c>
      <c r="G112" s="1" t="s">
        <v>25</v>
      </c>
      <c r="H112" s="1">
        <v>2</v>
      </c>
      <c r="I112" s="1">
        <v>10.02</v>
      </c>
      <c r="J112" s="1">
        <f t="shared" si="6"/>
        <v>9.31970755569</v>
      </c>
      <c r="K112" s="1" t="s">
        <v>32</v>
      </c>
      <c r="L112" s="1"/>
      <c r="M112" s="1">
        <v>7.86</v>
      </c>
      <c r="N112" s="1">
        <v>1.44</v>
      </c>
      <c r="O112" s="1">
        <f t="shared" si="1"/>
        <v>6.42</v>
      </c>
      <c r="P112" s="1">
        <v>7.26</v>
      </c>
      <c r="Q112" s="1">
        <v>1.34</v>
      </c>
      <c r="R112" s="1">
        <f t="shared" si="2"/>
        <v>5.92</v>
      </c>
      <c r="S112" s="1">
        <f t="shared" si="3"/>
        <v>0.92211838006230529</v>
      </c>
      <c r="T112" s="1">
        <f t="shared" si="4"/>
        <v>7.2478504672897195</v>
      </c>
      <c r="U112" s="1">
        <f t="shared" si="7"/>
        <v>1.9490824978002805</v>
      </c>
      <c r="V112" s="1">
        <v>1.1000000000000001</v>
      </c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2">
      <c r="A113" s="6">
        <v>109</v>
      </c>
      <c r="B113" s="1" t="s">
        <v>22</v>
      </c>
      <c r="C113" s="1" t="s">
        <v>27</v>
      </c>
      <c r="D113" s="1">
        <v>4</v>
      </c>
      <c r="E113" s="1" t="s">
        <v>58</v>
      </c>
      <c r="F113" s="1">
        <v>3</v>
      </c>
      <c r="G113" s="1" t="s">
        <v>25</v>
      </c>
      <c r="H113" s="1">
        <v>4</v>
      </c>
      <c r="I113" s="1">
        <v>10.02</v>
      </c>
      <c r="J113" s="1">
        <f t="shared" si="6"/>
        <v>9.31970755569</v>
      </c>
      <c r="K113" s="1" t="s">
        <v>38</v>
      </c>
      <c r="L113" s="1"/>
      <c r="M113" s="1">
        <v>10.68</v>
      </c>
      <c r="N113" s="1">
        <v>1.45</v>
      </c>
      <c r="O113" s="1">
        <f t="shared" si="1"/>
        <v>9.23</v>
      </c>
      <c r="P113" s="1">
        <v>9.91</v>
      </c>
      <c r="Q113" s="1">
        <v>1.32</v>
      </c>
      <c r="R113" s="1">
        <f t="shared" si="2"/>
        <v>8.59</v>
      </c>
      <c r="S113" s="1">
        <f t="shared" si="3"/>
        <v>0.93066088840736727</v>
      </c>
      <c r="T113" s="1">
        <f t="shared" si="4"/>
        <v>9.9394582881906821</v>
      </c>
      <c r="U113" s="1">
        <f t="shared" si="7"/>
        <v>-0.74252532310068209</v>
      </c>
      <c r="V113" s="1">
        <v>1.04</v>
      </c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2">
      <c r="A114" s="6">
        <v>169</v>
      </c>
      <c r="B114" s="1" t="s">
        <v>22</v>
      </c>
      <c r="C114" s="1" t="s">
        <v>23</v>
      </c>
      <c r="D114" s="1">
        <v>8</v>
      </c>
      <c r="E114" s="1" t="s">
        <v>58</v>
      </c>
      <c r="F114" s="1">
        <v>3</v>
      </c>
      <c r="G114" s="1" t="s">
        <v>28</v>
      </c>
      <c r="H114" s="1">
        <v>2</v>
      </c>
      <c r="I114" s="2">
        <v>10.1</v>
      </c>
      <c r="J114" s="1">
        <f t="shared" si="6"/>
        <v>9.3941163984500005</v>
      </c>
      <c r="K114" s="2" t="s">
        <v>55</v>
      </c>
      <c r="L114" s="2"/>
      <c r="M114" s="1">
        <v>10.61</v>
      </c>
      <c r="N114" s="1">
        <v>1.45</v>
      </c>
      <c r="O114" s="1">
        <f t="shared" si="1"/>
        <v>9.16</v>
      </c>
      <c r="P114" s="1">
        <v>10.050000000000001</v>
      </c>
      <c r="Q114" s="1">
        <v>1.35</v>
      </c>
      <c r="R114" s="1">
        <f t="shared" si="2"/>
        <v>8.7000000000000011</v>
      </c>
      <c r="S114" s="1">
        <f t="shared" si="3"/>
        <v>0.94978165938864634</v>
      </c>
      <c r="T114" s="1">
        <f t="shared" si="4"/>
        <v>10.077183406113537</v>
      </c>
      <c r="U114" s="1">
        <f t="shared" si="7"/>
        <v>-0.80584159826353674</v>
      </c>
      <c r="V114" s="1">
        <v>1.18</v>
      </c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2">
      <c r="A115" s="6">
        <v>6</v>
      </c>
      <c r="B115" s="1" t="s">
        <v>30</v>
      </c>
      <c r="C115" s="1" t="s">
        <v>23</v>
      </c>
      <c r="D115" s="1">
        <v>1</v>
      </c>
      <c r="E115" s="1" t="s">
        <v>58</v>
      </c>
      <c r="F115" s="1">
        <v>3</v>
      </c>
      <c r="G115" s="1" t="s">
        <v>35</v>
      </c>
      <c r="H115" s="1">
        <v>4</v>
      </c>
      <c r="I115" s="1">
        <v>10.01</v>
      </c>
      <c r="J115" s="1">
        <f t="shared" si="6"/>
        <v>9.3104064503450008</v>
      </c>
      <c r="K115" s="1" t="s">
        <v>32</v>
      </c>
      <c r="L115" s="1"/>
      <c r="M115" s="1">
        <v>10.77</v>
      </c>
      <c r="N115" s="1">
        <v>1.45</v>
      </c>
      <c r="O115" s="1">
        <f t="shared" si="1"/>
        <v>9.32</v>
      </c>
      <c r="P115" s="1">
        <v>9.93</v>
      </c>
      <c r="Q115" s="1">
        <v>1.36</v>
      </c>
      <c r="R115" s="1">
        <f t="shared" si="2"/>
        <v>8.57</v>
      </c>
      <c r="S115" s="1">
        <f t="shared" si="3"/>
        <v>0.91952789699570814</v>
      </c>
      <c r="T115" s="1">
        <f t="shared" si="4"/>
        <v>9.9033154506437775</v>
      </c>
      <c r="U115" s="1">
        <f t="shared" si="7"/>
        <v>-0.71568359089877664</v>
      </c>
      <c r="V115" s="1">
        <v>1.46</v>
      </c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2">
      <c r="A116" s="6">
        <v>50</v>
      </c>
      <c r="B116" s="1" t="s">
        <v>30</v>
      </c>
      <c r="C116" s="1" t="s">
        <v>23</v>
      </c>
      <c r="D116" s="1">
        <v>2</v>
      </c>
      <c r="E116" s="1" t="s">
        <v>58</v>
      </c>
      <c r="F116" s="1">
        <v>3</v>
      </c>
      <c r="G116" s="1" t="s">
        <v>35</v>
      </c>
      <c r="H116" s="1">
        <v>4</v>
      </c>
      <c r="I116" s="1">
        <v>9.9499999999999993</v>
      </c>
      <c r="J116" s="1">
        <f t="shared" si="6"/>
        <v>9.2545998182750004</v>
      </c>
      <c r="K116" s="1" t="s">
        <v>40</v>
      </c>
      <c r="L116" s="1"/>
      <c r="M116" s="1">
        <v>10.67</v>
      </c>
      <c r="N116" s="1">
        <v>1.45</v>
      </c>
      <c r="O116" s="1">
        <f t="shared" si="1"/>
        <v>9.2200000000000006</v>
      </c>
      <c r="P116" s="1">
        <v>9.77</v>
      </c>
      <c r="Q116" s="1">
        <v>1.34</v>
      </c>
      <c r="R116" s="1">
        <f t="shared" si="2"/>
        <v>8.43</v>
      </c>
      <c r="S116" s="1">
        <f t="shared" si="3"/>
        <v>0.91431670281995647</v>
      </c>
      <c r="T116" s="1">
        <f t="shared" si="4"/>
        <v>9.7557592190889366</v>
      </c>
      <c r="U116" s="1">
        <f t="shared" si="7"/>
        <v>-0.62393399141393613</v>
      </c>
      <c r="V116" s="1">
        <v>1.42</v>
      </c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2">
      <c r="A117" s="6">
        <v>144</v>
      </c>
      <c r="B117" s="1" t="s">
        <v>30</v>
      </c>
      <c r="C117" s="1" t="s">
        <v>27</v>
      </c>
      <c r="D117" s="1">
        <v>6</v>
      </c>
      <c r="E117" s="1" t="s">
        <v>58</v>
      </c>
      <c r="F117" s="1">
        <v>0</v>
      </c>
      <c r="G117" s="1" t="s">
        <v>35</v>
      </c>
      <c r="H117" s="1">
        <v>1</v>
      </c>
      <c r="I117" s="1">
        <v>9.9700000000000006</v>
      </c>
      <c r="J117" s="1">
        <f t="shared" si="6"/>
        <v>9.2732020289650006</v>
      </c>
      <c r="K117" s="1" t="s">
        <v>38</v>
      </c>
      <c r="L117" s="1"/>
      <c r="M117" s="2">
        <v>10</v>
      </c>
      <c r="N117" s="1">
        <v>1.45</v>
      </c>
      <c r="O117" s="2">
        <f t="shared" si="1"/>
        <v>8.5500000000000007</v>
      </c>
      <c r="P117" s="1">
        <v>9.35</v>
      </c>
      <c r="Q117" s="1">
        <v>1.36</v>
      </c>
      <c r="R117" s="1">
        <f t="shared" si="2"/>
        <v>7.9899999999999993</v>
      </c>
      <c r="S117" s="1">
        <f t="shared" si="3"/>
        <v>0.93450292397660806</v>
      </c>
      <c r="T117" s="1">
        <f t="shared" si="4"/>
        <v>9.345029239766081</v>
      </c>
      <c r="U117" s="1">
        <f t="shared" si="7"/>
        <v>-0.19460180140108047</v>
      </c>
      <c r="V117" s="1">
        <v>1.08</v>
      </c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x14ac:dyDescent="0.2">
      <c r="A118" s="6">
        <v>95</v>
      </c>
      <c r="B118" s="1" t="s">
        <v>22</v>
      </c>
      <c r="C118" s="1" t="s">
        <v>23</v>
      </c>
      <c r="D118" s="1">
        <v>4</v>
      </c>
      <c r="E118" s="1" t="s">
        <v>58</v>
      </c>
      <c r="F118" s="1">
        <v>6</v>
      </c>
      <c r="G118" s="1" t="s">
        <v>25</v>
      </c>
      <c r="H118" s="1">
        <v>2</v>
      </c>
      <c r="I118" s="1">
        <v>9.93</v>
      </c>
      <c r="J118" s="1">
        <f t="shared" si="6"/>
        <v>9.2359976075850003</v>
      </c>
      <c r="K118" s="1" t="s">
        <v>26</v>
      </c>
      <c r="L118" s="1"/>
      <c r="M118" s="1">
        <v>10.46</v>
      </c>
      <c r="N118" s="1">
        <v>1.46</v>
      </c>
      <c r="O118" s="1">
        <f t="shared" si="1"/>
        <v>9</v>
      </c>
      <c r="P118" s="1">
        <v>9.7899999999999991</v>
      </c>
      <c r="Q118" s="1">
        <v>1.35</v>
      </c>
      <c r="R118" s="1">
        <f t="shared" si="2"/>
        <v>8.44</v>
      </c>
      <c r="S118" s="1">
        <f t="shared" si="3"/>
        <v>0.93777777777777771</v>
      </c>
      <c r="T118" s="1">
        <f t="shared" si="4"/>
        <v>9.8091555555555558</v>
      </c>
      <c r="U118" s="1">
        <f t="shared" si="7"/>
        <v>-0.69593253857055548</v>
      </c>
      <c r="V118" s="1">
        <v>1.43</v>
      </c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x14ac:dyDescent="0.2">
      <c r="A119" s="6">
        <v>110</v>
      </c>
      <c r="B119" s="1" t="s">
        <v>22</v>
      </c>
      <c r="C119" s="1" t="s">
        <v>27</v>
      </c>
      <c r="D119" s="1">
        <v>4</v>
      </c>
      <c r="E119" s="1" t="s">
        <v>58</v>
      </c>
      <c r="F119" s="1">
        <v>3</v>
      </c>
      <c r="G119" s="1" t="s">
        <v>28</v>
      </c>
      <c r="H119" s="1">
        <v>1</v>
      </c>
      <c r="I119" s="1">
        <v>9.98</v>
      </c>
      <c r="J119" s="1">
        <f t="shared" si="6"/>
        <v>9.2825031343100015</v>
      </c>
      <c r="K119" s="1" t="s">
        <v>38</v>
      </c>
      <c r="L119" s="1"/>
      <c r="M119" s="1">
        <v>10.29</v>
      </c>
      <c r="N119" s="1">
        <v>1.46</v>
      </c>
      <c r="O119" s="1">
        <f t="shared" si="1"/>
        <v>8.8299999999999983</v>
      </c>
      <c r="P119" s="3">
        <v>9.43</v>
      </c>
      <c r="Q119" s="3">
        <v>1.34</v>
      </c>
      <c r="R119" s="1">
        <f t="shared" si="2"/>
        <v>8.09</v>
      </c>
      <c r="S119" s="1">
        <f t="shared" si="3"/>
        <v>0.91619479048697638</v>
      </c>
      <c r="T119" s="1">
        <f t="shared" si="4"/>
        <v>9.4276443941109846</v>
      </c>
      <c r="U119" s="1">
        <f t="shared" si="7"/>
        <v>-0.26791585040098315</v>
      </c>
      <c r="V119" s="1">
        <v>1.38</v>
      </c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x14ac:dyDescent="0.2">
      <c r="A120" s="6">
        <v>132</v>
      </c>
      <c r="B120" s="1" t="s">
        <v>22</v>
      </c>
      <c r="C120" s="1" t="s">
        <v>23</v>
      </c>
      <c r="D120" s="1">
        <v>6</v>
      </c>
      <c r="E120" s="1" t="s">
        <v>58</v>
      </c>
      <c r="F120" s="1">
        <v>6</v>
      </c>
      <c r="G120" s="1" t="s">
        <v>28</v>
      </c>
      <c r="H120" s="1">
        <v>4</v>
      </c>
      <c r="I120" s="1">
        <v>9.93</v>
      </c>
      <c r="J120" s="1">
        <f t="shared" si="6"/>
        <v>9.2359976075850003</v>
      </c>
      <c r="K120" s="1" t="s">
        <v>40</v>
      </c>
      <c r="L120" s="1"/>
      <c r="M120" s="1">
        <v>11.49</v>
      </c>
      <c r="N120" s="1">
        <v>1.46</v>
      </c>
      <c r="O120" s="1">
        <f t="shared" si="1"/>
        <v>10.030000000000001</v>
      </c>
      <c r="P120" s="1">
        <v>10.14</v>
      </c>
      <c r="Q120" s="1">
        <v>1.31</v>
      </c>
      <c r="R120" s="1">
        <f t="shared" si="2"/>
        <v>8.83</v>
      </c>
      <c r="S120" s="1">
        <f t="shared" si="3"/>
        <v>0.88035892323030895</v>
      </c>
      <c r="T120" s="1">
        <f t="shared" si="4"/>
        <v>10.115324027916252</v>
      </c>
      <c r="U120" s="1">
        <f t="shared" si="7"/>
        <v>-1.0021010109312514</v>
      </c>
      <c r="V120" s="1">
        <v>1.1000000000000001</v>
      </c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x14ac:dyDescent="0.2">
      <c r="A121" s="6">
        <v>134</v>
      </c>
      <c r="B121" s="1" t="s">
        <v>22</v>
      </c>
      <c r="C121" s="1" t="s">
        <v>23</v>
      </c>
      <c r="D121" s="1">
        <v>6</v>
      </c>
      <c r="E121" s="1" t="s">
        <v>58</v>
      </c>
      <c r="F121" s="1">
        <v>6</v>
      </c>
      <c r="G121" s="1" t="s">
        <v>36</v>
      </c>
      <c r="H121" s="1">
        <v>2</v>
      </c>
      <c r="I121" s="1">
        <v>9.93</v>
      </c>
      <c r="J121" s="1">
        <f t="shared" si="6"/>
        <v>9.2359976075850003</v>
      </c>
      <c r="K121" s="1" t="s">
        <v>40</v>
      </c>
      <c r="L121" s="1"/>
      <c r="M121" s="1">
        <v>10.15</v>
      </c>
      <c r="N121" s="1">
        <v>1.46</v>
      </c>
      <c r="O121" s="1">
        <f t="shared" si="1"/>
        <v>8.6900000000000013</v>
      </c>
      <c r="P121" s="1">
        <v>9.56</v>
      </c>
      <c r="Q121" s="1">
        <v>1.33</v>
      </c>
      <c r="R121" s="1">
        <f t="shared" si="2"/>
        <v>8.23</v>
      </c>
      <c r="S121" s="1">
        <f t="shared" si="3"/>
        <v>0.94706559263521284</v>
      </c>
      <c r="T121" s="1">
        <f t="shared" si="4"/>
        <v>9.6127157652474118</v>
      </c>
      <c r="U121" s="1">
        <f t="shared" si="7"/>
        <v>-0.49949274826241147</v>
      </c>
      <c r="V121" s="1">
        <v>1.01</v>
      </c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x14ac:dyDescent="0.2">
      <c r="A122" s="6">
        <v>143</v>
      </c>
      <c r="B122" s="1" t="s">
        <v>30</v>
      </c>
      <c r="C122" s="1" t="s">
        <v>27</v>
      </c>
      <c r="D122" s="1">
        <v>6</v>
      </c>
      <c r="E122" s="1" t="s">
        <v>58</v>
      </c>
      <c r="F122" s="1">
        <v>0</v>
      </c>
      <c r="G122" s="1" t="s">
        <v>28</v>
      </c>
      <c r="H122" s="1">
        <v>4</v>
      </c>
      <c r="I122" s="1">
        <v>10.09</v>
      </c>
      <c r="J122" s="1">
        <f t="shared" si="6"/>
        <v>9.3848152931049995</v>
      </c>
      <c r="K122" s="1" t="s">
        <v>32</v>
      </c>
      <c r="L122" s="1"/>
      <c r="M122" s="1">
        <v>10.09</v>
      </c>
      <c r="N122" s="1">
        <v>1.46</v>
      </c>
      <c r="O122" s="1">
        <f t="shared" si="1"/>
        <v>8.629999999999999</v>
      </c>
      <c r="P122" s="1">
        <v>9.6300000000000008</v>
      </c>
      <c r="Q122" s="1">
        <v>1.33</v>
      </c>
      <c r="R122" s="1">
        <f t="shared" si="2"/>
        <v>8.3000000000000007</v>
      </c>
      <c r="S122" s="1">
        <f t="shared" si="3"/>
        <v>0.96176129779837793</v>
      </c>
      <c r="T122" s="1">
        <f t="shared" si="4"/>
        <v>9.7041714947856335</v>
      </c>
      <c r="U122" s="1">
        <f t="shared" si="7"/>
        <v>-0.44213079228063396</v>
      </c>
      <c r="V122" s="1">
        <v>1.34</v>
      </c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x14ac:dyDescent="0.2">
      <c r="A123" s="6">
        <v>154</v>
      </c>
      <c r="B123" s="1" t="s">
        <v>30</v>
      </c>
      <c r="C123" s="1" t="s">
        <v>27</v>
      </c>
      <c r="D123" s="1">
        <v>6</v>
      </c>
      <c r="E123" s="1" t="s">
        <v>58</v>
      </c>
      <c r="F123" s="1">
        <v>6</v>
      </c>
      <c r="G123" s="1" t="s">
        <v>35</v>
      </c>
      <c r="H123" s="1">
        <v>4</v>
      </c>
      <c r="I123" s="1">
        <v>10.02</v>
      </c>
      <c r="J123" s="1">
        <f t="shared" si="6"/>
        <v>9.31970755569</v>
      </c>
      <c r="K123" s="1" t="s">
        <v>37</v>
      </c>
      <c r="L123" s="1"/>
      <c r="M123" s="1">
        <v>12.98</v>
      </c>
      <c r="N123" s="1">
        <v>1.46</v>
      </c>
      <c r="O123" s="1">
        <f t="shared" si="1"/>
        <v>11.52</v>
      </c>
      <c r="P123" s="1">
        <v>10.35</v>
      </c>
      <c r="Q123" s="1">
        <v>1.32</v>
      </c>
      <c r="R123" s="1">
        <f t="shared" si="2"/>
        <v>9.0299999999999994</v>
      </c>
      <c r="S123" s="1">
        <f t="shared" si="3"/>
        <v>0.78385416666666663</v>
      </c>
      <c r="T123" s="1">
        <f t="shared" si="4"/>
        <v>10.174427083333333</v>
      </c>
      <c r="U123" s="1">
        <f t="shared" si="7"/>
        <v>-0.97749411824333277</v>
      </c>
      <c r="V123" s="1">
        <v>1.08</v>
      </c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x14ac:dyDescent="0.2">
      <c r="A124" s="6">
        <v>87</v>
      </c>
      <c r="B124" s="1" t="s">
        <v>22</v>
      </c>
      <c r="C124" s="1" t="s">
        <v>23</v>
      </c>
      <c r="D124" s="1">
        <v>4</v>
      </c>
      <c r="E124" s="1" t="s">
        <v>58</v>
      </c>
      <c r="F124" s="1">
        <v>3</v>
      </c>
      <c r="G124" s="1" t="s">
        <v>28</v>
      </c>
      <c r="H124" s="1">
        <v>1</v>
      </c>
      <c r="I124" s="1">
        <v>10.039999999999999</v>
      </c>
      <c r="J124" s="1">
        <f t="shared" si="6"/>
        <v>9.3383097663800001</v>
      </c>
      <c r="K124" s="1" t="s">
        <v>26</v>
      </c>
      <c r="L124" s="1"/>
      <c r="M124" s="1">
        <v>10.55</v>
      </c>
      <c r="N124" s="1">
        <v>1.47</v>
      </c>
      <c r="O124" s="1">
        <f t="shared" si="1"/>
        <v>9.08</v>
      </c>
      <c r="P124" s="1">
        <v>9.8000000000000007</v>
      </c>
      <c r="Q124" s="1">
        <v>1.37</v>
      </c>
      <c r="R124" s="1">
        <f t="shared" si="2"/>
        <v>8.43</v>
      </c>
      <c r="S124" s="1">
        <f t="shared" si="3"/>
        <v>0.9284140969162995</v>
      </c>
      <c r="T124" s="1">
        <f t="shared" si="4"/>
        <v>9.7947687224669604</v>
      </c>
      <c r="U124" s="1">
        <f t="shared" si="7"/>
        <v>-0.57923354668696025</v>
      </c>
      <c r="V124" s="1">
        <v>1.3</v>
      </c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x14ac:dyDescent="0.2">
      <c r="A125" s="6">
        <v>88</v>
      </c>
      <c r="B125" s="1" t="s">
        <v>22</v>
      </c>
      <c r="C125" s="1" t="s">
        <v>23</v>
      </c>
      <c r="D125" s="1">
        <v>4</v>
      </c>
      <c r="E125" s="1" t="s">
        <v>58</v>
      </c>
      <c r="F125" s="1">
        <v>3</v>
      </c>
      <c r="G125" s="1" t="s">
        <v>25</v>
      </c>
      <c r="H125" s="1">
        <v>2</v>
      </c>
      <c r="I125" s="1">
        <v>9.99</v>
      </c>
      <c r="J125" s="1">
        <f t="shared" si="6"/>
        <v>9.2918042396550007</v>
      </c>
      <c r="K125" s="1" t="s">
        <v>26</v>
      </c>
      <c r="L125" s="1"/>
      <c r="M125" s="1">
        <v>10.23</v>
      </c>
      <c r="N125" s="1">
        <v>1.47</v>
      </c>
      <c r="O125" s="1">
        <f t="shared" si="1"/>
        <v>8.76</v>
      </c>
      <c r="P125" s="1">
        <v>9.86</v>
      </c>
      <c r="Q125" s="1">
        <v>1.33</v>
      </c>
      <c r="R125" s="1">
        <f t="shared" si="2"/>
        <v>8.5299999999999994</v>
      </c>
      <c r="S125" s="1">
        <f t="shared" si="3"/>
        <v>0.97374429223744285</v>
      </c>
      <c r="T125" s="1">
        <f t="shared" si="4"/>
        <v>9.96140410958904</v>
      </c>
      <c r="U125" s="1">
        <f t="shared" si="7"/>
        <v>-0.79237446053403926</v>
      </c>
      <c r="V125" s="1">
        <v>1.1599999999999999</v>
      </c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x14ac:dyDescent="0.2">
      <c r="A126" s="6">
        <v>98</v>
      </c>
      <c r="B126" s="1" t="s">
        <v>22</v>
      </c>
      <c r="C126" s="1" t="s">
        <v>23</v>
      </c>
      <c r="D126" s="1">
        <v>4</v>
      </c>
      <c r="E126" s="1" t="s">
        <v>58</v>
      </c>
      <c r="F126" s="1">
        <v>9</v>
      </c>
      <c r="G126" s="1" t="s">
        <v>31</v>
      </c>
      <c r="H126" s="1">
        <v>2</v>
      </c>
      <c r="I126" s="1">
        <v>10.02</v>
      </c>
      <c r="J126" s="1">
        <f t="shared" si="6"/>
        <v>9.31970755569</v>
      </c>
      <c r="K126" s="1" t="s">
        <v>26</v>
      </c>
      <c r="L126" s="1"/>
      <c r="M126" s="1">
        <v>11.52</v>
      </c>
      <c r="N126" s="1">
        <v>1.47</v>
      </c>
      <c r="O126" s="1">
        <f t="shared" si="1"/>
        <v>10.049999999999999</v>
      </c>
      <c r="P126" s="1">
        <v>10.24</v>
      </c>
      <c r="Q126" s="1">
        <v>1.35</v>
      </c>
      <c r="R126" s="1">
        <f t="shared" si="2"/>
        <v>8.89</v>
      </c>
      <c r="S126" s="1">
        <f t="shared" si="3"/>
        <v>0.8845771144278608</v>
      </c>
      <c r="T126" s="1">
        <f t="shared" si="4"/>
        <v>10.190328358208955</v>
      </c>
      <c r="U126" s="1">
        <f t="shared" si="7"/>
        <v>-0.99339539311895497</v>
      </c>
      <c r="V126" s="1">
        <v>1.18</v>
      </c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x14ac:dyDescent="0.2">
      <c r="A127" s="6">
        <v>126</v>
      </c>
      <c r="B127" s="1" t="s">
        <v>22</v>
      </c>
      <c r="C127" s="1" t="s">
        <v>23</v>
      </c>
      <c r="D127" s="1">
        <v>6</v>
      </c>
      <c r="E127" s="1" t="s">
        <v>58</v>
      </c>
      <c r="F127" s="1">
        <v>3</v>
      </c>
      <c r="G127" s="1" t="s">
        <v>36</v>
      </c>
      <c r="H127" s="1">
        <v>4</v>
      </c>
      <c r="I127" s="1">
        <v>9.94</v>
      </c>
      <c r="J127" s="1">
        <f t="shared" si="6"/>
        <v>9.2452987129299995</v>
      </c>
      <c r="K127" s="1" t="s">
        <v>40</v>
      </c>
      <c r="L127" s="1"/>
      <c r="M127" s="1">
        <v>10.94</v>
      </c>
      <c r="N127" s="1">
        <v>1.47</v>
      </c>
      <c r="O127" s="1">
        <f t="shared" si="1"/>
        <v>9.4699999999999989</v>
      </c>
      <c r="P127" s="1">
        <v>10.029999999999999</v>
      </c>
      <c r="Q127" s="1">
        <v>1.33</v>
      </c>
      <c r="R127" s="1">
        <f t="shared" si="2"/>
        <v>8.6999999999999993</v>
      </c>
      <c r="S127" s="1">
        <f t="shared" si="3"/>
        <v>0.91869060190073926</v>
      </c>
      <c r="T127" s="1">
        <f t="shared" si="4"/>
        <v>10.050475184794086</v>
      </c>
      <c r="U127" s="1">
        <f t="shared" si="7"/>
        <v>-0.92795106246408676</v>
      </c>
      <c r="V127" s="1">
        <v>1.26</v>
      </c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x14ac:dyDescent="0.2">
      <c r="A128" s="6">
        <v>130</v>
      </c>
      <c r="B128" s="1" t="s">
        <v>22</v>
      </c>
      <c r="C128" s="1" t="s">
        <v>23</v>
      </c>
      <c r="D128" s="1">
        <v>6</v>
      </c>
      <c r="E128" s="1" t="s">
        <v>58</v>
      </c>
      <c r="F128" s="1">
        <v>3</v>
      </c>
      <c r="G128" s="1" t="s">
        <v>28</v>
      </c>
      <c r="H128" s="1">
        <v>1</v>
      </c>
      <c r="I128" s="1">
        <v>10.06</v>
      </c>
      <c r="J128" s="1">
        <f t="shared" si="6"/>
        <v>9.3569119770700002</v>
      </c>
      <c r="K128" s="1" t="s">
        <v>49</v>
      </c>
      <c r="L128" s="1"/>
      <c r="M128" s="1">
        <v>10.74</v>
      </c>
      <c r="N128" s="1">
        <v>1.47</v>
      </c>
      <c r="O128" s="1">
        <f t="shared" si="1"/>
        <v>9.27</v>
      </c>
      <c r="P128" s="3">
        <v>9.8699999999999992</v>
      </c>
      <c r="Q128" s="3">
        <v>1.38</v>
      </c>
      <c r="R128" s="1">
        <f t="shared" si="2"/>
        <v>8.4899999999999984</v>
      </c>
      <c r="S128" s="1">
        <f t="shared" si="3"/>
        <v>0.91585760517799342</v>
      </c>
      <c r="T128" s="1">
        <f t="shared" si="4"/>
        <v>9.8363106796116497</v>
      </c>
      <c r="U128" s="1">
        <f t="shared" si="7"/>
        <v>-0.60217329314164947</v>
      </c>
      <c r="V128" s="1">
        <v>1.24</v>
      </c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x14ac:dyDescent="0.2">
      <c r="A129" s="6">
        <v>184</v>
      </c>
      <c r="B129" s="1" t="s">
        <v>22</v>
      </c>
      <c r="C129" s="1" t="s">
        <v>27</v>
      </c>
      <c r="D129" s="1">
        <v>8</v>
      </c>
      <c r="E129" s="1" t="s">
        <v>58</v>
      </c>
      <c r="F129" s="1">
        <v>0</v>
      </c>
      <c r="G129" s="1" t="s">
        <v>28</v>
      </c>
      <c r="H129" s="1">
        <v>4</v>
      </c>
      <c r="I129" s="1">
        <v>9.9600000000000009</v>
      </c>
      <c r="J129" s="1">
        <f t="shared" si="6"/>
        <v>9.2639009236200014</v>
      </c>
      <c r="K129" s="1" t="s">
        <v>61</v>
      </c>
      <c r="L129" s="1"/>
      <c r="M129" s="1">
        <v>10.039999999999999</v>
      </c>
      <c r="N129" s="1">
        <v>1.47</v>
      </c>
      <c r="O129" s="1">
        <f t="shared" si="1"/>
        <v>8.5699999999999985</v>
      </c>
      <c r="P129" s="1">
        <v>9.6</v>
      </c>
      <c r="Q129" s="1">
        <v>1.34</v>
      </c>
      <c r="R129" s="1">
        <f t="shared" si="2"/>
        <v>8.26</v>
      </c>
      <c r="S129" s="1">
        <f t="shared" si="3"/>
        <v>0.9638273045507586</v>
      </c>
      <c r="T129" s="1">
        <f t="shared" si="4"/>
        <v>9.6768261376896145</v>
      </c>
      <c r="U129" s="1">
        <f t="shared" si="7"/>
        <v>-0.53569980466961309</v>
      </c>
      <c r="V129" s="1">
        <v>1.5</v>
      </c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x14ac:dyDescent="0.2">
      <c r="A130" s="6">
        <v>186</v>
      </c>
      <c r="B130" s="1" t="s">
        <v>22</v>
      </c>
      <c r="C130" s="1" t="s">
        <v>27</v>
      </c>
      <c r="D130" s="1">
        <v>8</v>
      </c>
      <c r="E130" s="1" t="s">
        <v>58</v>
      </c>
      <c r="F130" s="1">
        <v>3</v>
      </c>
      <c r="G130" s="1" t="s">
        <v>36</v>
      </c>
      <c r="H130" s="1">
        <v>4</v>
      </c>
      <c r="I130" s="2">
        <v>9.9</v>
      </c>
      <c r="J130" s="1">
        <f t="shared" si="6"/>
        <v>9.208094291550001</v>
      </c>
      <c r="K130" s="1" t="s">
        <v>37</v>
      </c>
      <c r="L130" s="2"/>
      <c r="M130" s="1">
        <v>11.02</v>
      </c>
      <c r="N130" s="1">
        <v>1.47</v>
      </c>
      <c r="O130" s="1">
        <f t="shared" si="1"/>
        <v>9.5499999999999989</v>
      </c>
      <c r="P130" s="1">
        <v>10.23</v>
      </c>
      <c r="Q130" s="1">
        <v>1.34</v>
      </c>
      <c r="R130" s="1">
        <f t="shared" si="2"/>
        <v>8.89</v>
      </c>
      <c r="S130" s="1">
        <f t="shared" si="3"/>
        <v>0.93089005235602107</v>
      </c>
      <c r="T130" s="1">
        <f t="shared" si="4"/>
        <v>10.258408376963352</v>
      </c>
      <c r="U130" s="1">
        <f t="shared" si="7"/>
        <v>-1.1730886760133512</v>
      </c>
      <c r="V130" s="1">
        <v>1.32</v>
      </c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x14ac:dyDescent="0.2">
      <c r="A131" s="6">
        <v>193</v>
      </c>
      <c r="B131" s="1" t="s">
        <v>22</v>
      </c>
      <c r="C131" s="1" t="s">
        <v>27</v>
      </c>
      <c r="D131" s="1">
        <v>8</v>
      </c>
      <c r="E131" s="1" t="s">
        <v>58</v>
      </c>
      <c r="F131" s="1">
        <v>6</v>
      </c>
      <c r="G131" s="1" t="s">
        <v>28</v>
      </c>
      <c r="H131" s="1">
        <v>4</v>
      </c>
      <c r="I131" s="1">
        <v>9.98</v>
      </c>
      <c r="J131" s="1">
        <f t="shared" si="6"/>
        <v>9.2825031343100015</v>
      </c>
      <c r="K131" s="1" t="s">
        <v>62</v>
      </c>
      <c r="L131" s="1"/>
      <c r="M131" s="1">
        <v>13.35</v>
      </c>
      <c r="N131" s="1">
        <v>1.47</v>
      </c>
      <c r="O131" s="1">
        <f t="shared" si="1"/>
        <v>11.879999999999999</v>
      </c>
      <c r="P131" s="1">
        <v>10.08</v>
      </c>
      <c r="Q131" s="1">
        <v>1.33</v>
      </c>
      <c r="R131" s="1">
        <f t="shared" si="2"/>
        <v>8.75</v>
      </c>
      <c r="S131" s="1">
        <f t="shared" si="3"/>
        <v>0.73653198653198659</v>
      </c>
      <c r="T131" s="1">
        <f t="shared" si="4"/>
        <v>9.8327020202020208</v>
      </c>
      <c r="U131" s="1">
        <f t="shared" si="7"/>
        <v>-0.67297347649201922</v>
      </c>
      <c r="V131" s="1">
        <v>1.26</v>
      </c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x14ac:dyDescent="0.2">
      <c r="A132" s="6">
        <v>45</v>
      </c>
      <c r="B132" s="1" t="s">
        <v>30</v>
      </c>
      <c r="C132" s="1" t="s">
        <v>23</v>
      </c>
      <c r="D132" s="1">
        <v>2</v>
      </c>
      <c r="E132" s="1" t="s">
        <v>58</v>
      </c>
      <c r="F132" s="1">
        <v>0</v>
      </c>
      <c r="G132" s="1" t="s">
        <v>25</v>
      </c>
      <c r="H132" s="1">
        <v>1</v>
      </c>
      <c r="I132" s="1">
        <v>10.02</v>
      </c>
      <c r="J132" s="1">
        <f t="shared" si="6"/>
        <v>9.31970755569</v>
      </c>
      <c r="K132" s="1" t="s">
        <v>40</v>
      </c>
      <c r="L132" s="1"/>
      <c r="M132" s="1">
        <v>9.9499999999999993</v>
      </c>
      <c r="N132" s="1">
        <v>1.47</v>
      </c>
      <c r="O132" s="1">
        <f t="shared" si="1"/>
        <v>8.4799999999999986</v>
      </c>
      <c r="P132" s="3">
        <v>9.44</v>
      </c>
      <c r="Q132" s="3">
        <v>1.37</v>
      </c>
      <c r="R132" s="1">
        <f t="shared" si="2"/>
        <v>8.07</v>
      </c>
      <c r="S132" s="1">
        <f t="shared" si="3"/>
        <v>0.95165094339622658</v>
      </c>
      <c r="T132" s="1">
        <f t="shared" si="4"/>
        <v>9.4689268867924525</v>
      </c>
      <c r="U132" s="1">
        <f t="shared" si="7"/>
        <v>-0.27199392170245257</v>
      </c>
      <c r="V132" s="1">
        <v>1.34</v>
      </c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x14ac:dyDescent="0.2">
      <c r="A133" s="6">
        <v>51</v>
      </c>
      <c r="B133" s="1" t="s">
        <v>30</v>
      </c>
      <c r="C133" s="1" t="s">
        <v>23</v>
      </c>
      <c r="D133" s="1">
        <v>2</v>
      </c>
      <c r="E133" s="1" t="s">
        <v>58</v>
      </c>
      <c r="F133" s="1">
        <v>6</v>
      </c>
      <c r="G133" s="1" t="s">
        <v>25</v>
      </c>
      <c r="H133" s="1">
        <v>4</v>
      </c>
      <c r="I133" s="1">
        <v>9.92</v>
      </c>
      <c r="J133" s="1">
        <f t="shared" si="6"/>
        <v>9.2266965022399994</v>
      </c>
      <c r="K133" s="1" t="s">
        <v>40</v>
      </c>
      <c r="L133" s="1"/>
      <c r="M133" s="1">
        <v>10.01</v>
      </c>
      <c r="N133" s="1">
        <v>1.47</v>
      </c>
      <c r="O133" s="1">
        <f t="shared" si="1"/>
        <v>8.5399999999999991</v>
      </c>
      <c r="P133" s="1">
        <v>8.74</v>
      </c>
      <c r="Q133" s="1">
        <v>1.33</v>
      </c>
      <c r="R133" s="1">
        <f t="shared" si="2"/>
        <v>7.41</v>
      </c>
      <c r="S133" s="1">
        <f t="shared" si="3"/>
        <v>0.86768149882903989</v>
      </c>
      <c r="T133" s="1">
        <f t="shared" si="4"/>
        <v>8.6854918032786887</v>
      </c>
      <c r="U133" s="1">
        <f t="shared" si="7"/>
        <v>0.41843010836131062</v>
      </c>
      <c r="V133" s="1">
        <v>1.1399999999999999</v>
      </c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x14ac:dyDescent="0.2">
      <c r="A134" s="6">
        <v>68</v>
      </c>
      <c r="B134" s="1" t="s">
        <v>30</v>
      </c>
      <c r="C134" s="1" t="s">
        <v>60</v>
      </c>
      <c r="D134" s="1">
        <v>2</v>
      </c>
      <c r="E134" s="1" t="s">
        <v>58</v>
      </c>
      <c r="F134" s="1">
        <v>3</v>
      </c>
      <c r="G134" s="1" t="s">
        <v>31</v>
      </c>
      <c r="H134" s="1">
        <v>4</v>
      </c>
      <c r="I134" s="1">
        <v>9.99</v>
      </c>
      <c r="J134" s="1">
        <f t="shared" si="6"/>
        <v>9.2918042396550007</v>
      </c>
      <c r="K134" s="1" t="s">
        <v>32</v>
      </c>
      <c r="L134" s="1" t="s">
        <v>63</v>
      </c>
      <c r="M134" s="1">
        <v>9.9</v>
      </c>
      <c r="N134" s="1">
        <v>1.47</v>
      </c>
      <c r="O134" s="1">
        <f t="shared" si="1"/>
        <v>8.43</v>
      </c>
      <c r="P134" s="1">
        <v>8.9700000000000006</v>
      </c>
      <c r="Q134" s="1">
        <v>1.35</v>
      </c>
      <c r="R134" s="1">
        <f t="shared" si="2"/>
        <v>7.620000000000001</v>
      </c>
      <c r="S134" s="1">
        <f t="shared" si="3"/>
        <v>0.90391459074733116</v>
      </c>
      <c r="T134" s="1">
        <f t="shared" si="4"/>
        <v>8.9487544483985779</v>
      </c>
      <c r="U134" s="1">
        <f t="shared" si="7"/>
        <v>0.22027520065642275</v>
      </c>
      <c r="V134" s="1">
        <v>1.1000000000000001</v>
      </c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x14ac:dyDescent="0.2">
      <c r="A135" s="6">
        <v>114</v>
      </c>
      <c r="B135" s="1" t="s">
        <v>22</v>
      </c>
      <c r="C135" s="1" t="s">
        <v>27</v>
      </c>
      <c r="D135" s="1">
        <v>4</v>
      </c>
      <c r="E135" s="1" t="s">
        <v>58</v>
      </c>
      <c r="F135" s="1">
        <v>6</v>
      </c>
      <c r="G135" s="1" t="s">
        <v>31</v>
      </c>
      <c r="H135" s="1">
        <v>4</v>
      </c>
      <c r="I135" s="1">
        <v>10.029999999999999</v>
      </c>
      <c r="J135" s="1">
        <f t="shared" si="6"/>
        <v>9.3290086610349992</v>
      </c>
      <c r="K135" s="1" t="s">
        <v>64</v>
      </c>
      <c r="L135" s="1"/>
      <c r="M135" s="1">
        <v>10.98</v>
      </c>
      <c r="N135" s="1">
        <v>1.48</v>
      </c>
      <c r="O135" s="1">
        <f t="shared" si="1"/>
        <v>9.5</v>
      </c>
      <c r="P135" s="1">
        <v>8.7100000000000009</v>
      </c>
      <c r="Q135" s="1">
        <v>1.34</v>
      </c>
      <c r="R135" s="1">
        <f t="shared" si="2"/>
        <v>7.370000000000001</v>
      </c>
      <c r="S135" s="1">
        <f t="shared" si="3"/>
        <v>0.77578947368421058</v>
      </c>
      <c r="T135" s="1">
        <f t="shared" si="4"/>
        <v>8.5181684210526321</v>
      </c>
      <c r="U135" s="1">
        <f t="shared" si="7"/>
        <v>0.68806564938236714</v>
      </c>
      <c r="V135" s="1">
        <v>1.23</v>
      </c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x14ac:dyDescent="0.2">
      <c r="A136" s="6">
        <v>166</v>
      </c>
      <c r="B136" s="1" t="s">
        <v>22</v>
      </c>
      <c r="C136" s="1" t="s">
        <v>23</v>
      </c>
      <c r="D136" s="1">
        <v>8</v>
      </c>
      <c r="E136" s="1" t="s">
        <v>58</v>
      </c>
      <c r="F136" s="1">
        <v>3</v>
      </c>
      <c r="G136" s="1" t="s">
        <v>36</v>
      </c>
      <c r="H136" s="1">
        <v>1</v>
      </c>
      <c r="I136" s="2">
        <v>9.9</v>
      </c>
      <c r="J136" s="1">
        <f t="shared" si="6"/>
        <v>9.208094291550001</v>
      </c>
      <c r="K136" s="2" t="s">
        <v>26</v>
      </c>
      <c r="L136" s="2"/>
      <c r="M136" s="1">
        <v>10.63</v>
      </c>
      <c r="N136" s="1">
        <v>1.48</v>
      </c>
      <c r="O136" s="1">
        <f t="shared" si="1"/>
        <v>9.15</v>
      </c>
      <c r="P136" s="1">
        <v>9.8699999999999992</v>
      </c>
      <c r="Q136" s="1">
        <v>1.36</v>
      </c>
      <c r="R136" s="1">
        <f t="shared" si="2"/>
        <v>8.51</v>
      </c>
      <c r="S136" s="1">
        <f t="shared" si="3"/>
        <v>0.93005464480874311</v>
      </c>
      <c r="T136" s="1">
        <f t="shared" si="4"/>
        <v>9.8864808743169394</v>
      </c>
      <c r="U136" s="1">
        <f t="shared" si="7"/>
        <v>-0.80116117336693837</v>
      </c>
      <c r="V136" s="1">
        <v>1.1000000000000001</v>
      </c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x14ac:dyDescent="0.2">
      <c r="A137" s="6">
        <v>173</v>
      </c>
      <c r="B137" s="1" t="s">
        <v>22</v>
      </c>
      <c r="C137" s="1" t="s">
        <v>23</v>
      </c>
      <c r="D137" s="1">
        <v>8</v>
      </c>
      <c r="E137" s="1" t="s">
        <v>58</v>
      </c>
      <c r="F137" s="1">
        <v>6</v>
      </c>
      <c r="G137" s="1" t="s">
        <v>31</v>
      </c>
      <c r="H137" s="1">
        <v>1</v>
      </c>
      <c r="I137" s="1">
        <v>9.91</v>
      </c>
      <c r="J137" s="1">
        <f t="shared" si="6"/>
        <v>9.2173953968950002</v>
      </c>
      <c r="K137" s="1" t="s">
        <v>26</v>
      </c>
      <c r="L137" s="1"/>
      <c r="M137" s="1">
        <v>11.45</v>
      </c>
      <c r="N137" s="1">
        <v>1.48</v>
      </c>
      <c r="O137" s="1">
        <f t="shared" si="1"/>
        <v>9.9699999999999989</v>
      </c>
      <c r="P137" s="3">
        <v>10.42</v>
      </c>
      <c r="Q137" s="3">
        <v>1.38</v>
      </c>
      <c r="R137" s="1">
        <f t="shared" si="2"/>
        <v>9.0399999999999991</v>
      </c>
      <c r="S137" s="1">
        <f t="shared" si="3"/>
        <v>0.90672016048144433</v>
      </c>
      <c r="T137" s="1">
        <f t="shared" si="4"/>
        <v>10.381945837512536</v>
      </c>
      <c r="U137" s="1">
        <f t="shared" si="7"/>
        <v>-1.2873250312175355</v>
      </c>
      <c r="V137" s="1">
        <v>1.21</v>
      </c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x14ac:dyDescent="0.2">
      <c r="A138" s="6">
        <v>191</v>
      </c>
      <c r="B138" s="1" t="s">
        <v>22</v>
      </c>
      <c r="C138" s="1" t="s">
        <v>27</v>
      </c>
      <c r="D138" s="1">
        <v>8</v>
      </c>
      <c r="E138" s="1" t="s">
        <v>58</v>
      </c>
      <c r="F138" s="1">
        <v>6</v>
      </c>
      <c r="G138" s="1" t="s">
        <v>31</v>
      </c>
      <c r="H138" s="1">
        <v>1</v>
      </c>
      <c r="I138" s="1">
        <v>10.06</v>
      </c>
      <c r="J138" s="1">
        <f t="shared" si="6"/>
        <v>9.3569119770700002</v>
      </c>
      <c r="K138" s="1" t="s">
        <v>26</v>
      </c>
      <c r="L138" s="1"/>
      <c r="M138" s="1">
        <v>11.08</v>
      </c>
      <c r="N138" s="1">
        <v>1.48</v>
      </c>
      <c r="O138" s="1">
        <f t="shared" si="1"/>
        <v>9.6</v>
      </c>
      <c r="P138" s="1">
        <v>9.92</v>
      </c>
      <c r="Q138" s="1">
        <v>1.38</v>
      </c>
      <c r="R138" s="1">
        <f t="shared" si="2"/>
        <v>8.5399999999999991</v>
      </c>
      <c r="S138" s="1">
        <f t="shared" si="3"/>
        <v>0.88958333333333328</v>
      </c>
      <c r="T138" s="1">
        <f t="shared" si="4"/>
        <v>9.856583333333333</v>
      </c>
      <c r="U138" s="1">
        <f t="shared" si="7"/>
        <v>-0.62244594686333277</v>
      </c>
      <c r="V138" s="1">
        <v>1.45</v>
      </c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x14ac:dyDescent="0.2">
      <c r="A139" s="6">
        <v>199</v>
      </c>
      <c r="B139" s="1" t="s">
        <v>22</v>
      </c>
      <c r="C139" s="1" t="s">
        <v>27</v>
      </c>
      <c r="D139" s="1">
        <v>8</v>
      </c>
      <c r="E139" s="1" t="s">
        <v>58</v>
      </c>
      <c r="F139" s="1">
        <v>9</v>
      </c>
      <c r="G139" s="1" t="s">
        <v>36</v>
      </c>
      <c r="H139" s="1">
        <v>2</v>
      </c>
      <c r="I139" s="2">
        <v>10.1</v>
      </c>
      <c r="J139" s="1">
        <f t="shared" si="6"/>
        <v>9.3941163984500005</v>
      </c>
      <c r="K139" s="2" t="s">
        <v>65</v>
      </c>
      <c r="L139" s="2"/>
      <c r="M139" s="1">
        <v>10.210000000000001</v>
      </c>
      <c r="N139" s="1">
        <v>1.48</v>
      </c>
      <c r="O139" s="1">
        <f t="shared" si="1"/>
        <v>8.73</v>
      </c>
      <c r="P139" s="1">
        <v>9.48</v>
      </c>
      <c r="Q139" s="1">
        <v>1.37</v>
      </c>
      <c r="R139" s="1">
        <f t="shared" si="2"/>
        <v>8.11</v>
      </c>
      <c r="S139" s="1">
        <f t="shared" si="3"/>
        <v>0.92898052691867117</v>
      </c>
      <c r="T139" s="1">
        <f t="shared" si="4"/>
        <v>9.4848911798396323</v>
      </c>
      <c r="U139" s="1">
        <f t="shared" si="7"/>
        <v>-0.21354937198963181</v>
      </c>
      <c r="V139" s="1">
        <v>1.1100000000000001</v>
      </c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x14ac:dyDescent="0.2">
      <c r="A140" s="6">
        <v>55</v>
      </c>
      <c r="B140" s="1" t="s">
        <v>30</v>
      </c>
      <c r="C140" s="1" t="s">
        <v>23</v>
      </c>
      <c r="D140" s="1">
        <v>2</v>
      </c>
      <c r="E140" s="1" t="s">
        <v>58</v>
      </c>
      <c r="F140" s="1">
        <v>6</v>
      </c>
      <c r="G140" s="1" t="s">
        <v>31</v>
      </c>
      <c r="H140" s="1">
        <v>2</v>
      </c>
      <c r="I140" s="1">
        <v>10.050000000000001</v>
      </c>
      <c r="J140" s="1">
        <f t="shared" si="6"/>
        <v>9.347610871725001</v>
      </c>
      <c r="K140" s="1" t="s">
        <v>33</v>
      </c>
      <c r="L140" s="1"/>
      <c r="M140" s="1">
        <v>10.47</v>
      </c>
      <c r="N140" s="1">
        <v>1.48</v>
      </c>
      <c r="O140" s="1">
        <f t="shared" si="1"/>
        <v>8.99</v>
      </c>
      <c r="P140" s="1">
        <v>9.77</v>
      </c>
      <c r="Q140" s="1">
        <v>1.35</v>
      </c>
      <c r="R140" s="1">
        <f t="shared" si="2"/>
        <v>8.42</v>
      </c>
      <c r="S140" s="1">
        <f t="shared" si="3"/>
        <v>0.93659621802002224</v>
      </c>
      <c r="T140" s="1">
        <f t="shared" si="4"/>
        <v>9.8061624026696332</v>
      </c>
      <c r="U140" s="1">
        <f t="shared" si="7"/>
        <v>-0.58132612154463215</v>
      </c>
      <c r="V140" s="1">
        <v>1.18</v>
      </c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x14ac:dyDescent="0.2">
      <c r="A141" s="6">
        <v>67</v>
      </c>
      <c r="B141" s="1" t="s">
        <v>30</v>
      </c>
      <c r="C141" s="1" t="s">
        <v>60</v>
      </c>
      <c r="D141" s="1">
        <v>2</v>
      </c>
      <c r="E141" s="1" t="s">
        <v>58</v>
      </c>
      <c r="F141" s="1">
        <v>3</v>
      </c>
      <c r="G141" s="1" t="s">
        <v>28</v>
      </c>
      <c r="H141" s="1">
        <v>1</v>
      </c>
      <c r="I141" s="1">
        <v>9.9600000000000009</v>
      </c>
      <c r="J141" s="1">
        <f t="shared" si="6"/>
        <v>9.2639009236200014</v>
      </c>
      <c r="K141" s="1" t="s">
        <v>32</v>
      </c>
      <c r="L141" s="1"/>
      <c r="M141" s="1">
        <v>10.07</v>
      </c>
      <c r="N141" s="1">
        <v>1.48</v>
      </c>
      <c r="O141" s="1">
        <f t="shared" si="1"/>
        <v>8.59</v>
      </c>
      <c r="P141" s="1">
        <v>9.31</v>
      </c>
      <c r="Q141" s="1">
        <v>1.37</v>
      </c>
      <c r="R141" s="1">
        <f t="shared" si="2"/>
        <v>7.94</v>
      </c>
      <c r="S141" s="1">
        <f t="shared" si="3"/>
        <v>0.92433061699650765</v>
      </c>
      <c r="T141" s="1">
        <f t="shared" si="4"/>
        <v>9.308009313154832</v>
      </c>
      <c r="U141" s="1">
        <f t="shared" si="7"/>
        <v>-0.16688298013483066</v>
      </c>
      <c r="V141" s="2">
        <v>1</v>
      </c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x14ac:dyDescent="0.2">
      <c r="A142" s="6">
        <v>72</v>
      </c>
      <c r="B142" s="1" t="s">
        <v>30</v>
      </c>
      <c r="C142" s="1" t="s">
        <v>60</v>
      </c>
      <c r="D142" s="1">
        <v>2</v>
      </c>
      <c r="E142" s="1" t="s">
        <v>58</v>
      </c>
      <c r="F142" s="1">
        <v>6</v>
      </c>
      <c r="G142" s="1" t="s">
        <v>31</v>
      </c>
      <c r="H142" s="1">
        <v>1</v>
      </c>
      <c r="I142" s="1">
        <v>9.94</v>
      </c>
      <c r="J142" s="1">
        <f t="shared" si="6"/>
        <v>9.2452987129299995</v>
      </c>
      <c r="K142" s="1" t="s">
        <v>66</v>
      </c>
      <c r="L142" s="1"/>
      <c r="M142" s="1">
        <v>10.18</v>
      </c>
      <c r="N142" s="1">
        <v>1.48</v>
      </c>
      <c r="O142" s="1">
        <f t="shared" si="1"/>
        <v>8.6999999999999993</v>
      </c>
      <c r="P142" s="3">
        <v>9.2799999999999994</v>
      </c>
      <c r="Q142" s="3">
        <v>1.34</v>
      </c>
      <c r="R142" s="1">
        <f t="shared" si="2"/>
        <v>7.9399999999999995</v>
      </c>
      <c r="S142" s="1">
        <f t="shared" si="3"/>
        <v>0.91264367816091951</v>
      </c>
      <c r="T142" s="1">
        <f t="shared" si="4"/>
        <v>9.2907126436781606</v>
      </c>
      <c r="U142" s="1">
        <f t="shared" si="7"/>
        <v>-0.16818852134816115</v>
      </c>
      <c r="V142" s="1">
        <v>1.0900000000000001</v>
      </c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x14ac:dyDescent="0.2">
      <c r="A143" s="6">
        <v>103</v>
      </c>
      <c r="B143" s="1" t="s">
        <v>22</v>
      </c>
      <c r="C143" s="1" t="s">
        <v>27</v>
      </c>
      <c r="D143" s="1">
        <v>4</v>
      </c>
      <c r="E143" s="1" t="s">
        <v>58</v>
      </c>
      <c r="F143" s="1">
        <v>0</v>
      </c>
      <c r="G143" s="1" t="s">
        <v>35</v>
      </c>
      <c r="H143" s="1">
        <v>4</v>
      </c>
      <c r="I143" s="1">
        <v>10.07</v>
      </c>
      <c r="J143" s="1">
        <f t="shared" si="6"/>
        <v>9.3662130824150012</v>
      </c>
      <c r="K143" s="1" t="s">
        <v>38</v>
      </c>
      <c r="L143" s="1"/>
      <c r="M143" s="1">
        <v>10.26</v>
      </c>
      <c r="N143" s="1">
        <v>1.49</v>
      </c>
      <c r="O143" s="1">
        <f t="shared" si="1"/>
        <v>8.77</v>
      </c>
      <c r="P143" s="1">
        <v>9.68</v>
      </c>
      <c r="Q143" s="1">
        <v>1.33</v>
      </c>
      <c r="R143" s="1">
        <f t="shared" si="2"/>
        <v>8.35</v>
      </c>
      <c r="S143" s="1">
        <f t="shared" si="3"/>
        <v>0.95210946408209807</v>
      </c>
      <c r="T143" s="1">
        <f t="shared" si="4"/>
        <v>9.7686431014823256</v>
      </c>
      <c r="U143" s="1">
        <f t="shared" si="7"/>
        <v>-0.52520460966732441</v>
      </c>
      <c r="V143" s="1">
        <v>1.22</v>
      </c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x14ac:dyDescent="0.2">
      <c r="A144" s="6">
        <v>117</v>
      </c>
      <c r="B144" s="1" t="s">
        <v>22</v>
      </c>
      <c r="C144" s="1" t="s">
        <v>27</v>
      </c>
      <c r="D144" s="1">
        <v>4</v>
      </c>
      <c r="E144" s="1" t="s">
        <v>58</v>
      </c>
      <c r="F144" s="1">
        <v>9</v>
      </c>
      <c r="G144" s="1" t="s">
        <v>25</v>
      </c>
      <c r="H144" s="1">
        <v>1</v>
      </c>
      <c r="I144" s="1">
        <v>9.93</v>
      </c>
      <c r="J144" s="1">
        <f t="shared" si="6"/>
        <v>9.2359976075850003</v>
      </c>
      <c r="K144" s="1" t="s">
        <v>29</v>
      </c>
      <c r="L144" s="1"/>
      <c r="M144" s="1">
        <v>10.32</v>
      </c>
      <c r="N144" s="1">
        <v>1.49</v>
      </c>
      <c r="O144" s="1">
        <f t="shared" si="1"/>
        <v>8.83</v>
      </c>
      <c r="P144" s="3">
        <v>9.35</v>
      </c>
      <c r="Q144" s="3">
        <v>1.35</v>
      </c>
      <c r="R144" s="1">
        <f t="shared" si="2"/>
        <v>8</v>
      </c>
      <c r="S144" s="1">
        <f t="shared" si="3"/>
        <v>0.9060022650056625</v>
      </c>
      <c r="T144" s="1">
        <f t="shared" si="4"/>
        <v>9.3499433748584373</v>
      </c>
      <c r="U144" s="1">
        <f t="shared" si="7"/>
        <v>-0.23672035787343698</v>
      </c>
      <c r="V144" s="1">
        <v>1.2</v>
      </c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x14ac:dyDescent="0.2">
      <c r="A145" s="6">
        <v>121</v>
      </c>
      <c r="B145" s="1" t="s">
        <v>22</v>
      </c>
      <c r="C145" s="1" t="s">
        <v>23</v>
      </c>
      <c r="D145" s="1">
        <v>6</v>
      </c>
      <c r="E145" s="1" t="s">
        <v>58</v>
      </c>
      <c r="F145" s="1">
        <v>0</v>
      </c>
      <c r="G145" s="1" t="s">
        <v>25</v>
      </c>
      <c r="H145" s="1">
        <v>1</v>
      </c>
      <c r="I145" s="1">
        <v>10.039999999999999</v>
      </c>
      <c r="J145" s="1">
        <f t="shared" si="6"/>
        <v>9.3383097663800001</v>
      </c>
      <c r="K145" s="1" t="s">
        <v>49</v>
      </c>
      <c r="L145" s="1"/>
      <c r="M145" s="1">
        <v>10.210000000000001</v>
      </c>
      <c r="N145" s="1">
        <v>1.49</v>
      </c>
      <c r="O145" s="1">
        <f t="shared" si="1"/>
        <v>8.7200000000000006</v>
      </c>
      <c r="P145" s="1">
        <v>9.44</v>
      </c>
      <c r="Q145" s="1">
        <v>1.32</v>
      </c>
      <c r="R145" s="1">
        <f t="shared" si="2"/>
        <v>8.1199999999999992</v>
      </c>
      <c r="S145" s="1">
        <f t="shared" si="3"/>
        <v>0.93119266055045857</v>
      </c>
      <c r="T145" s="1">
        <f t="shared" si="4"/>
        <v>9.5074770642201827</v>
      </c>
      <c r="U145" s="1">
        <f t="shared" si="7"/>
        <v>-0.2919418884401826</v>
      </c>
      <c r="V145" s="1">
        <v>1.05</v>
      </c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x14ac:dyDescent="0.2">
      <c r="A146" s="6">
        <v>123</v>
      </c>
      <c r="B146" s="1" t="s">
        <v>22</v>
      </c>
      <c r="C146" s="1" t="s">
        <v>23</v>
      </c>
      <c r="D146" s="1">
        <v>6</v>
      </c>
      <c r="E146" s="1" t="s">
        <v>58</v>
      </c>
      <c r="F146" s="1">
        <v>0</v>
      </c>
      <c r="G146" s="1" t="s">
        <v>28</v>
      </c>
      <c r="H146" s="1">
        <v>4</v>
      </c>
      <c r="I146" s="1">
        <v>10.01</v>
      </c>
      <c r="J146" s="1">
        <f t="shared" si="6"/>
        <v>9.3104064503450008</v>
      </c>
      <c r="K146" s="1" t="s">
        <v>33</v>
      </c>
      <c r="L146" s="1"/>
      <c r="M146" s="1">
        <v>9.3800000000000008</v>
      </c>
      <c r="N146" s="1">
        <v>1.49</v>
      </c>
      <c r="O146" s="1">
        <f t="shared" si="1"/>
        <v>7.8900000000000006</v>
      </c>
      <c r="P146" s="1">
        <v>8.7899999999999991</v>
      </c>
      <c r="Q146" s="1">
        <v>1.34</v>
      </c>
      <c r="R146" s="1">
        <f t="shared" si="2"/>
        <v>7.4499999999999993</v>
      </c>
      <c r="S146" s="1">
        <f t="shared" si="3"/>
        <v>0.94423320659062093</v>
      </c>
      <c r="T146" s="1">
        <f t="shared" si="4"/>
        <v>8.856907477820025</v>
      </c>
      <c r="U146" s="1">
        <f t="shared" si="7"/>
        <v>0.33072438192497583</v>
      </c>
      <c r="V146" s="1">
        <v>1.05</v>
      </c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x14ac:dyDescent="0.2">
      <c r="A147" s="6">
        <v>13</v>
      </c>
      <c r="B147" s="1" t="s">
        <v>30</v>
      </c>
      <c r="C147" s="1" t="s">
        <v>23</v>
      </c>
      <c r="D147" s="1">
        <v>1</v>
      </c>
      <c r="E147" s="1" t="s">
        <v>58</v>
      </c>
      <c r="F147" s="1">
        <v>6</v>
      </c>
      <c r="G147" s="1" t="s">
        <v>35</v>
      </c>
      <c r="H147" s="1">
        <v>1</v>
      </c>
      <c r="I147" s="1">
        <v>10.1</v>
      </c>
      <c r="J147" s="1">
        <f t="shared" si="6"/>
        <v>9.3941163984500005</v>
      </c>
      <c r="K147" s="1" t="s">
        <v>41</v>
      </c>
      <c r="L147" s="1"/>
      <c r="M147" s="1">
        <v>11.85</v>
      </c>
      <c r="N147" s="1">
        <v>1.49</v>
      </c>
      <c r="O147" s="1">
        <f t="shared" si="1"/>
        <v>10.36</v>
      </c>
      <c r="P147" s="3">
        <v>10.45</v>
      </c>
      <c r="Q147" s="3">
        <v>1.36</v>
      </c>
      <c r="R147" s="1">
        <f t="shared" si="2"/>
        <v>9.09</v>
      </c>
      <c r="S147" s="1">
        <f t="shared" si="3"/>
        <v>0.87741312741312749</v>
      </c>
      <c r="T147" s="1">
        <f t="shared" si="4"/>
        <v>10.39734555984556</v>
      </c>
      <c r="U147" s="1">
        <f t="shared" si="7"/>
        <v>-1.1260037519955592</v>
      </c>
      <c r="V147" s="1">
        <v>0.99</v>
      </c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x14ac:dyDescent="0.2">
      <c r="A148" s="6">
        <v>17</v>
      </c>
      <c r="B148" s="1" t="s">
        <v>30</v>
      </c>
      <c r="C148" s="1" t="s">
        <v>23</v>
      </c>
      <c r="D148" s="1">
        <v>1</v>
      </c>
      <c r="E148" s="1" t="s">
        <v>58</v>
      </c>
      <c r="F148" s="1">
        <v>9</v>
      </c>
      <c r="G148" s="1" t="s">
        <v>36</v>
      </c>
      <c r="H148" s="1">
        <v>4</v>
      </c>
      <c r="I148" s="1">
        <v>10.09</v>
      </c>
      <c r="J148" s="1">
        <f t="shared" si="6"/>
        <v>9.3848152931049995</v>
      </c>
      <c r="K148" s="1" t="s">
        <v>47</v>
      </c>
      <c r="L148" s="1"/>
      <c r="M148" s="1">
        <v>14.85</v>
      </c>
      <c r="N148" s="1">
        <v>1.49</v>
      </c>
      <c r="O148" s="1">
        <f t="shared" si="1"/>
        <v>13.36</v>
      </c>
      <c r="P148" s="1">
        <v>11.14</v>
      </c>
      <c r="Q148" s="1">
        <v>1.36</v>
      </c>
      <c r="R148" s="1">
        <f t="shared" si="2"/>
        <v>9.7800000000000011</v>
      </c>
      <c r="S148" s="1">
        <f t="shared" si="3"/>
        <v>0.73203592814371266</v>
      </c>
      <c r="T148" s="1">
        <f t="shared" si="4"/>
        <v>10.870733532934134</v>
      </c>
      <c r="U148" s="1">
        <f t="shared" si="7"/>
        <v>-1.6086928304291341</v>
      </c>
      <c r="V148" s="1">
        <v>1.2</v>
      </c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x14ac:dyDescent="0.2">
      <c r="A149" s="6">
        <v>28</v>
      </c>
      <c r="B149" s="1" t="s">
        <v>30</v>
      </c>
      <c r="C149" s="1" t="s">
        <v>27</v>
      </c>
      <c r="D149" s="1">
        <v>1</v>
      </c>
      <c r="E149" s="1" t="s">
        <v>58</v>
      </c>
      <c r="F149" s="1">
        <v>3</v>
      </c>
      <c r="G149" s="1" t="s">
        <v>31</v>
      </c>
      <c r="H149" s="1">
        <v>4</v>
      </c>
      <c r="I149" s="1">
        <v>10.039999999999999</v>
      </c>
      <c r="J149" s="1">
        <f t="shared" si="6"/>
        <v>9.3383097663800001</v>
      </c>
      <c r="K149" s="1" t="s">
        <v>32</v>
      </c>
      <c r="L149" s="1"/>
      <c r="M149" s="1">
        <v>10.32</v>
      </c>
      <c r="N149" s="1">
        <v>1.49</v>
      </c>
      <c r="O149" s="1">
        <f t="shared" si="1"/>
        <v>8.83</v>
      </c>
      <c r="P149" s="1">
        <v>9.31</v>
      </c>
      <c r="Q149" s="1">
        <v>1.34</v>
      </c>
      <c r="R149" s="1">
        <f t="shared" si="2"/>
        <v>7.9700000000000006</v>
      </c>
      <c r="S149" s="1">
        <f t="shared" si="3"/>
        <v>0.90260475651189132</v>
      </c>
      <c r="T149" s="1">
        <f t="shared" si="4"/>
        <v>9.3148810872027195</v>
      </c>
      <c r="U149" s="1">
        <f t="shared" si="7"/>
        <v>-9.9345911422719355E-2</v>
      </c>
      <c r="V149" s="1">
        <v>1.23</v>
      </c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x14ac:dyDescent="0.2">
      <c r="A150" s="6">
        <v>36</v>
      </c>
      <c r="B150" s="1" t="s">
        <v>30</v>
      </c>
      <c r="C150" s="1" t="s">
        <v>27</v>
      </c>
      <c r="D150" s="1">
        <v>1</v>
      </c>
      <c r="E150" s="1" t="s">
        <v>58</v>
      </c>
      <c r="F150" s="1">
        <v>9</v>
      </c>
      <c r="G150" s="1" t="s">
        <v>35</v>
      </c>
      <c r="H150" s="1">
        <v>1</v>
      </c>
      <c r="I150" s="1">
        <v>9.93</v>
      </c>
      <c r="J150" s="1">
        <f t="shared" si="6"/>
        <v>9.2359976075850003</v>
      </c>
      <c r="K150" s="1"/>
      <c r="L150" s="1"/>
      <c r="M150" s="1">
        <v>10.28</v>
      </c>
      <c r="N150" s="1">
        <v>1.5</v>
      </c>
      <c r="O150" s="1">
        <f t="shared" si="1"/>
        <v>8.7799999999999994</v>
      </c>
      <c r="P150" s="1">
        <v>9.36</v>
      </c>
      <c r="Q150" s="1">
        <v>1.35</v>
      </c>
      <c r="R150" s="1">
        <f t="shared" si="2"/>
        <v>8.01</v>
      </c>
      <c r="S150" s="1">
        <f t="shared" si="3"/>
        <v>0.91230068337129844</v>
      </c>
      <c r="T150" s="1">
        <f t="shared" si="4"/>
        <v>9.3784510250569468</v>
      </c>
      <c r="U150" s="1">
        <f t="shared" si="7"/>
        <v>-0.26522800807194652</v>
      </c>
      <c r="V150" s="1">
        <v>1.41</v>
      </c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x14ac:dyDescent="0.2">
      <c r="A151" s="6">
        <v>148</v>
      </c>
      <c r="B151" s="1" t="s">
        <v>30</v>
      </c>
      <c r="C151" s="1" t="s">
        <v>27</v>
      </c>
      <c r="D151" s="1">
        <v>6</v>
      </c>
      <c r="E151" s="1" t="s">
        <v>58</v>
      </c>
      <c r="F151" s="1">
        <v>3</v>
      </c>
      <c r="G151" s="1" t="s">
        <v>31</v>
      </c>
      <c r="H151" s="1">
        <v>2</v>
      </c>
      <c r="I151" s="1">
        <v>9.91</v>
      </c>
      <c r="J151" s="1">
        <f t="shared" si="6"/>
        <v>9.2173953968950002</v>
      </c>
      <c r="K151" s="1" t="s">
        <v>67</v>
      </c>
      <c r="L151" s="1"/>
      <c r="M151" s="2">
        <v>10</v>
      </c>
      <c r="N151" s="2">
        <v>1.5</v>
      </c>
      <c r="O151" s="2">
        <f t="shared" si="1"/>
        <v>8.5</v>
      </c>
      <c r="P151" s="1">
        <v>9.58</v>
      </c>
      <c r="Q151" s="1">
        <v>1.37</v>
      </c>
      <c r="R151" s="1">
        <f t="shared" si="2"/>
        <v>8.2100000000000009</v>
      </c>
      <c r="S151" s="1">
        <f t="shared" si="3"/>
        <v>0.96588235294117653</v>
      </c>
      <c r="T151" s="1">
        <f t="shared" si="4"/>
        <v>9.6588235294117659</v>
      </c>
      <c r="U151" s="1">
        <f t="shared" si="7"/>
        <v>-0.56420272311676567</v>
      </c>
      <c r="V151" s="1">
        <v>1.2</v>
      </c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x14ac:dyDescent="0.2">
      <c r="A152" s="6">
        <v>196</v>
      </c>
      <c r="B152" s="1" t="s">
        <v>22</v>
      </c>
      <c r="C152" s="1" t="s">
        <v>27</v>
      </c>
      <c r="D152" s="1">
        <v>8</v>
      </c>
      <c r="E152" s="1" t="s">
        <v>58</v>
      </c>
      <c r="F152" s="1">
        <v>9</v>
      </c>
      <c r="G152" s="1" t="s">
        <v>25</v>
      </c>
      <c r="H152" s="1">
        <v>4</v>
      </c>
      <c r="I152" s="1">
        <v>10.050000000000001</v>
      </c>
      <c r="J152" s="1">
        <f t="shared" si="6"/>
        <v>9.347610871725001</v>
      </c>
      <c r="K152" s="1" t="s">
        <v>68</v>
      </c>
      <c r="L152" s="1"/>
      <c r="M152" s="1">
        <v>13.49</v>
      </c>
      <c r="N152" s="1">
        <v>1.51</v>
      </c>
      <c r="O152" s="1">
        <f t="shared" si="1"/>
        <v>11.98</v>
      </c>
      <c r="P152" s="1">
        <v>10.24</v>
      </c>
      <c r="Q152" s="1">
        <v>1.33</v>
      </c>
      <c r="R152" s="1">
        <f t="shared" si="2"/>
        <v>8.91</v>
      </c>
      <c r="S152" s="1">
        <f t="shared" si="3"/>
        <v>0.74373956594323876</v>
      </c>
      <c r="T152" s="1">
        <f t="shared" si="4"/>
        <v>10.033046744574291</v>
      </c>
      <c r="U152" s="1">
        <f t="shared" si="7"/>
        <v>-0.80821046344928971</v>
      </c>
      <c r="V152" s="1">
        <v>1.46</v>
      </c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x14ac:dyDescent="0.2">
      <c r="A153" s="6">
        <v>78</v>
      </c>
      <c r="B153" s="1" t="s">
        <v>30</v>
      </c>
      <c r="C153" s="1" t="s">
        <v>60</v>
      </c>
      <c r="D153" s="1">
        <v>2</v>
      </c>
      <c r="E153" s="1" t="s">
        <v>58</v>
      </c>
      <c r="F153" s="1">
        <v>9</v>
      </c>
      <c r="G153" s="1" t="s">
        <v>36</v>
      </c>
      <c r="H153" s="1">
        <v>1</v>
      </c>
      <c r="I153" s="1">
        <v>9.92</v>
      </c>
      <c r="J153" s="1">
        <f t="shared" si="6"/>
        <v>9.2266965022399994</v>
      </c>
      <c r="K153" s="1" t="s">
        <v>32</v>
      </c>
      <c r="L153" s="1"/>
      <c r="M153" s="1">
        <v>10.25</v>
      </c>
      <c r="N153" s="1">
        <v>1.51</v>
      </c>
      <c r="O153" s="1">
        <f t="shared" si="1"/>
        <v>8.74</v>
      </c>
      <c r="P153" s="3">
        <v>9.19</v>
      </c>
      <c r="Q153" s="3">
        <v>1.33</v>
      </c>
      <c r="R153" s="1">
        <f t="shared" si="2"/>
        <v>7.8599999999999994</v>
      </c>
      <c r="S153" s="1">
        <f t="shared" si="3"/>
        <v>0.89931350114416464</v>
      </c>
      <c r="T153" s="1">
        <f t="shared" si="4"/>
        <v>9.2179633867276873</v>
      </c>
      <c r="U153" s="1">
        <f t="shared" si="7"/>
        <v>-0.11404147508768796</v>
      </c>
      <c r="V153" s="1">
        <v>1.1100000000000001</v>
      </c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x14ac:dyDescent="0.2">
      <c r="A154" s="6">
        <v>146</v>
      </c>
      <c r="B154" s="1" t="s">
        <v>30</v>
      </c>
      <c r="C154" s="1" t="s">
        <v>27</v>
      </c>
      <c r="D154" s="1">
        <v>6</v>
      </c>
      <c r="E154" s="1" t="s">
        <v>58</v>
      </c>
      <c r="F154" s="1">
        <v>3</v>
      </c>
      <c r="G154" s="1" t="s">
        <v>28</v>
      </c>
      <c r="H154" s="1">
        <v>1</v>
      </c>
      <c r="I154" s="1">
        <v>10.02</v>
      </c>
      <c r="J154" s="1">
        <f t="shared" si="6"/>
        <v>9.31970755569</v>
      </c>
      <c r="K154" s="1" t="s">
        <v>38</v>
      </c>
      <c r="L154" s="1"/>
      <c r="M154" s="1">
        <v>10.28</v>
      </c>
      <c r="N154" s="1">
        <v>1.51</v>
      </c>
      <c r="O154" s="1">
        <f t="shared" si="1"/>
        <v>8.77</v>
      </c>
      <c r="P154" s="3">
        <v>9.49</v>
      </c>
      <c r="Q154" s="3">
        <v>1.34</v>
      </c>
      <c r="R154" s="1">
        <f t="shared" si="2"/>
        <v>8.15</v>
      </c>
      <c r="S154" s="1">
        <f t="shared" si="3"/>
        <v>0.92930444697833536</v>
      </c>
      <c r="T154" s="1">
        <f t="shared" si="4"/>
        <v>9.5532497149372873</v>
      </c>
      <c r="U154" s="1">
        <f t="shared" si="7"/>
        <v>-0.35631674984728728</v>
      </c>
      <c r="V154" s="1">
        <v>1.25</v>
      </c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x14ac:dyDescent="0.2">
      <c r="A155" s="6">
        <v>116</v>
      </c>
      <c r="B155" s="1" t="s">
        <v>22</v>
      </c>
      <c r="C155" s="1" t="s">
        <v>27</v>
      </c>
      <c r="D155" s="1">
        <v>4</v>
      </c>
      <c r="E155" s="1" t="s">
        <v>58</v>
      </c>
      <c r="F155" s="1">
        <v>9</v>
      </c>
      <c r="G155" s="1" t="s">
        <v>35</v>
      </c>
      <c r="H155" s="1">
        <v>2</v>
      </c>
      <c r="I155" s="1">
        <v>9.99</v>
      </c>
      <c r="J155" s="1">
        <f t="shared" si="6"/>
        <v>9.2918042396550007</v>
      </c>
      <c r="K155" s="1" t="s">
        <v>38</v>
      </c>
      <c r="L155" s="1"/>
      <c r="M155" s="1">
        <v>9.9700000000000006</v>
      </c>
      <c r="N155" s="1">
        <v>1.52</v>
      </c>
      <c r="O155" s="1">
        <f t="shared" si="1"/>
        <v>8.4500000000000011</v>
      </c>
      <c r="P155" s="1">
        <v>9.15</v>
      </c>
      <c r="Q155" s="1">
        <v>1.34</v>
      </c>
      <c r="R155" s="1">
        <f t="shared" si="2"/>
        <v>7.8100000000000005</v>
      </c>
      <c r="S155" s="1">
        <f t="shared" si="3"/>
        <v>0.9242603550295857</v>
      </c>
      <c r="T155" s="1">
        <f t="shared" si="4"/>
        <v>9.2148757396449703</v>
      </c>
      <c r="U155" s="1">
        <f t="shared" si="7"/>
        <v>-4.5846090589969621E-2</v>
      </c>
      <c r="V155" s="1">
        <v>1.18</v>
      </c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x14ac:dyDescent="0.2">
      <c r="A156" s="6">
        <v>174</v>
      </c>
      <c r="B156" s="1" t="s">
        <v>22</v>
      </c>
      <c r="C156" s="1" t="s">
        <v>23</v>
      </c>
      <c r="D156" s="1">
        <v>8</v>
      </c>
      <c r="E156" s="1" t="s">
        <v>58</v>
      </c>
      <c r="F156" s="1">
        <v>6</v>
      </c>
      <c r="G156" s="1" t="s">
        <v>28</v>
      </c>
      <c r="H156" s="1">
        <v>4</v>
      </c>
      <c r="I156" s="1">
        <v>10.029999999999999</v>
      </c>
      <c r="J156" s="1">
        <f t="shared" si="6"/>
        <v>9.3290086610349992</v>
      </c>
      <c r="K156" s="1" t="s">
        <v>69</v>
      </c>
      <c r="L156" s="1"/>
      <c r="M156" s="1">
        <v>12.69</v>
      </c>
      <c r="N156" s="1">
        <v>1.52</v>
      </c>
      <c r="O156" s="1">
        <f t="shared" si="1"/>
        <v>11.17</v>
      </c>
      <c r="P156" s="1">
        <v>10.93</v>
      </c>
      <c r="Q156" s="1">
        <v>1.33</v>
      </c>
      <c r="R156" s="1">
        <f t="shared" si="2"/>
        <v>9.6</v>
      </c>
      <c r="S156" s="1">
        <f t="shared" si="3"/>
        <v>0.85944494180841535</v>
      </c>
      <c r="T156" s="1">
        <f t="shared" si="4"/>
        <v>10.906356311548791</v>
      </c>
      <c r="U156" s="1">
        <f t="shared" si="7"/>
        <v>-1.7001222411137917</v>
      </c>
      <c r="V156" s="1">
        <v>1.38</v>
      </c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x14ac:dyDescent="0.2">
      <c r="A157" s="6">
        <v>63</v>
      </c>
      <c r="B157" s="1" t="s">
        <v>30</v>
      </c>
      <c r="C157" s="1" t="s">
        <v>60</v>
      </c>
      <c r="D157" s="1">
        <v>2</v>
      </c>
      <c r="E157" s="1" t="s">
        <v>58</v>
      </c>
      <c r="F157" s="1">
        <v>0</v>
      </c>
      <c r="G157" s="1" t="s">
        <v>28</v>
      </c>
      <c r="H157" s="1">
        <v>1</v>
      </c>
      <c r="I157" s="1">
        <v>9.94</v>
      </c>
      <c r="J157" s="1">
        <f t="shared" si="6"/>
        <v>9.2452987129299995</v>
      </c>
      <c r="K157" s="1" t="s">
        <v>32</v>
      </c>
      <c r="L157" s="1"/>
      <c r="M157" s="1">
        <v>10.19</v>
      </c>
      <c r="N157" s="1">
        <v>1.52</v>
      </c>
      <c r="O157" s="1">
        <f t="shared" si="1"/>
        <v>8.67</v>
      </c>
      <c r="P157" s="1">
        <v>9.4700000000000006</v>
      </c>
      <c r="Q157" s="1">
        <v>1.34</v>
      </c>
      <c r="R157" s="1">
        <f t="shared" si="2"/>
        <v>8.1300000000000008</v>
      </c>
      <c r="S157" s="1">
        <f t="shared" si="3"/>
        <v>0.93771626297577859</v>
      </c>
      <c r="T157" s="1">
        <f t="shared" si="4"/>
        <v>9.5553287197231835</v>
      </c>
      <c r="U157" s="1">
        <f t="shared" si="7"/>
        <v>-0.43280459739318405</v>
      </c>
      <c r="V157" s="2">
        <v>1.1000000000000001</v>
      </c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x14ac:dyDescent="0.2">
      <c r="A158" s="6">
        <v>71</v>
      </c>
      <c r="B158" s="1" t="s">
        <v>30</v>
      </c>
      <c r="C158" s="1" t="s">
        <v>60</v>
      </c>
      <c r="D158" s="1">
        <v>2</v>
      </c>
      <c r="E158" s="1" t="s">
        <v>58</v>
      </c>
      <c r="F158" s="1">
        <v>6</v>
      </c>
      <c r="G158" s="1" t="s">
        <v>36</v>
      </c>
      <c r="H158" s="1">
        <v>2</v>
      </c>
      <c r="I158" s="1">
        <v>10.09</v>
      </c>
      <c r="J158" s="1">
        <f t="shared" si="6"/>
        <v>9.3848152931049995</v>
      </c>
      <c r="K158" s="1" t="s">
        <v>54</v>
      </c>
      <c r="L158" s="1"/>
      <c r="M158" s="1">
        <v>9.92</v>
      </c>
      <c r="N158" s="1">
        <v>1.52</v>
      </c>
      <c r="O158" s="1">
        <f t="shared" si="1"/>
        <v>8.4</v>
      </c>
      <c r="P158" s="1">
        <v>9.3699999999999992</v>
      </c>
      <c r="Q158" s="1">
        <v>1.36</v>
      </c>
      <c r="R158" s="1">
        <f t="shared" si="2"/>
        <v>8.01</v>
      </c>
      <c r="S158" s="1">
        <f t="shared" si="3"/>
        <v>0.95357142857142851</v>
      </c>
      <c r="T158" s="1">
        <f t="shared" si="4"/>
        <v>9.4594285714285711</v>
      </c>
      <c r="U158" s="1">
        <f t="shared" si="7"/>
        <v>-0.19738786892357157</v>
      </c>
      <c r="V158" s="1">
        <v>1.43</v>
      </c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x14ac:dyDescent="0.2">
      <c r="A159" s="6">
        <v>142</v>
      </c>
      <c r="B159" s="1" t="s">
        <v>30</v>
      </c>
      <c r="C159" s="1" t="s">
        <v>27</v>
      </c>
      <c r="D159" s="1">
        <v>6</v>
      </c>
      <c r="E159" s="1" t="s">
        <v>58</v>
      </c>
      <c r="F159" s="1">
        <v>0</v>
      </c>
      <c r="G159" s="1" t="s">
        <v>31</v>
      </c>
      <c r="H159" s="1">
        <v>2</v>
      </c>
      <c r="I159" s="1">
        <v>9.9600000000000009</v>
      </c>
      <c r="J159" s="1">
        <f t="shared" si="6"/>
        <v>9.2639009236200014</v>
      </c>
      <c r="K159" s="1" t="s">
        <v>38</v>
      </c>
      <c r="L159" s="1"/>
      <c r="M159" s="1">
        <v>9.61</v>
      </c>
      <c r="N159" s="1">
        <v>1.52</v>
      </c>
      <c r="O159" s="1">
        <f t="shared" si="1"/>
        <v>8.09</v>
      </c>
      <c r="P159" s="1">
        <v>9.07</v>
      </c>
      <c r="Q159" s="1">
        <v>1.36</v>
      </c>
      <c r="R159" s="1">
        <f t="shared" si="2"/>
        <v>7.71</v>
      </c>
      <c r="S159" s="1">
        <f t="shared" si="3"/>
        <v>0.95302843016069227</v>
      </c>
      <c r="T159" s="1">
        <f t="shared" si="4"/>
        <v>9.1586032138442519</v>
      </c>
      <c r="U159" s="1">
        <f t="shared" si="7"/>
        <v>-1.7476880824250515E-2</v>
      </c>
      <c r="V159" s="1">
        <v>1.39</v>
      </c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x14ac:dyDescent="0.2">
      <c r="A160" s="6">
        <v>158</v>
      </c>
      <c r="B160" s="1" t="s">
        <v>30</v>
      </c>
      <c r="C160" s="1" t="s">
        <v>27</v>
      </c>
      <c r="D160" s="1">
        <v>6</v>
      </c>
      <c r="E160" s="1" t="s">
        <v>58</v>
      </c>
      <c r="F160" s="1">
        <v>9</v>
      </c>
      <c r="G160" s="1" t="s">
        <v>25</v>
      </c>
      <c r="H160" s="1">
        <v>2</v>
      </c>
      <c r="I160" s="1">
        <v>9.91</v>
      </c>
      <c r="J160" s="1">
        <f t="shared" si="6"/>
        <v>9.2173953968950002</v>
      </c>
      <c r="K160" s="1" t="s">
        <v>38</v>
      </c>
      <c r="L160" s="1"/>
      <c r="M160" s="1">
        <v>9.84</v>
      </c>
      <c r="N160" s="1">
        <v>1.52</v>
      </c>
      <c r="O160" s="1">
        <f t="shared" si="1"/>
        <v>8.32</v>
      </c>
      <c r="P160" s="1">
        <v>9.1999999999999993</v>
      </c>
      <c r="Q160" s="1">
        <v>1.32</v>
      </c>
      <c r="R160" s="1">
        <f t="shared" si="2"/>
        <v>7.879999999999999</v>
      </c>
      <c r="S160" s="1">
        <f t="shared" si="3"/>
        <v>0.94711538461538447</v>
      </c>
      <c r="T160" s="1">
        <f t="shared" si="4"/>
        <v>9.3196153846153837</v>
      </c>
      <c r="U160" s="1">
        <f t="shared" si="7"/>
        <v>-0.22499457832038355</v>
      </c>
      <c r="V160" s="1">
        <v>1.36</v>
      </c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x14ac:dyDescent="0.2">
      <c r="A161" s="6">
        <v>96</v>
      </c>
      <c r="B161" s="1" t="s">
        <v>22</v>
      </c>
      <c r="C161" s="1" t="s">
        <v>23</v>
      </c>
      <c r="D161" s="1">
        <v>4</v>
      </c>
      <c r="E161" s="1" t="s">
        <v>58</v>
      </c>
      <c r="F161" s="1">
        <v>9</v>
      </c>
      <c r="G161" s="1" t="s">
        <v>25</v>
      </c>
      <c r="H161" s="1">
        <v>4</v>
      </c>
      <c r="I161" s="1">
        <v>10.01</v>
      </c>
      <c r="J161" s="1">
        <f t="shared" si="6"/>
        <v>9.3104064503450008</v>
      </c>
      <c r="K161" s="1" t="s">
        <v>55</v>
      </c>
      <c r="L161" s="1"/>
      <c r="M161" s="1">
        <v>14.08</v>
      </c>
      <c r="N161" s="1">
        <v>1.53</v>
      </c>
      <c r="O161" s="1">
        <f t="shared" si="1"/>
        <v>12.55</v>
      </c>
      <c r="P161" s="1">
        <v>11.13</v>
      </c>
      <c r="Q161" s="1">
        <v>1.36</v>
      </c>
      <c r="R161" s="1">
        <f t="shared" si="2"/>
        <v>9.7700000000000014</v>
      </c>
      <c r="S161" s="1">
        <f t="shared" si="3"/>
        <v>0.77848605577689245</v>
      </c>
      <c r="T161" s="1">
        <f t="shared" si="4"/>
        <v>10.961083665338647</v>
      </c>
      <c r="U161" s="1">
        <f t="shared" si="7"/>
        <v>-1.7734518055936459</v>
      </c>
      <c r="V161" s="1">
        <v>1.02</v>
      </c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x14ac:dyDescent="0.2">
      <c r="A162" s="6">
        <v>190</v>
      </c>
      <c r="B162" s="1" t="s">
        <v>22</v>
      </c>
      <c r="C162" s="1" t="s">
        <v>27</v>
      </c>
      <c r="D162" s="1">
        <v>8</v>
      </c>
      <c r="E162" s="1" t="s">
        <v>58</v>
      </c>
      <c r="F162" s="1">
        <v>3</v>
      </c>
      <c r="G162" s="1" t="s">
        <v>35</v>
      </c>
      <c r="H162" s="1">
        <v>2</v>
      </c>
      <c r="I162" s="1">
        <v>9.91</v>
      </c>
      <c r="J162" s="1">
        <f t="shared" si="6"/>
        <v>9.2173953968950002</v>
      </c>
      <c r="K162" s="1" t="s">
        <v>29</v>
      </c>
      <c r="L162" s="1"/>
      <c r="M162" s="1">
        <v>10.119999999999999</v>
      </c>
      <c r="N162" s="1">
        <v>1.53</v>
      </c>
      <c r="O162" s="1">
        <f t="shared" si="1"/>
        <v>8.59</v>
      </c>
      <c r="P162" s="1">
        <v>9.66</v>
      </c>
      <c r="Q162" s="1">
        <v>1.37</v>
      </c>
      <c r="R162" s="1">
        <f t="shared" si="2"/>
        <v>8.2899999999999991</v>
      </c>
      <c r="S162" s="1">
        <f t="shared" si="3"/>
        <v>0.96507566938300338</v>
      </c>
      <c r="T162" s="1">
        <f t="shared" si="4"/>
        <v>9.7665657741559944</v>
      </c>
      <c r="U162" s="1">
        <f t="shared" si="7"/>
        <v>-0.67194496786099411</v>
      </c>
      <c r="V162" s="1">
        <v>1.47</v>
      </c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x14ac:dyDescent="0.2">
      <c r="A163" s="6">
        <v>37</v>
      </c>
      <c r="B163" s="1" t="s">
        <v>30</v>
      </c>
      <c r="C163" s="1" t="s">
        <v>27</v>
      </c>
      <c r="D163" s="1">
        <v>1</v>
      </c>
      <c r="E163" s="1" t="s">
        <v>58</v>
      </c>
      <c r="F163" s="1">
        <v>9</v>
      </c>
      <c r="G163" s="1" t="s">
        <v>36</v>
      </c>
      <c r="H163" s="1">
        <v>4</v>
      </c>
      <c r="I163" s="1">
        <v>10.09</v>
      </c>
      <c r="J163" s="1">
        <f t="shared" si="6"/>
        <v>9.3848152931049995</v>
      </c>
      <c r="K163" s="1" t="s">
        <v>40</v>
      </c>
      <c r="L163" s="1"/>
      <c r="M163" s="1">
        <v>12.6</v>
      </c>
      <c r="N163" s="1">
        <v>1.53</v>
      </c>
      <c r="O163" s="1">
        <f t="shared" si="1"/>
        <v>11.07</v>
      </c>
      <c r="P163" s="1">
        <v>10.24</v>
      </c>
      <c r="Q163" s="1">
        <v>1.35</v>
      </c>
      <c r="R163" s="1">
        <f t="shared" si="2"/>
        <v>8.89</v>
      </c>
      <c r="S163" s="1">
        <f t="shared" si="3"/>
        <v>0.80307136404697388</v>
      </c>
      <c r="T163" s="1">
        <f t="shared" si="4"/>
        <v>10.11869918699187</v>
      </c>
      <c r="U163" s="1">
        <f t="shared" si="7"/>
        <v>-0.85665848448687076</v>
      </c>
      <c r="V163" s="1">
        <v>1.26</v>
      </c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x14ac:dyDescent="0.2">
      <c r="A164" s="6">
        <v>61</v>
      </c>
      <c r="B164" s="1" t="s">
        <v>30</v>
      </c>
      <c r="C164" s="1" t="s">
        <v>60</v>
      </c>
      <c r="D164" s="1">
        <v>2</v>
      </c>
      <c r="E164" s="1" t="s">
        <v>58</v>
      </c>
      <c r="F164" s="1">
        <v>0</v>
      </c>
      <c r="G164" s="1" t="s">
        <v>31</v>
      </c>
      <c r="H164" s="1">
        <v>2</v>
      </c>
      <c r="I164" s="2">
        <v>10</v>
      </c>
      <c r="J164" s="1">
        <f t="shared" si="6"/>
        <v>9.3011053449999999</v>
      </c>
      <c r="K164" s="2" t="s">
        <v>32</v>
      </c>
      <c r="L164" s="2"/>
      <c r="M164" s="1">
        <v>9.42</v>
      </c>
      <c r="N164" s="1">
        <v>1.53</v>
      </c>
      <c r="O164" s="1">
        <f t="shared" si="1"/>
        <v>7.89</v>
      </c>
      <c r="P164" s="1">
        <v>9.25</v>
      </c>
      <c r="Q164" s="1">
        <v>1.36</v>
      </c>
      <c r="R164" s="1">
        <f t="shared" si="2"/>
        <v>7.89</v>
      </c>
      <c r="S164" s="1">
        <f t="shared" si="3"/>
        <v>1</v>
      </c>
      <c r="T164" s="1">
        <f t="shared" si="4"/>
        <v>9.42</v>
      </c>
      <c r="U164" s="1">
        <f t="shared" si="7"/>
        <v>-0.24166924560000008</v>
      </c>
      <c r="V164" s="1">
        <v>1.1499999999999999</v>
      </c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x14ac:dyDescent="0.2">
      <c r="A165" s="6">
        <v>159</v>
      </c>
      <c r="B165" s="1" t="s">
        <v>30</v>
      </c>
      <c r="C165" s="1" t="s">
        <v>27</v>
      </c>
      <c r="D165" s="1">
        <v>6</v>
      </c>
      <c r="E165" s="1" t="s">
        <v>58</v>
      </c>
      <c r="F165" s="1">
        <v>9</v>
      </c>
      <c r="G165" s="1" t="s">
        <v>31</v>
      </c>
      <c r="H165" s="1">
        <v>1</v>
      </c>
      <c r="I165" s="1">
        <v>9.92</v>
      </c>
      <c r="J165" s="1">
        <f t="shared" si="6"/>
        <v>9.2266965022399994</v>
      </c>
      <c r="K165" s="1" t="s">
        <v>29</v>
      </c>
      <c r="L165" s="1"/>
      <c r="M165" s="1">
        <v>10.35</v>
      </c>
      <c r="N165" s="1">
        <v>1.53</v>
      </c>
      <c r="O165" s="1">
        <f t="shared" si="1"/>
        <v>8.82</v>
      </c>
      <c r="P165" s="1">
        <v>9.25</v>
      </c>
      <c r="Q165" s="1">
        <v>1.36</v>
      </c>
      <c r="R165" s="1">
        <f t="shared" si="2"/>
        <v>7.89</v>
      </c>
      <c r="S165" s="1">
        <f t="shared" si="3"/>
        <v>0.89455782312925158</v>
      </c>
      <c r="T165" s="1">
        <f t="shared" si="4"/>
        <v>9.2586734693877553</v>
      </c>
      <c r="U165" s="1">
        <f t="shared" si="7"/>
        <v>-0.1547515577477559</v>
      </c>
      <c r="V165" s="1">
        <v>1.41</v>
      </c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x14ac:dyDescent="0.2">
      <c r="A166" s="6">
        <v>112</v>
      </c>
      <c r="B166" s="1" t="s">
        <v>22</v>
      </c>
      <c r="C166" s="1" t="s">
        <v>27</v>
      </c>
      <c r="D166" s="1">
        <v>4</v>
      </c>
      <c r="E166" s="1" t="s">
        <v>58</v>
      </c>
      <c r="F166" s="1">
        <v>6</v>
      </c>
      <c r="G166" s="1" t="s">
        <v>36</v>
      </c>
      <c r="H166" s="1">
        <v>1</v>
      </c>
      <c r="I166" s="1">
        <v>9.94</v>
      </c>
      <c r="J166" s="1">
        <f t="shared" si="6"/>
        <v>9.2452987129299995</v>
      </c>
      <c r="K166" s="1" t="s">
        <v>38</v>
      </c>
      <c r="L166" s="1"/>
      <c r="M166" s="1">
        <v>10.23</v>
      </c>
      <c r="N166" s="1">
        <v>1.54</v>
      </c>
      <c r="O166" s="1">
        <f t="shared" si="1"/>
        <v>8.6900000000000013</v>
      </c>
      <c r="P166" s="3">
        <v>9.2899999999999991</v>
      </c>
      <c r="Q166" s="3">
        <v>1.33</v>
      </c>
      <c r="R166" s="1">
        <f t="shared" si="2"/>
        <v>7.9599999999999991</v>
      </c>
      <c r="S166" s="1">
        <f t="shared" si="3"/>
        <v>0.91599539700805499</v>
      </c>
      <c r="T166" s="1">
        <f t="shared" si="4"/>
        <v>9.3706329113924038</v>
      </c>
      <c r="U166" s="1">
        <f t="shared" si="7"/>
        <v>-0.24810878906240436</v>
      </c>
      <c r="V166" s="1">
        <v>1.39</v>
      </c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x14ac:dyDescent="0.2">
      <c r="A167" s="6">
        <v>194</v>
      </c>
      <c r="B167" s="1" t="s">
        <v>22</v>
      </c>
      <c r="C167" s="1" t="s">
        <v>27</v>
      </c>
      <c r="D167" s="1">
        <v>8</v>
      </c>
      <c r="E167" s="1" t="s">
        <v>58</v>
      </c>
      <c r="F167" s="1">
        <v>6</v>
      </c>
      <c r="G167" s="1" t="s">
        <v>36</v>
      </c>
      <c r="H167" s="1">
        <v>2</v>
      </c>
      <c r="I167" s="1">
        <v>10.07</v>
      </c>
      <c r="J167" s="1">
        <f t="shared" si="6"/>
        <v>9.3662130824150012</v>
      </c>
      <c r="K167" s="1" t="s">
        <v>70</v>
      </c>
      <c r="L167" s="1"/>
      <c r="M167" s="1">
        <v>10.55</v>
      </c>
      <c r="N167" s="1">
        <v>1.54</v>
      </c>
      <c r="O167" s="1">
        <f t="shared" si="1"/>
        <v>9.0100000000000016</v>
      </c>
      <c r="P167" s="1">
        <v>10.02</v>
      </c>
      <c r="Q167" s="1">
        <v>1.36</v>
      </c>
      <c r="R167" s="1">
        <f t="shared" si="2"/>
        <v>8.66</v>
      </c>
      <c r="S167" s="1">
        <f t="shared" si="3"/>
        <v>0.96115427302996659</v>
      </c>
      <c r="T167" s="1">
        <f t="shared" si="4"/>
        <v>10.140177580466149</v>
      </c>
      <c r="U167" s="1">
        <f t="shared" si="7"/>
        <v>-0.89673908865114815</v>
      </c>
      <c r="V167" s="1">
        <v>1.46</v>
      </c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x14ac:dyDescent="0.2">
      <c r="A168" s="6">
        <v>47</v>
      </c>
      <c r="B168" s="1" t="s">
        <v>30</v>
      </c>
      <c r="C168" s="1" t="s">
        <v>23</v>
      </c>
      <c r="D168" s="1">
        <v>2</v>
      </c>
      <c r="E168" s="1" t="s">
        <v>58</v>
      </c>
      <c r="F168" s="1">
        <v>3</v>
      </c>
      <c r="G168" s="1" t="s">
        <v>25</v>
      </c>
      <c r="H168" s="1">
        <v>1</v>
      </c>
      <c r="I168" s="1">
        <v>9.9499999999999993</v>
      </c>
      <c r="J168" s="1">
        <f t="shared" si="6"/>
        <v>9.2545998182750004</v>
      </c>
      <c r="K168" s="1" t="s">
        <v>71</v>
      </c>
      <c r="L168" s="1"/>
      <c r="M168" s="1">
        <v>10.82</v>
      </c>
      <c r="N168" s="1">
        <v>1.54</v>
      </c>
      <c r="O168" s="1">
        <f t="shared" si="1"/>
        <v>9.2800000000000011</v>
      </c>
      <c r="P168" s="3">
        <v>9.8000000000000007</v>
      </c>
      <c r="Q168" s="3">
        <v>1.33</v>
      </c>
      <c r="R168" s="1">
        <f t="shared" si="2"/>
        <v>8.4700000000000006</v>
      </c>
      <c r="S168" s="1">
        <f t="shared" si="3"/>
        <v>0.91271551724137923</v>
      </c>
      <c r="T168" s="1">
        <f t="shared" si="4"/>
        <v>9.8755818965517239</v>
      </c>
      <c r="U168" s="1">
        <f t="shared" si="7"/>
        <v>-0.74375666887672343</v>
      </c>
      <c r="V168" s="1">
        <v>1.25</v>
      </c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x14ac:dyDescent="0.2">
      <c r="A169" s="6">
        <v>56</v>
      </c>
      <c r="B169" s="1" t="s">
        <v>30</v>
      </c>
      <c r="C169" s="1" t="s">
        <v>23</v>
      </c>
      <c r="D169" s="1">
        <v>2</v>
      </c>
      <c r="E169" s="1" t="s">
        <v>58</v>
      </c>
      <c r="F169" s="1">
        <v>9</v>
      </c>
      <c r="G169" s="1" t="s">
        <v>36</v>
      </c>
      <c r="H169" s="1">
        <v>2</v>
      </c>
      <c r="I169" s="1">
        <v>9.99</v>
      </c>
      <c r="J169" s="1">
        <f t="shared" si="6"/>
        <v>9.2918042396550007</v>
      </c>
      <c r="K169" s="1" t="s">
        <v>40</v>
      </c>
      <c r="L169" s="1"/>
      <c r="M169" s="1">
        <v>10.53</v>
      </c>
      <c r="N169" s="1">
        <v>1.54</v>
      </c>
      <c r="O169" s="1">
        <f t="shared" si="1"/>
        <v>8.9899999999999984</v>
      </c>
      <c r="P169" s="1">
        <v>9.9</v>
      </c>
      <c r="Q169" s="1">
        <v>1.33</v>
      </c>
      <c r="R169" s="1">
        <f t="shared" si="2"/>
        <v>8.57</v>
      </c>
      <c r="S169" s="1">
        <f t="shared" si="3"/>
        <v>0.95328142380422709</v>
      </c>
      <c r="T169" s="1">
        <f t="shared" si="4"/>
        <v>10.03805339265851</v>
      </c>
      <c r="U169" s="1">
        <f t="shared" si="7"/>
        <v>-0.86902374360350909</v>
      </c>
      <c r="V169" s="1">
        <v>1.47</v>
      </c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x14ac:dyDescent="0.2">
      <c r="A170" s="6">
        <v>76</v>
      </c>
      <c r="B170" s="1" t="s">
        <v>30</v>
      </c>
      <c r="C170" s="1" t="s">
        <v>60</v>
      </c>
      <c r="D170" s="1">
        <v>2</v>
      </c>
      <c r="E170" s="1" t="s">
        <v>58</v>
      </c>
      <c r="F170" s="1">
        <v>9</v>
      </c>
      <c r="G170" s="1" t="s">
        <v>25</v>
      </c>
      <c r="H170" s="1">
        <v>4</v>
      </c>
      <c r="I170" s="1">
        <v>10.07</v>
      </c>
      <c r="J170" s="1">
        <f t="shared" si="6"/>
        <v>9.3662130824150012</v>
      </c>
      <c r="K170" s="1" t="s">
        <v>32</v>
      </c>
      <c r="L170" s="1" t="s">
        <v>34</v>
      </c>
      <c r="M170" s="1">
        <v>18.46</v>
      </c>
      <c r="N170" s="1">
        <v>1.54</v>
      </c>
      <c r="O170" s="1">
        <f t="shared" si="1"/>
        <v>16.920000000000002</v>
      </c>
      <c r="P170" s="1">
        <v>10.95</v>
      </c>
      <c r="Q170" s="1">
        <v>1.36</v>
      </c>
      <c r="R170" s="1">
        <f t="shared" si="2"/>
        <v>9.59</v>
      </c>
      <c r="S170" s="1">
        <f t="shared" si="3"/>
        <v>0.56678486997635924</v>
      </c>
      <c r="T170" s="1">
        <f t="shared" si="4"/>
        <v>10.462848699763594</v>
      </c>
      <c r="U170" s="1">
        <f t="shared" si="7"/>
        <v>-1.2194102079485927</v>
      </c>
      <c r="V170" s="1">
        <v>1.25</v>
      </c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x14ac:dyDescent="0.2">
      <c r="A171" s="6">
        <v>172</v>
      </c>
      <c r="B171" s="1" t="s">
        <v>22</v>
      </c>
      <c r="C171" s="1" t="s">
        <v>23</v>
      </c>
      <c r="D171" s="1">
        <v>8</v>
      </c>
      <c r="E171" s="1" t="s">
        <v>58</v>
      </c>
      <c r="F171" s="1">
        <v>6</v>
      </c>
      <c r="G171" s="1" t="s">
        <v>25</v>
      </c>
      <c r="H171" s="1">
        <v>2</v>
      </c>
      <c r="I171" s="1">
        <v>10.02</v>
      </c>
      <c r="J171" s="1">
        <f t="shared" si="6"/>
        <v>9.31970755569</v>
      </c>
      <c r="K171" s="1" t="s">
        <v>26</v>
      </c>
      <c r="L171" s="1"/>
      <c r="M171" s="1">
        <v>10.88</v>
      </c>
      <c r="N171" s="1">
        <v>1.55</v>
      </c>
      <c r="O171" s="1">
        <f t="shared" si="1"/>
        <v>9.33</v>
      </c>
      <c r="P171" s="1">
        <v>10.130000000000001</v>
      </c>
      <c r="Q171" s="1">
        <v>1.34</v>
      </c>
      <c r="R171" s="1">
        <f t="shared" si="2"/>
        <v>8.7900000000000009</v>
      </c>
      <c r="S171" s="1">
        <f t="shared" si="3"/>
        <v>0.94212218649517698</v>
      </c>
      <c r="T171" s="1">
        <f t="shared" si="4"/>
        <v>10.250289389067525</v>
      </c>
      <c r="U171" s="1">
        <f t="shared" si="7"/>
        <v>-1.0533564239775253</v>
      </c>
      <c r="V171" s="1">
        <v>1.23</v>
      </c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x14ac:dyDescent="0.2">
      <c r="A172" s="6">
        <v>39</v>
      </c>
      <c r="B172" s="1" t="s">
        <v>30</v>
      </c>
      <c r="C172" s="1" t="s">
        <v>27</v>
      </c>
      <c r="D172" s="1">
        <v>1</v>
      </c>
      <c r="E172" s="1" t="s">
        <v>58</v>
      </c>
      <c r="F172" s="1">
        <v>9</v>
      </c>
      <c r="G172" s="1" t="s">
        <v>28</v>
      </c>
      <c r="H172" s="1">
        <v>2</v>
      </c>
      <c r="I172" s="1">
        <v>9.93</v>
      </c>
      <c r="J172" s="1">
        <f t="shared" si="6"/>
        <v>9.2359976075850003</v>
      </c>
      <c r="K172" s="1" t="s">
        <v>54</v>
      </c>
      <c r="L172" s="1"/>
      <c r="M172" s="1">
        <v>9.83</v>
      </c>
      <c r="N172" s="1">
        <v>1.55</v>
      </c>
      <c r="O172" s="1">
        <f t="shared" si="1"/>
        <v>8.2799999999999994</v>
      </c>
      <c r="P172" s="1">
        <v>9.3000000000000007</v>
      </c>
      <c r="Q172" s="1">
        <v>1.38</v>
      </c>
      <c r="R172" s="1">
        <f t="shared" si="2"/>
        <v>7.9200000000000008</v>
      </c>
      <c r="S172" s="1">
        <f t="shared" si="3"/>
        <v>0.95652173913043492</v>
      </c>
      <c r="T172" s="1">
        <f t="shared" si="4"/>
        <v>9.4026086956521748</v>
      </c>
      <c r="U172" s="1">
        <f t="shared" si="7"/>
        <v>-0.28938567866717452</v>
      </c>
      <c r="V172" s="1">
        <v>1.35</v>
      </c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x14ac:dyDescent="0.2">
      <c r="A173" s="6">
        <v>42</v>
      </c>
      <c r="B173" s="1" t="s">
        <v>30</v>
      </c>
      <c r="C173" s="1" t="s">
        <v>23</v>
      </c>
      <c r="D173" s="1">
        <v>2</v>
      </c>
      <c r="E173" s="1" t="s">
        <v>58</v>
      </c>
      <c r="F173" s="1">
        <v>0</v>
      </c>
      <c r="G173" s="1" t="s">
        <v>36</v>
      </c>
      <c r="H173" s="1">
        <v>2</v>
      </c>
      <c r="I173" s="2">
        <v>10</v>
      </c>
      <c r="J173" s="1">
        <f t="shared" si="6"/>
        <v>9.3011053449999999</v>
      </c>
      <c r="K173" s="2" t="s">
        <v>40</v>
      </c>
      <c r="L173" s="2"/>
      <c r="M173" s="1">
        <v>9.7200000000000006</v>
      </c>
      <c r="N173" s="1">
        <v>1.55</v>
      </c>
      <c r="O173" s="1">
        <f t="shared" si="1"/>
        <v>8.17</v>
      </c>
      <c r="P173" s="1">
        <v>9.27</v>
      </c>
      <c r="Q173" s="1">
        <v>1.35</v>
      </c>
      <c r="R173" s="1">
        <f t="shared" si="2"/>
        <v>7.92</v>
      </c>
      <c r="S173" s="1">
        <f t="shared" si="3"/>
        <v>0.96940024479804165</v>
      </c>
      <c r="T173" s="1">
        <f t="shared" si="4"/>
        <v>9.422570379436964</v>
      </c>
      <c r="U173" s="1">
        <f t="shared" si="7"/>
        <v>-0.24423962503696411</v>
      </c>
      <c r="V173" s="1">
        <v>1.17</v>
      </c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x14ac:dyDescent="0.2">
      <c r="A174" s="6">
        <v>84</v>
      </c>
      <c r="B174" s="1" t="s">
        <v>22</v>
      </c>
      <c r="C174" s="1" t="s">
        <v>23</v>
      </c>
      <c r="D174" s="1">
        <v>4</v>
      </c>
      <c r="E174" s="1" t="s">
        <v>58</v>
      </c>
      <c r="F174" s="1">
        <v>0</v>
      </c>
      <c r="G174" s="1" t="s">
        <v>36</v>
      </c>
      <c r="H174" s="1">
        <v>1</v>
      </c>
      <c r="I174" s="1">
        <v>9.98</v>
      </c>
      <c r="J174" s="1">
        <f t="shared" si="6"/>
        <v>9.2825031343100015</v>
      </c>
      <c r="K174" s="1" t="s">
        <v>26</v>
      </c>
      <c r="L174" s="1"/>
      <c r="M174" s="1">
        <v>9.84</v>
      </c>
      <c r="N174" s="1">
        <v>1.56</v>
      </c>
      <c r="O174" s="1">
        <f t="shared" si="1"/>
        <v>8.2799999999999994</v>
      </c>
      <c r="P174" s="3">
        <v>9.2100000000000009</v>
      </c>
      <c r="Q174" s="3">
        <v>1.35</v>
      </c>
      <c r="R174" s="1">
        <f t="shared" si="2"/>
        <v>7.8600000000000012</v>
      </c>
      <c r="S174" s="1">
        <f t="shared" si="3"/>
        <v>0.9492753623188408</v>
      </c>
      <c r="T174" s="1">
        <f t="shared" si="4"/>
        <v>9.3408695652173925</v>
      </c>
      <c r="U174" s="1">
        <f t="shared" si="7"/>
        <v>-0.18114102150739103</v>
      </c>
      <c r="V174" s="1">
        <v>1.34</v>
      </c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x14ac:dyDescent="0.2">
      <c r="A175" s="6">
        <v>20</v>
      </c>
      <c r="B175" s="1" t="s">
        <v>30</v>
      </c>
      <c r="C175" s="1" t="s">
        <v>23</v>
      </c>
      <c r="D175" s="1">
        <v>1</v>
      </c>
      <c r="E175" s="1" t="s">
        <v>58</v>
      </c>
      <c r="F175" s="1">
        <v>9</v>
      </c>
      <c r="G175" s="1" t="s">
        <v>31</v>
      </c>
      <c r="H175" s="1">
        <v>2</v>
      </c>
      <c r="I175" s="1">
        <v>9.91</v>
      </c>
      <c r="J175" s="1">
        <f t="shared" si="6"/>
        <v>9.2173953968950002</v>
      </c>
      <c r="K175" s="1" t="s">
        <v>41</v>
      </c>
      <c r="L175" s="1"/>
      <c r="M175" s="1">
        <v>10.93</v>
      </c>
      <c r="N175" s="1">
        <v>1.56</v>
      </c>
      <c r="O175" s="1">
        <f t="shared" si="1"/>
        <v>9.3699999999999992</v>
      </c>
      <c r="P175" s="1">
        <v>9.43</v>
      </c>
      <c r="Q175" s="1">
        <v>1.31</v>
      </c>
      <c r="R175" s="1">
        <f t="shared" si="2"/>
        <v>8.1199999999999992</v>
      </c>
      <c r="S175" s="1">
        <f t="shared" si="3"/>
        <v>0.86659551760939169</v>
      </c>
      <c r="T175" s="1">
        <f t="shared" si="4"/>
        <v>9.4718890074706508</v>
      </c>
      <c r="U175" s="1">
        <f t="shared" si="7"/>
        <v>-0.37726820117565057</v>
      </c>
      <c r="V175" s="1">
        <v>1.28</v>
      </c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x14ac:dyDescent="0.2">
      <c r="A176" s="6">
        <v>35</v>
      </c>
      <c r="B176" s="1" t="s">
        <v>30</v>
      </c>
      <c r="C176" s="1" t="s">
        <v>27</v>
      </c>
      <c r="D176" s="1">
        <v>1</v>
      </c>
      <c r="E176" s="1" t="s">
        <v>58</v>
      </c>
      <c r="F176" s="1">
        <v>6</v>
      </c>
      <c r="G176" s="1" t="s">
        <v>35</v>
      </c>
      <c r="H176" s="1">
        <v>2</v>
      </c>
      <c r="I176" s="1">
        <v>9.98</v>
      </c>
      <c r="J176" s="1">
        <f t="shared" si="6"/>
        <v>9.2825031343100015</v>
      </c>
      <c r="K176" s="1" t="s">
        <v>33</v>
      </c>
      <c r="L176" s="1"/>
      <c r="M176" s="1">
        <v>10.19</v>
      </c>
      <c r="N176" s="1">
        <v>1.56</v>
      </c>
      <c r="O176" s="1">
        <f t="shared" si="1"/>
        <v>8.629999999999999</v>
      </c>
      <c r="P176" s="1">
        <v>9.4499999999999993</v>
      </c>
      <c r="Q176" s="1">
        <v>1.33</v>
      </c>
      <c r="R176" s="1">
        <f t="shared" si="2"/>
        <v>8.1199999999999992</v>
      </c>
      <c r="S176" s="1">
        <f t="shared" si="3"/>
        <v>0.9409038238702202</v>
      </c>
      <c r="T176" s="1">
        <f t="shared" si="4"/>
        <v>9.5878099652375433</v>
      </c>
      <c r="U176" s="1">
        <f t="shared" si="7"/>
        <v>-0.42808142152754175</v>
      </c>
      <c r="V176" s="1">
        <v>1.29</v>
      </c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x14ac:dyDescent="0.2">
      <c r="A177" s="6">
        <v>73</v>
      </c>
      <c r="B177" s="1" t="s">
        <v>30</v>
      </c>
      <c r="C177" s="1" t="s">
        <v>60</v>
      </c>
      <c r="D177" s="1">
        <v>2</v>
      </c>
      <c r="E177" s="1" t="s">
        <v>58</v>
      </c>
      <c r="F177" s="1">
        <v>6</v>
      </c>
      <c r="G177" s="1" t="s">
        <v>28</v>
      </c>
      <c r="H177" s="1">
        <v>4</v>
      </c>
      <c r="I177" s="1">
        <v>9.98</v>
      </c>
      <c r="J177" s="1">
        <f t="shared" si="6"/>
        <v>9.2825031343100015</v>
      </c>
      <c r="K177" s="1" t="s">
        <v>32</v>
      </c>
      <c r="L177" s="1"/>
      <c r="M177" s="1">
        <v>10.51</v>
      </c>
      <c r="N177" s="1">
        <v>1.56</v>
      </c>
      <c r="O177" s="1">
        <f t="shared" si="1"/>
        <v>8.9499999999999993</v>
      </c>
      <c r="P177" s="1">
        <v>9.4700000000000006</v>
      </c>
      <c r="Q177" s="1">
        <v>1.35</v>
      </c>
      <c r="R177" s="1">
        <f t="shared" si="2"/>
        <v>8.120000000000001</v>
      </c>
      <c r="S177" s="1">
        <f t="shared" si="3"/>
        <v>0.90726256983240239</v>
      </c>
      <c r="T177" s="1">
        <f t="shared" si="4"/>
        <v>9.5353296089385484</v>
      </c>
      <c r="U177" s="1">
        <f t="shared" si="7"/>
        <v>-0.37560106522854692</v>
      </c>
      <c r="V177" s="1">
        <v>1.18</v>
      </c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x14ac:dyDescent="0.2">
      <c r="A178" s="6">
        <v>163</v>
      </c>
      <c r="B178" s="1" t="s">
        <v>22</v>
      </c>
      <c r="C178" s="1" t="s">
        <v>23</v>
      </c>
      <c r="D178" s="1">
        <v>8</v>
      </c>
      <c r="E178" s="1" t="s">
        <v>58</v>
      </c>
      <c r="F178" s="1">
        <v>0</v>
      </c>
      <c r="G178" s="1" t="s">
        <v>25</v>
      </c>
      <c r="H178" s="1">
        <v>1</v>
      </c>
      <c r="I178" s="1">
        <v>10.06</v>
      </c>
      <c r="J178" s="1">
        <f t="shared" si="6"/>
        <v>9.3569119770700002</v>
      </c>
      <c r="K178" s="1" t="s">
        <v>26</v>
      </c>
      <c r="L178" s="1"/>
      <c r="M178" s="1">
        <v>10.15</v>
      </c>
      <c r="N178" s="1">
        <v>1.57</v>
      </c>
      <c r="O178" s="1">
        <f t="shared" si="1"/>
        <v>8.58</v>
      </c>
      <c r="P178" s="1">
        <v>9.4</v>
      </c>
      <c r="Q178" s="1">
        <v>1.37</v>
      </c>
      <c r="R178" s="1">
        <f t="shared" si="2"/>
        <v>8.0300000000000011</v>
      </c>
      <c r="S178" s="1">
        <f t="shared" si="3"/>
        <v>0.93589743589743601</v>
      </c>
      <c r="T178" s="1">
        <f t="shared" si="4"/>
        <v>9.4993589743589766</v>
      </c>
      <c r="U178" s="1">
        <f t="shared" si="7"/>
        <v>-0.26522158788897637</v>
      </c>
      <c r="V178" s="1">
        <v>1.1399999999999999</v>
      </c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x14ac:dyDescent="0.2">
      <c r="A179" s="6">
        <v>176</v>
      </c>
      <c r="B179" s="1" t="s">
        <v>22</v>
      </c>
      <c r="C179" s="1" t="s">
        <v>23</v>
      </c>
      <c r="D179" s="1">
        <v>8</v>
      </c>
      <c r="E179" s="1" t="s">
        <v>58</v>
      </c>
      <c r="F179" s="1">
        <v>9</v>
      </c>
      <c r="G179" s="1" t="s">
        <v>35</v>
      </c>
      <c r="H179" s="1">
        <v>2</v>
      </c>
      <c r="I179" s="1">
        <v>9.91</v>
      </c>
      <c r="J179" s="1">
        <f t="shared" si="6"/>
        <v>9.2173953968950002</v>
      </c>
      <c r="K179" s="1" t="s">
        <v>55</v>
      </c>
      <c r="L179" s="1"/>
      <c r="M179" s="1">
        <v>11.06</v>
      </c>
      <c r="N179" s="1">
        <v>1.57</v>
      </c>
      <c r="O179" s="1">
        <f t="shared" si="1"/>
        <v>9.49</v>
      </c>
      <c r="P179" s="1">
        <v>10.16</v>
      </c>
      <c r="Q179" s="1">
        <v>1.34</v>
      </c>
      <c r="R179" s="1">
        <f t="shared" si="2"/>
        <v>8.82</v>
      </c>
      <c r="S179" s="1">
        <f t="shared" si="3"/>
        <v>0.92939936775553211</v>
      </c>
      <c r="T179" s="1">
        <f t="shared" si="4"/>
        <v>10.279157007376186</v>
      </c>
      <c r="U179" s="1">
        <f t="shared" si="7"/>
        <v>-1.1845362010811862</v>
      </c>
      <c r="V179" s="1">
        <v>1.46</v>
      </c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x14ac:dyDescent="0.2">
      <c r="A180" s="6">
        <v>185</v>
      </c>
      <c r="B180" s="1" t="s">
        <v>22</v>
      </c>
      <c r="C180" s="1" t="s">
        <v>27</v>
      </c>
      <c r="D180" s="1">
        <v>8</v>
      </c>
      <c r="E180" s="1" t="s">
        <v>58</v>
      </c>
      <c r="F180" s="1">
        <v>0</v>
      </c>
      <c r="G180" s="1" t="s">
        <v>36</v>
      </c>
      <c r="H180" s="1">
        <v>2</v>
      </c>
      <c r="I180" s="1">
        <v>10.06</v>
      </c>
      <c r="J180" s="1">
        <f t="shared" si="6"/>
        <v>9.3569119770700002</v>
      </c>
      <c r="K180" s="1" t="s">
        <v>38</v>
      </c>
      <c r="L180" s="1"/>
      <c r="M180" s="2">
        <v>9.8000000000000007</v>
      </c>
      <c r="N180" s="1">
        <v>1.57</v>
      </c>
      <c r="O180" s="2">
        <f t="shared" si="1"/>
        <v>8.23</v>
      </c>
      <c r="P180" s="1">
        <v>9.26</v>
      </c>
      <c r="Q180" s="1">
        <v>1.35</v>
      </c>
      <c r="R180" s="1">
        <f t="shared" si="2"/>
        <v>7.91</v>
      </c>
      <c r="S180" s="1">
        <f t="shared" si="3"/>
        <v>0.96111786148238154</v>
      </c>
      <c r="T180" s="1">
        <f t="shared" si="4"/>
        <v>9.4189550425273385</v>
      </c>
      <c r="U180" s="1">
        <f t="shared" si="7"/>
        <v>-0.1848176560573383</v>
      </c>
      <c r="V180" s="1">
        <v>1.1399999999999999</v>
      </c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x14ac:dyDescent="0.2">
      <c r="A181" s="6">
        <v>170</v>
      </c>
      <c r="B181" s="1" t="s">
        <v>22</v>
      </c>
      <c r="C181" s="1" t="s">
        <v>23</v>
      </c>
      <c r="D181" s="1">
        <v>8</v>
      </c>
      <c r="E181" s="1" t="s">
        <v>58</v>
      </c>
      <c r="F181" s="1">
        <v>3</v>
      </c>
      <c r="G181" s="1" t="s">
        <v>35</v>
      </c>
      <c r="H181" s="1">
        <v>4</v>
      </c>
      <c r="I181" s="1">
        <v>9.98</v>
      </c>
      <c r="J181" s="1">
        <f t="shared" si="6"/>
        <v>9.2825031343100015</v>
      </c>
      <c r="K181" s="1" t="s">
        <v>26</v>
      </c>
      <c r="L181" s="1"/>
      <c r="M181" s="1">
        <v>10.83</v>
      </c>
      <c r="N181" s="1">
        <v>1.58</v>
      </c>
      <c r="O181" s="1">
        <f t="shared" si="1"/>
        <v>9.25</v>
      </c>
      <c r="P181" s="1">
        <v>9.84</v>
      </c>
      <c r="Q181" s="1">
        <v>1.35</v>
      </c>
      <c r="R181" s="1">
        <f t="shared" si="2"/>
        <v>8.49</v>
      </c>
      <c r="S181" s="1">
        <f t="shared" si="3"/>
        <v>0.9178378378378379</v>
      </c>
      <c r="T181" s="1">
        <f t="shared" si="4"/>
        <v>9.9401837837837839</v>
      </c>
      <c r="U181" s="1">
        <f t="shared" si="7"/>
        <v>-0.78045524007378231</v>
      </c>
      <c r="V181" s="1">
        <v>1.1499999999999999</v>
      </c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x14ac:dyDescent="0.2">
      <c r="A182" s="6">
        <v>4</v>
      </c>
      <c r="B182" s="1" t="s">
        <v>30</v>
      </c>
      <c r="C182" s="1" t="s">
        <v>23</v>
      </c>
      <c r="D182" s="1">
        <v>1</v>
      </c>
      <c r="E182" s="1" t="s">
        <v>58</v>
      </c>
      <c r="F182" s="1">
        <v>0</v>
      </c>
      <c r="G182" s="1" t="s">
        <v>25</v>
      </c>
      <c r="H182" s="1">
        <v>2</v>
      </c>
      <c r="I182" s="1">
        <v>10.08</v>
      </c>
      <c r="J182" s="1">
        <f t="shared" si="6"/>
        <v>9.3755141877600003</v>
      </c>
      <c r="K182" s="1" t="s">
        <v>41</v>
      </c>
      <c r="L182" s="1"/>
      <c r="M182" s="2">
        <v>9.8000000000000007</v>
      </c>
      <c r="N182" s="1">
        <v>1.58</v>
      </c>
      <c r="O182" s="2">
        <f t="shared" si="1"/>
        <v>8.2200000000000006</v>
      </c>
      <c r="P182" s="1">
        <v>9.2899999999999991</v>
      </c>
      <c r="Q182" s="1">
        <v>1.34</v>
      </c>
      <c r="R182" s="1">
        <f t="shared" si="2"/>
        <v>7.9499999999999993</v>
      </c>
      <c r="S182" s="1">
        <f t="shared" si="3"/>
        <v>0.96715328467153272</v>
      </c>
      <c r="T182" s="1">
        <f t="shared" si="4"/>
        <v>9.4781021897810209</v>
      </c>
      <c r="U182" s="1">
        <f t="shared" si="7"/>
        <v>-0.2253625926210206</v>
      </c>
      <c r="V182" s="1">
        <v>1.36</v>
      </c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x14ac:dyDescent="0.2">
      <c r="A183" s="6">
        <v>19</v>
      </c>
      <c r="B183" s="1" t="s">
        <v>30</v>
      </c>
      <c r="C183" s="1" t="s">
        <v>23</v>
      </c>
      <c r="D183" s="1">
        <v>1</v>
      </c>
      <c r="E183" s="1" t="s">
        <v>58</v>
      </c>
      <c r="F183" s="1">
        <v>9</v>
      </c>
      <c r="G183" s="1" t="s">
        <v>28</v>
      </c>
      <c r="H183" s="1">
        <v>1</v>
      </c>
      <c r="I183" s="1">
        <v>9.91</v>
      </c>
      <c r="J183" s="1">
        <f t="shared" si="6"/>
        <v>9.2173953968950002</v>
      </c>
      <c r="K183" s="1" t="s">
        <v>41</v>
      </c>
      <c r="L183" s="1"/>
      <c r="M183" s="1">
        <v>11.5</v>
      </c>
      <c r="N183" s="1">
        <v>1.58</v>
      </c>
      <c r="O183" s="1">
        <f t="shared" si="1"/>
        <v>9.92</v>
      </c>
      <c r="P183" s="1">
        <v>10.09</v>
      </c>
      <c r="Q183" s="1">
        <v>1.37</v>
      </c>
      <c r="R183" s="1">
        <f t="shared" si="2"/>
        <v>8.7199999999999989</v>
      </c>
      <c r="S183" s="1">
        <f t="shared" si="3"/>
        <v>0.87903225806451601</v>
      </c>
      <c r="T183" s="1">
        <f t="shared" si="4"/>
        <v>10.108870967741934</v>
      </c>
      <c r="U183" s="1">
        <f t="shared" si="7"/>
        <v>-1.0142501614469339</v>
      </c>
      <c r="V183" s="1">
        <v>1.41</v>
      </c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x14ac:dyDescent="0.2">
      <c r="A184" s="6">
        <v>53</v>
      </c>
      <c r="B184" s="1" t="s">
        <v>30</v>
      </c>
      <c r="C184" s="1" t="s">
        <v>23</v>
      </c>
      <c r="D184" s="1">
        <v>2</v>
      </c>
      <c r="E184" s="1" t="s">
        <v>58</v>
      </c>
      <c r="F184" s="1">
        <v>6</v>
      </c>
      <c r="G184" s="1" t="s">
        <v>28</v>
      </c>
      <c r="H184" s="1">
        <v>1</v>
      </c>
      <c r="I184" s="1">
        <v>10.01</v>
      </c>
      <c r="J184" s="1">
        <f t="shared" si="6"/>
        <v>9.3104064503450008</v>
      </c>
      <c r="K184" s="1" t="s">
        <v>40</v>
      </c>
      <c r="L184" s="1"/>
      <c r="M184" s="1">
        <v>10.99</v>
      </c>
      <c r="N184" s="1">
        <v>1.58</v>
      </c>
      <c r="O184" s="1">
        <f t="shared" si="1"/>
        <v>9.41</v>
      </c>
      <c r="P184" s="1">
        <v>9.8699999999999992</v>
      </c>
      <c r="Q184" s="1">
        <v>1.36</v>
      </c>
      <c r="R184" s="1">
        <f t="shared" si="2"/>
        <v>8.51</v>
      </c>
      <c r="S184" s="1">
        <f t="shared" si="3"/>
        <v>0.90435706695005313</v>
      </c>
      <c r="T184" s="1">
        <f t="shared" si="4"/>
        <v>9.9388841657810829</v>
      </c>
      <c r="U184" s="1">
        <f t="shared" si="7"/>
        <v>-0.75125230603608206</v>
      </c>
      <c r="V184" s="1">
        <v>1.1599999999999999</v>
      </c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x14ac:dyDescent="0.2">
      <c r="A185" s="6">
        <v>153</v>
      </c>
      <c r="B185" s="1" t="s">
        <v>30</v>
      </c>
      <c r="C185" s="1" t="s">
        <v>27</v>
      </c>
      <c r="D185" s="1">
        <v>6</v>
      </c>
      <c r="E185" s="1" t="s">
        <v>58</v>
      </c>
      <c r="F185" s="1">
        <v>6</v>
      </c>
      <c r="G185" s="1" t="s">
        <v>25</v>
      </c>
      <c r="H185" s="1">
        <v>2</v>
      </c>
      <c r="I185" s="1">
        <v>9.98</v>
      </c>
      <c r="J185" s="1">
        <f t="shared" si="6"/>
        <v>9.2825031343100015</v>
      </c>
      <c r="K185" s="1" t="s">
        <v>72</v>
      </c>
      <c r="L185" s="1"/>
      <c r="M185" s="2">
        <v>10.1</v>
      </c>
      <c r="N185" s="1">
        <v>1.58</v>
      </c>
      <c r="O185" s="2">
        <f t="shared" si="1"/>
        <v>8.52</v>
      </c>
      <c r="P185" s="1">
        <v>9.27</v>
      </c>
      <c r="Q185" s="1">
        <v>1.36</v>
      </c>
      <c r="R185" s="1">
        <f t="shared" si="2"/>
        <v>7.9099999999999993</v>
      </c>
      <c r="S185" s="1">
        <f t="shared" si="3"/>
        <v>0.92840375586854451</v>
      </c>
      <c r="T185" s="1">
        <f t="shared" si="4"/>
        <v>9.376877934272299</v>
      </c>
      <c r="U185" s="1">
        <f t="shared" si="7"/>
        <v>-0.21714939056229748</v>
      </c>
      <c r="V185" s="1">
        <v>1.3</v>
      </c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x14ac:dyDescent="0.2">
      <c r="A186" s="6">
        <v>99</v>
      </c>
      <c r="B186" s="1" t="s">
        <v>22</v>
      </c>
      <c r="C186" s="1" t="s">
        <v>23</v>
      </c>
      <c r="D186" s="1">
        <v>4</v>
      </c>
      <c r="E186" s="1" t="s">
        <v>58</v>
      </c>
      <c r="F186" s="1">
        <v>9</v>
      </c>
      <c r="G186" s="1" t="s">
        <v>28</v>
      </c>
      <c r="H186" s="1">
        <v>1</v>
      </c>
      <c r="I186" s="1">
        <v>10.050000000000001</v>
      </c>
      <c r="J186" s="1">
        <f t="shared" si="6"/>
        <v>9.347610871725001</v>
      </c>
      <c r="K186" s="1" t="s">
        <v>73</v>
      </c>
      <c r="L186" s="1"/>
      <c r="M186" s="1">
        <v>12.09</v>
      </c>
      <c r="N186" s="1">
        <v>1.59</v>
      </c>
      <c r="O186" s="1">
        <f t="shared" si="1"/>
        <v>10.5</v>
      </c>
      <c r="P186" s="1">
        <v>10.34</v>
      </c>
      <c r="Q186" s="1">
        <v>1.36</v>
      </c>
      <c r="R186" s="1">
        <f t="shared" si="2"/>
        <v>8.98</v>
      </c>
      <c r="S186" s="1">
        <f t="shared" si="3"/>
        <v>0.85523809523809524</v>
      </c>
      <c r="T186" s="1">
        <f t="shared" si="4"/>
        <v>10.339828571428573</v>
      </c>
      <c r="U186" s="1">
        <f t="shared" si="7"/>
        <v>-1.1149922903035716</v>
      </c>
      <c r="V186" s="1">
        <v>1.34</v>
      </c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x14ac:dyDescent="0.2">
      <c r="A187" s="6">
        <v>25</v>
      </c>
      <c r="B187" s="1" t="s">
        <v>30</v>
      </c>
      <c r="C187" s="1" t="s">
        <v>27</v>
      </c>
      <c r="D187" s="1">
        <v>1</v>
      </c>
      <c r="E187" s="1" t="s">
        <v>58</v>
      </c>
      <c r="F187" s="1">
        <v>0</v>
      </c>
      <c r="G187" s="1" t="s">
        <v>25</v>
      </c>
      <c r="H187" s="1">
        <v>1</v>
      </c>
      <c r="I187" s="1">
        <v>10.06</v>
      </c>
      <c r="J187" s="1">
        <f t="shared" si="6"/>
        <v>9.3569119770700002</v>
      </c>
      <c r="K187" s="1" t="s">
        <v>32</v>
      </c>
      <c r="L187" s="1"/>
      <c r="M187" s="1">
        <v>10.050000000000001</v>
      </c>
      <c r="N187" s="1">
        <v>1.59</v>
      </c>
      <c r="O187" s="1">
        <f t="shared" si="1"/>
        <v>8.4600000000000009</v>
      </c>
      <c r="P187" s="3">
        <v>9.3000000000000007</v>
      </c>
      <c r="Q187" s="3">
        <v>1.36</v>
      </c>
      <c r="R187" s="1">
        <f t="shared" si="2"/>
        <v>7.94</v>
      </c>
      <c r="S187" s="1">
        <f t="shared" si="3"/>
        <v>0.93853427895981079</v>
      </c>
      <c r="T187" s="1">
        <f t="shared" si="4"/>
        <v>9.4322695035460988</v>
      </c>
      <c r="U187" s="1">
        <f t="shared" si="7"/>
        <v>-0.19813211707609862</v>
      </c>
      <c r="V187" s="1">
        <v>1.17</v>
      </c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x14ac:dyDescent="0.2">
      <c r="A188" s="6">
        <v>43</v>
      </c>
      <c r="B188" s="1" t="s">
        <v>30</v>
      </c>
      <c r="C188" s="1" t="s">
        <v>23</v>
      </c>
      <c r="D188" s="1">
        <v>2</v>
      </c>
      <c r="E188" s="1" t="s">
        <v>58</v>
      </c>
      <c r="F188" s="1">
        <v>0</v>
      </c>
      <c r="G188" s="1" t="s">
        <v>28</v>
      </c>
      <c r="H188" s="1">
        <v>4</v>
      </c>
      <c r="I188" s="1">
        <v>9.9499999999999993</v>
      </c>
      <c r="J188" s="1">
        <f t="shared" si="6"/>
        <v>9.2545998182750004</v>
      </c>
      <c r="K188" s="1" t="s">
        <v>40</v>
      </c>
      <c r="L188" s="1"/>
      <c r="M188" s="1">
        <v>9.93</v>
      </c>
      <c r="N188" s="1">
        <v>1.6</v>
      </c>
      <c r="O188" s="1">
        <f t="shared" si="1"/>
        <v>8.33</v>
      </c>
      <c r="P188" s="1">
        <v>9.25</v>
      </c>
      <c r="Q188" s="1">
        <v>1.35</v>
      </c>
      <c r="R188" s="1">
        <f t="shared" si="2"/>
        <v>7.9</v>
      </c>
      <c r="S188" s="1">
        <f t="shared" si="3"/>
        <v>0.94837935174069632</v>
      </c>
      <c r="T188" s="1">
        <f t="shared" si="4"/>
        <v>9.4174069627851154</v>
      </c>
      <c r="U188" s="1">
        <f t="shared" si="7"/>
        <v>-0.28558173511011492</v>
      </c>
      <c r="V188" s="1">
        <v>1.33</v>
      </c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x14ac:dyDescent="0.2">
      <c r="A189" s="6">
        <v>24</v>
      </c>
      <c r="B189" s="1" t="s">
        <v>30</v>
      </c>
      <c r="C189" s="1" t="s">
        <v>27</v>
      </c>
      <c r="D189" s="1">
        <v>1</v>
      </c>
      <c r="E189" s="1" t="s">
        <v>58</v>
      </c>
      <c r="F189" s="1">
        <v>0</v>
      </c>
      <c r="G189" s="1" t="s">
        <v>28</v>
      </c>
      <c r="H189" s="1">
        <v>4</v>
      </c>
      <c r="I189" s="1">
        <v>10.02</v>
      </c>
      <c r="J189" s="1">
        <f t="shared" si="6"/>
        <v>9.31970755569</v>
      </c>
      <c r="K189" s="1" t="s">
        <v>32</v>
      </c>
      <c r="L189" s="1"/>
      <c r="M189" s="1">
        <v>10.09</v>
      </c>
      <c r="N189" s="1">
        <v>1.59</v>
      </c>
      <c r="O189" s="1">
        <f t="shared" si="1"/>
        <v>8.5</v>
      </c>
      <c r="P189" s="1">
        <v>9.3000000000000007</v>
      </c>
      <c r="Q189" s="1">
        <v>1.34</v>
      </c>
      <c r="R189" s="1">
        <f t="shared" si="2"/>
        <v>7.9600000000000009</v>
      </c>
      <c r="S189" s="1">
        <f t="shared" si="3"/>
        <v>0.93647058823529417</v>
      </c>
      <c r="T189" s="1">
        <f t="shared" si="4"/>
        <v>9.4489882352941184</v>
      </c>
      <c r="U189" s="1">
        <f t="shared" si="7"/>
        <v>-0.25205527020411839</v>
      </c>
      <c r="V189" s="1">
        <v>1.1299999999999999</v>
      </c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5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</sheetData>
  <autoFilter ref="A1:W189" xr:uid="{00000000-0009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baer_mass_data_calculations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Ella Schulte (Student)</cp:lastModifiedBy>
  <dcterms:created xsi:type="dcterms:W3CDTF">2025-10-04T03:17:29Z</dcterms:created>
  <dcterms:modified xsi:type="dcterms:W3CDTF">2025-10-04T03:43:39Z</dcterms:modified>
</cp:coreProperties>
</file>