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ellaschulte/Downloads/"/>
    </mc:Choice>
  </mc:AlternateContent>
  <xr:revisionPtr revIDLastSave="0" documentId="8_{A641C7B8-FB0A-DD48-BD0A-6549D8981F58}" xr6:coauthVersionLast="47" xr6:coauthVersionMax="47" xr10:uidLastSave="{00000000-0000-0000-0000-000000000000}"/>
  <bookViews>
    <workbookView xWindow="1180" yWindow="1500" windowWidth="27240" windowHeight="14720" xr2:uid="{57DF58E3-281B-E949-8171-CBAFAEF28C18}"/>
  </bookViews>
  <sheets>
    <sheet name="whole_mass_data_calculations" sheetId="1" r:id="rId1"/>
  </sheets>
  <definedNames>
    <definedName name="_xlnm._FilterDatabase" localSheetId="0" hidden="1">whole_mass_data_calculations!$A$1:$R$129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9" i="1" l="1"/>
  <c r="J129" i="1"/>
  <c r="P129" i="1" s="1"/>
  <c r="O128" i="1"/>
  <c r="J128" i="1"/>
  <c r="P128" i="1" s="1"/>
  <c r="O127" i="1"/>
  <c r="P127" i="1" s="1"/>
  <c r="J127" i="1"/>
  <c r="O126" i="1"/>
  <c r="J126" i="1"/>
  <c r="P126" i="1" s="1"/>
  <c r="O125" i="1"/>
  <c r="P125" i="1" s="1"/>
  <c r="J125" i="1"/>
  <c r="P124" i="1"/>
  <c r="O124" i="1"/>
  <c r="J124" i="1"/>
  <c r="O123" i="1"/>
  <c r="J123" i="1"/>
  <c r="P123" i="1" s="1"/>
  <c r="P122" i="1"/>
  <c r="O122" i="1"/>
  <c r="J122" i="1"/>
  <c r="O121" i="1"/>
  <c r="J121" i="1"/>
  <c r="P121" i="1" s="1"/>
  <c r="O120" i="1"/>
  <c r="J120" i="1"/>
  <c r="P120" i="1" s="1"/>
  <c r="O119" i="1"/>
  <c r="P119" i="1" s="1"/>
  <c r="J119" i="1"/>
  <c r="O118" i="1"/>
  <c r="J118" i="1"/>
  <c r="P118" i="1" s="1"/>
  <c r="O117" i="1"/>
  <c r="P117" i="1" s="1"/>
  <c r="J117" i="1"/>
  <c r="P116" i="1"/>
  <c r="O116" i="1"/>
  <c r="J116" i="1"/>
  <c r="O115" i="1"/>
  <c r="J115" i="1"/>
  <c r="P115" i="1" s="1"/>
  <c r="P114" i="1"/>
  <c r="O114" i="1"/>
  <c r="J114" i="1"/>
  <c r="O113" i="1"/>
  <c r="J113" i="1"/>
  <c r="P113" i="1" s="1"/>
  <c r="O112" i="1"/>
  <c r="J112" i="1"/>
  <c r="P112" i="1" s="1"/>
  <c r="O111" i="1"/>
  <c r="P111" i="1" s="1"/>
  <c r="J111" i="1"/>
  <c r="O110" i="1"/>
  <c r="J110" i="1"/>
  <c r="P110" i="1" s="1"/>
  <c r="O109" i="1"/>
  <c r="P109" i="1" s="1"/>
  <c r="J109" i="1"/>
  <c r="P108" i="1"/>
  <c r="O108" i="1"/>
  <c r="J108" i="1"/>
  <c r="O107" i="1"/>
  <c r="J107" i="1"/>
  <c r="P107" i="1" s="1"/>
  <c r="P106" i="1"/>
  <c r="O106" i="1"/>
  <c r="J106" i="1"/>
  <c r="O105" i="1"/>
  <c r="J105" i="1"/>
  <c r="P105" i="1" s="1"/>
  <c r="O104" i="1"/>
  <c r="J104" i="1"/>
  <c r="P104" i="1" s="1"/>
  <c r="O103" i="1"/>
  <c r="P103" i="1" s="1"/>
  <c r="J103" i="1"/>
  <c r="O102" i="1"/>
  <c r="J102" i="1"/>
  <c r="P102" i="1" s="1"/>
  <c r="O101" i="1"/>
  <c r="P101" i="1" s="1"/>
  <c r="J101" i="1"/>
  <c r="P100" i="1"/>
  <c r="O100" i="1"/>
  <c r="J100" i="1"/>
  <c r="O99" i="1"/>
  <c r="J99" i="1"/>
  <c r="P99" i="1" s="1"/>
  <c r="P98" i="1"/>
  <c r="O98" i="1"/>
  <c r="J98" i="1"/>
  <c r="O97" i="1"/>
  <c r="J97" i="1"/>
  <c r="P97" i="1" s="1"/>
  <c r="O96" i="1"/>
  <c r="J96" i="1"/>
  <c r="P96" i="1" s="1"/>
  <c r="O95" i="1"/>
  <c r="P95" i="1" s="1"/>
  <c r="J95" i="1"/>
  <c r="O94" i="1"/>
  <c r="J94" i="1"/>
  <c r="P94" i="1" s="1"/>
  <c r="O93" i="1"/>
  <c r="P93" i="1" s="1"/>
  <c r="J93" i="1"/>
  <c r="P92" i="1"/>
  <c r="O92" i="1"/>
  <c r="J92" i="1"/>
  <c r="O91" i="1"/>
  <c r="J91" i="1"/>
  <c r="P91" i="1" s="1"/>
  <c r="P90" i="1"/>
  <c r="O90" i="1"/>
  <c r="J90" i="1"/>
  <c r="O89" i="1"/>
  <c r="J89" i="1"/>
  <c r="P89" i="1" s="1"/>
  <c r="O88" i="1"/>
  <c r="J88" i="1"/>
  <c r="P88" i="1" s="1"/>
  <c r="O87" i="1"/>
  <c r="P87" i="1" s="1"/>
  <c r="J87" i="1"/>
  <c r="O86" i="1"/>
  <c r="J86" i="1"/>
  <c r="P86" i="1" s="1"/>
  <c r="O85" i="1"/>
  <c r="P85" i="1" s="1"/>
  <c r="J85" i="1"/>
  <c r="P84" i="1"/>
  <c r="O84" i="1"/>
  <c r="J84" i="1"/>
  <c r="O83" i="1"/>
  <c r="J83" i="1"/>
  <c r="P83" i="1" s="1"/>
  <c r="P82" i="1"/>
  <c r="O82" i="1"/>
  <c r="J82" i="1"/>
  <c r="O81" i="1"/>
  <c r="J81" i="1"/>
  <c r="P81" i="1" s="1"/>
  <c r="O80" i="1"/>
  <c r="J80" i="1"/>
  <c r="P80" i="1" s="1"/>
  <c r="O79" i="1"/>
  <c r="P79" i="1" s="1"/>
  <c r="J79" i="1"/>
  <c r="O78" i="1"/>
  <c r="J78" i="1"/>
  <c r="P78" i="1" s="1"/>
  <c r="O77" i="1"/>
  <c r="P77" i="1" s="1"/>
  <c r="J77" i="1"/>
  <c r="P76" i="1"/>
  <c r="O76" i="1"/>
  <c r="J76" i="1"/>
  <c r="O75" i="1"/>
  <c r="J75" i="1"/>
  <c r="P75" i="1" s="1"/>
  <c r="P74" i="1"/>
  <c r="O74" i="1"/>
  <c r="J74" i="1"/>
  <c r="O73" i="1"/>
  <c r="J73" i="1"/>
  <c r="P73" i="1" s="1"/>
  <c r="O72" i="1"/>
  <c r="J72" i="1"/>
  <c r="P72" i="1" s="1"/>
  <c r="O71" i="1"/>
  <c r="P71" i="1" s="1"/>
  <c r="J71" i="1"/>
  <c r="O70" i="1"/>
  <c r="J70" i="1"/>
  <c r="P70" i="1" s="1"/>
  <c r="O69" i="1"/>
  <c r="P69" i="1" s="1"/>
  <c r="J69" i="1"/>
  <c r="P68" i="1"/>
  <c r="O68" i="1"/>
  <c r="J68" i="1"/>
  <c r="O67" i="1"/>
  <c r="J67" i="1"/>
  <c r="P67" i="1" s="1"/>
  <c r="P66" i="1"/>
  <c r="O66" i="1"/>
  <c r="J66" i="1"/>
  <c r="O65" i="1"/>
  <c r="J65" i="1"/>
  <c r="P65" i="1" s="1"/>
  <c r="O64" i="1"/>
  <c r="J64" i="1"/>
  <c r="P64" i="1" s="1"/>
  <c r="O63" i="1"/>
  <c r="P63" i="1" s="1"/>
  <c r="J63" i="1"/>
  <c r="O62" i="1"/>
  <c r="J62" i="1"/>
  <c r="P62" i="1" s="1"/>
  <c r="O61" i="1"/>
  <c r="P61" i="1" s="1"/>
  <c r="J61" i="1"/>
  <c r="P60" i="1"/>
  <c r="O60" i="1"/>
  <c r="J60" i="1"/>
  <c r="O59" i="1"/>
  <c r="J59" i="1"/>
  <c r="P59" i="1" s="1"/>
  <c r="P58" i="1"/>
  <c r="O58" i="1"/>
  <c r="J58" i="1"/>
  <c r="O57" i="1"/>
  <c r="J57" i="1"/>
  <c r="P57" i="1" s="1"/>
  <c r="O56" i="1"/>
  <c r="J56" i="1"/>
  <c r="P56" i="1" s="1"/>
  <c r="O55" i="1"/>
  <c r="P55" i="1" s="1"/>
  <c r="J55" i="1"/>
  <c r="O54" i="1"/>
  <c r="J54" i="1"/>
  <c r="P54" i="1" s="1"/>
  <c r="O53" i="1"/>
  <c r="P53" i="1" s="1"/>
  <c r="J53" i="1"/>
  <c r="P52" i="1"/>
  <c r="O52" i="1"/>
  <c r="J52" i="1"/>
  <c r="O51" i="1"/>
  <c r="J51" i="1"/>
  <c r="P51" i="1" s="1"/>
  <c r="P50" i="1"/>
  <c r="O50" i="1"/>
  <c r="J50" i="1"/>
  <c r="O49" i="1"/>
  <c r="J49" i="1"/>
  <c r="P49" i="1" s="1"/>
  <c r="O48" i="1"/>
  <c r="J48" i="1"/>
  <c r="P48" i="1" s="1"/>
  <c r="O47" i="1"/>
  <c r="P47" i="1" s="1"/>
  <c r="J47" i="1"/>
  <c r="O46" i="1"/>
  <c r="J46" i="1"/>
  <c r="P46" i="1" s="1"/>
  <c r="O45" i="1"/>
  <c r="P45" i="1" s="1"/>
  <c r="J45" i="1"/>
  <c r="P44" i="1"/>
  <c r="O44" i="1"/>
  <c r="J44" i="1"/>
  <c r="O43" i="1"/>
  <c r="J43" i="1"/>
  <c r="P43" i="1" s="1"/>
  <c r="P42" i="1"/>
  <c r="O42" i="1"/>
  <c r="J42" i="1"/>
  <c r="O41" i="1"/>
  <c r="J41" i="1"/>
  <c r="P41" i="1" s="1"/>
  <c r="O40" i="1"/>
  <c r="J40" i="1"/>
  <c r="P40" i="1" s="1"/>
  <c r="O39" i="1"/>
  <c r="P39" i="1" s="1"/>
  <c r="J39" i="1"/>
  <c r="O38" i="1"/>
  <c r="J38" i="1"/>
  <c r="P38" i="1" s="1"/>
  <c r="O37" i="1"/>
  <c r="P37" i="1" s="1"/>
  <c r="J37" i="1"/>
  <c r="P36" i="1"/>
  <c r="O36" i="1"/>
  <c r="J36" i="1"/>
  <c r="O35" i="1"/>
  <c r="J35" i="1"/>
  <c r="P35" i="1" s="1"/>
  <c r="P34" i="1"/>
  <c r="O34" i="1"/>
  <c r="J34" i="1"/>
  <c r="O33" i="1"/>
  <c r="J33" i="1"/>
  <c r="P33" i="1" s="1"/>
  <c r="O32" i="1"/>
  <c r="J32" i="1"/>
  <c r="P32" i="1" s="1"/>
  <c r="O31" i="1"/>
  <c r="P31" i="1" s="1"/>
  <c r="J31" i="1"/>
  <c r="O30" i="1"/>
  <c r="J30" i="1"/>
  <c r="P30" i="1" s="1"/>
  <c r="O29" i="1"/>
  <c r="P29" i="1" s="1"/>
  <c r="J29" i="1"/>
  <c r="P28" i="1"/>
  <c r="O28" i="1"/>
  <c r="J28" i="1"/>
  <c r="O27" i="1"/>
  <c r="J27" i="1"/>
  <c r="P27" i="1" s="1"/>
  <c r="P26" i="1"/>
  <c r="O26" i="1"/>
  <c r="J26" i="1"/>
  <c r="O25" i="1"/>
  <c r="J25" i="1"/>
  <c r="P25" i="1" s="1"/>
  <c r="O24" i="1"/>
  <c r="J24" i="1"/>
  <c r="P24" i="1" s="1"/>
  <c r="O23" i="1"/>
  <c r="P23" i="1" s="1"/>
  <c r="J23" i="1"/>
  <c r="O22" i="1"/>
  <c r="J22" i="1"/>
  <c r="P22" i="1" s="1"/>
  <c r="O21" i="1"/>
  <c r="P21" i="1" s="1"/>
  <c r="J21" i="1"/>
  <c r="P20" i="1"/>
  <c r="O20" i="1"/>
  <c r="J20" i="1"/>
  <c r="O19" i="1"/>
  <c r="J19" i="1"/>
  <c r="P19" i="1" s="1"/>
  <c r="P18" i="1"/>
  <c r="O18" i="1"/>
  <c r="J18" i="1"/>
  <c r="O17" i="1"/>
  <c r="J17" i="1"/>
  <c r="P17" i="1" s="1"/>
  <c r="O16" i="1"/>
  <c r="J16" i="1"/>
  <c r="P16" i="1" s="1"/>
  <c r="O15" i="1"/>
  <c r="P15" i="1" s="1"/>
  <c r="J15" i="1"/>
  <c r="O14" i="1"/>
  <c r="J14" i="1"/>
  <c r="P14" i="1" s="1"/>
  <c r="O13" i="1"/>
  <c r="P13" i="1" s="1"/>
  <c r="J13" i="1"/>
  <c r="P12" i="1"/>
  <c r="O12" i="1"/>
  <c r="J12" i="1"/>
  <c r="O11" i="1"/>
  <c r="J11" i="1"/>
  <c r="P11" i="1" s="1"/>
  <c r="P10" i="1"/>
  <c r="O10" i="1"/>
  <c r="J10" i="1"/>
  <c r="O9" i="1"/>
  <c r="J9" i="1"/>
  <c r="P9" i="1" s="1"/>
  <c r="O8" i="1"/>
  <c r="J8" i="1"/>
  <c r="P8" i="1" s="1"/>
  <c r="O7" i="1"/>
  <c r="P7" i="1" s="1"/>
  <c r="J7" i="1"/>
  <c r="O6" i="1"/>
  <c r="J6" i="1"/>
  <c r="P6" i="1" s="1"/>
  <c r="O5" i="1"/>
  <c r="P5" i="1" s="1"/>
  <c r="J5" i="1"/>
  <c r="P4" i="1"/>
  <c r="O4" i="1"/>
  <c r="J4" i="1"/>
  <c r="O3" i="1"/>
  <c r="J3" i="1"/>
  <c r="P3" i="1" s="1"/>
  <c r="P2" i="1"/>
  <c r="O2" i="1"/>
  <c r="J2" i="1"/>
</calcChain>
</file>

<file path=xl/sharedStrings.xml><?xml version="1.0" encoding="utf-8"?>
<sst xmlns="http://schemas.openxmlformats.org/spreadsheetml/2006/main" count="785" uniqueCount="201">
  <si>
    <t>SampleID</t>
  </si>
  <si>
    <t>Glycol</t>
  </si>
  <si>
    <t>Microsite</t>
  </si>
  <si>
    <t>Block</t>
  </si>
  <si>
    <t>DungType</t>
  </si>
  <si>
    <t>WaterTrt</t>
  </si>
  <si>
    <t>Location</t>
  </si>
  <si>
    <t>CollectionTime</t>
  </si>
  <si>
    <t>WetMassInitial(g)</t>
  </si>
  <si>
    <t>DryMassInitial(g)(calc)</t>
  </si>
  <si>
    <t>Notes</t>
  </si>
  <si>
    <t>WetMassFinal(g)</t>
  </si>
  <si>
    <t>EnvelopeMass(g)</t>
  </si>
  <si>
    <t>EnAndFinalDryMass(g)</t>
  </si>
  <si>
    <t>FinalDryMass(g)(calc)</t>
  </si>
  <si>
    <t>DryMassLossWithTransit(g)(calc)</t>
  </si>
  <si>
    <t>SubsampleMass (g)</t>
  </si>
  <si>
    <t>Ashed_FinalDryMass (g)</t>
  </si>
  <si>
    <t>289</t>
  </si>
  <si>
    <t>N</t>
  </si>
  <si>
    <t>sun</t>
  </si>
  <si>
    <t>cow</t>
  </si>
  <si>
    <t>a</t>
  </si>
  <si>
    <t>Nail, buried</t>
  </si>
  <si>
    <t>325</t>
  </si>
  <si>
    <t>buried, no nail</t>
  </si>
  <si>
    <t>333</t>
  </si>
  <si>
    <t>d</t>
  </si>
  <si>
    <t>buried, nail</t>
  </si>
  <si>
    <t>397</t>
  </si>
  <si>
    <t>tree</t>
  </si>
  <si>
    <t>b</t>
  </si>
  <si>
    <t>Nail</t>
  </si>
  <si>
    <t>259</t>
  </si>
  <si>
    <t>Y</t>
  </si>
  <si>
    <t>265</t>
  </si>
  <si>
    <t>nail</t>
  </si>
  <si>
    <t>272</t>
  </si>
  <si>
    <t>350</t>
  </si>
  <si>
    <t>e</t>
  </si>
  <si>
    <t>No nail, somewhat buried</t>
  </si>
  <si>
    <t>285</t>
  </si>
  <si>
    <t>Nail, somewhat buried</t>
  </si>
  <si>
    <t>290</t>
  </si>
  <si>
    <t>c</t>
  </si>
  <si>
    <t>No nail, buried</t>
  </si>
  <si>
    <t>292</t>
  </si>
  <si>
    <t>299</t>
  </si>
  <si>
    <t>No nail, completely buried; some term damage</t>
  </si>
  <si>
    <t>302</t>
  </si>
  <si>
    <t>no nail; roach</t>
  </si>
  <si>
    <t>307</t>
  </si>
  <si>
    <t>nail; term damage</t>
  </si>
  <si>
    <t>308</t>
  </si>
  <si>
    <t>313</t>
  </si>
  <si>
    <t>314</t>
  </si>
  <si>
    <t>318</t>
  </si>
  <si>
    <t>319</t>
  </si>
  <si>
    <t>321</t>
  </si>
  <si>
    <t>326</t>
  </si>
  <si>
    <t>327</t>
  </si>
  <si>
    <t>no nail</t>
  </si>
  <si>
    <t>332</t>
  </si>
  <si>
    <t>334</t>
  </si>
  <si>
    <t>337</t>
  </si>
  <si>
    <t>361</t>
  </si>
  <si>
    <t>no nail, buried</t>
  </si>
  <si>
    <t>363</t>
  </si>
  <si>
    <t>367</t>
  </si>
  <si>
    <t>Nail, buried; term damage</t>
  </si>
  <si>
    <t>371</t>
  </si>
  <si>
    <t>378</t>
  </si>
  <si>
    <t>nail, buried</t>
  </si>
  <si>
    <t>381</t>
  </si>
  <si>
    <t>nail, somewhat buried; term damage</t>
  </si>
  <si>
    <t>389</t>
  </si>
  <si>
    <t>No nail, somewhat buired</t>
  </si>
  <si>
    <t>390</t>
  </si>
  <si>
    <t>394</t>
  </si>
  <si>
    <t>395</t>
  </si>
  <si>
    <t>396</t>
  </si>
  <si>
    <t>399</t>
  </si>
  <si>
    <t>201</t>
  </si>
  <si>
    <t>buried, nai;</t>
  </si>
  <si>
    <t>205</t>
  </si>
  <si>
    <t>207</t>
  </si>
  <si>
    <t>buried,  nail</t>
  </si>
  <si>
    <t>210</t>
  </si>
  <si>
    <t>213</t>
  </si>
  <si>
    <t>very buried, nail</t>
  </si>
  <si>
    <t>219</t>
  </si>
  <si>
    <t>very buried, q</t>
  </si>
  <si>
    <t>220</t>
  </si>
  <si>
    <t>very buried, nail, term damage</t>
  </si>
  <si>
    <t>222</t>
  </si>
  <si>
    <t>nail, termite damage</t>
  </si>
  <si>
    <t>227</t>
  </si>
  <si>
    <t>234</t>
  </si>
  <si>
    <t>238</t>
  </si>
  <si>
    <t>243</t>
  </si>
  <si>
    <t>246</t>
  </si>
  <si>
    <t>254</t>
  </si>
  <si>
    <t>255</t>
  </si>
  <si>
    <t>257</t>
  </si>
  <si>
    <t>258</t>
  </si>
  <si>
    <t>261</t>
  </si>
  <si>
    <t>262</t>
  </si>
  <si>
    <t>267</t>
  </si>
  <si>
    <t>termite damage</t>
  </si>
  <si>
    <t>273</t>
  </si>
  <si>
    <t>280</t>
  </si>
  <si>
    <t>341</t>
  </si>
  <si>
    <t>nail, somewhat buried; roach in dung</t>
  </si>
  <si>
    <t>345</t>
  </si>
  <si>
    <t>no nail; baby scorpion or pseudoscorpion</t>
  </si>
  <si>
    <t>349</t>
  </si>
  <si>
    <t>352</t>
  </si>
  <si>
    <t>357</t>
  </si>
  <si>
    <t>094</t>
  </si>
  <si>
    <t>oryx</t>
  </si>
  <si>
    <t>102</t>
  </si>
  <si>
    <t>178</t>
  </si>
  <si>
    <t>197</t>
  </si>
  <si>
    <t>001</t>
  </si>
  <si>
    <t>008</t>
  </si>
  <si>
    <t>030</t>
  </si>
  <si>
    <t>151</t>
  </si>
  <si>
    <t>081</t>
  </si>
  <si>
    <t>082</t>
  </si>
  <si>
    <t>086</t>
  </si>
  <si>
    <t>089</t>
  </si>
  <si>
    <t>092</t>
  </si>
  <si>
    <t>093</t>
  </si>
  <si>
    <t>097</t>
  </si>
  <si>
    <t>Nail, completely buried</t>
  </si>
  <si>
    <t>104</t>
  </si>
  <si>
    <t>106</t>
  </si>
  <si>
    <t>113</t>
  </si>
  <si>
    <t>No nail, 10 termites under basket; roach; term damage</t>
  </si>
  <si>
    <t>115</t>
  </si>
  <si>
    <t>B</t>
  </si>
  <si>
    <t>Nail, min 10 termites</t>
  </si>
  <si>
    <t>118</t>
  </si>
  <si>
    <t>119</t>
  </si>
  <si>
    <t>Nail; term damage</t>
  </si>
  <si>
    <t>124</t>
  </si>
  <si>
    <t>127</t>
  </si>
  <si>
    <t>135</t>
  </si>
  <si>
    <t>138</t>
  </si>
  <si>
    <t>140</t>
  </si>
  <si>
    <t>161</t>
  </si>
  <si>
    <t>164</t>
  </si>
  <si>
    <t>168</t>
  </si>
  <si>
    <t>175</t>
  </si>
  <si>
    <t>180</t>
  </si>
  <si>
    <t>183</t>
  </si>
  <si>
    <t>187</t>
  </si>
  <si>
    <t>192</t>
  </si>
  <si>
    <t>no nail, buried, term damage</t>
  </si>
  <si>
    <t>198</t>
  </si>
  <si>
    <t>Nail, somewhat buried, term damage</t>
  </si>
  <si>
    <t>003</t>
  </si>
  <si>
    <t>009</t>
  </si>
  <si>
    <t>011</t>
  </si>
  <si>
    <t>014</t>
  </si>
  <si>
    <t>very buried, nail, beetle larva</t>
  </si>
  <si>
    <t>018</t>
  </si>
  <si>
    <t>021</t>
  </si>
  <si>
    <t>022</t>
  </si>
  <si>
    <t>026</t>
  </si>
  <si>
    <t>029</t>
  </si>
  <si>
    <t>033</t>
  </si>
  <si>
    <t>034</t>
  </si>
  <si>
    <t>buried, nail, termite damage, larvae</t>
  </si>
  <si>
    <t>038</t>
  </si>
  <si>
    <t>veru buried, nail</t>
  </si>
  <si>
    <t>041</t>
  </si>
  <si>
    <t>very buried, no nail</t>
  </si>
  <si>
    <t>046</t>
  </si>
  <si>
    <t>048</t>
  </si>
  <si>
    <t>052</t>
  </si>
  <si>
    <t>nail, buried, term damage</t>
  </si>
  <si>
    <t>057</t>
  </si>
  <si>
    <t>059</t>
  </si>
  <si>
    <t>062</t>
  </si>
  <si>
    <t xml:space="preserve">tree </t>
  </si>
  <si>
    <t>nail, roach; possible term damage</t>
  </si>
  <si>
    <t>065</t>
  </si>
  <si>
    <t>069</t>
  </si>
  <si>
    <t>no nail, termite damage</t>
  </si>
  <si>
    <t>075</t>
  </si>
  <si>
    <t>077</t>
  </si>
  <si>
    <t>079</t>
  </si>
  <si>
    <t>141</t>
  </si>
  <si>
    <t>No nail</t>
  </si>
  <si>
    <t>147</t>
  </si>
  <si>
    <t>Nail, somewhat buried by termite mound</t>
  </si>
  <si>
    <t>149</t>
  </si>
  <si>
    <t>152</t>
  </si>
  <si>
    <t>Nail, somewhat buried; some term damage</t>
  </si>
  <si>
    <t>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</si>
</sst>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quotePrefix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CA9D-0144-5841-8C9A-EBBC6A66F229}">
  <dimension ref="A1:R708"/>
  <sheetViews>
    <sheetView tabSelected="1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P1" sqref="P1:P1048576"/>
    </sheetView>
  </sheetViews>
  <sheetFormatPr baseColWidth="10" defaultColWidth="11.1640625" defaultRowHeight="15" customHeight="1" x14ac:dyDescent="0.2"/>
  <cols>
    <col min="1" max="2" width="10.5" customWidth="1"/>
    <col min="3" max="3" width="11.83203125" customWidth="1"/>
    <col min="4" max="6" width="10.5" customWidth="1"/>
    <col min="7" max="7" width="10.83203125" customWidth="1"/>
    <col min="8" max="8" width="11.6640625" customWidth="1"/>
    <col min="9" max="9" width="13.83203125" customWidth="1"/>
    <col min="10" max="10" width="17.5" customWidth="1"/>
    <col min="11" max="11" width="34.5" customWidth="1"/>
    <col min="12" max="13" width="13.1640625" customWidth="1"/>
    <col min="14" max="14" width="17.33203125" customWidth="1"/>
    <col min="15" max="15" width="16.6640625" customWidth="1"/>
    <col min="16" max="16" width="29.5" customWidth="1"/>
    <col min="17" max="17" width="15.83203125" customWidth="1"/>
    <col min="18" max="18" width="18.33203125" customWidth="1"/>
    <col min="19" max="28" width="10.5" customWidth="1"/>
  </cols>
  <sheetData>
    <row r="1" spans="1:18" ht="15.75" customHeight="1" x14ac:dyDescent="0.2">
      <c r="A1" t="s">
        <v>0</v>
      </c>
      <c r="B1" t="s">
        <v>1</v>
      </c>
      <c r="C1" s="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t="15.75" customHeight="1" x14ac:dyDescent="0.2">
      <c r="A2" t="s">
        <v>18</v>
      </c>
      <c r="B2" t="s">
        <v>19</v>
      </c>
      <c r="C2" t="s">
        <v>20</v>
      </c>
      <c r="D2">
        <v>4</v>
      </c>
      <c r="E2" t="s">
        <v>21</v>
      </c>
      <c r="F2">
        <v>3</v>
      </c>
      <c r="G2" t="s">
        <v>22</v>
      </c>
      <c r="H2">
        <v>1</v>
      </c>
      <c r="I2">
        <v>9.93</v>
      </c>
      <c r="J2">
        <f t="shared" ref="J2:J65" si="0">0.8443697679*I2</f>
        <v>8.3845917952469993</v>
      </c>
      <c r="K2" t="s">
        <v>23</v>
      </c>
      <c r="L2">
        <v>9.81</v>
      </c>
      <c r="M2">
        <v>1.33</v>
      </c>
      <c r="N2">
        <v>10.51</v>
      </c>
      <c r="O2">
        <f t="shared" ref="O2:O129" si="1">N2-M2</f>
        <v>9.18</v>
      </c>
      <c r="P2">
        <f t="shared" ref="P2:P4" si="2">(J2-O2)-0.9617371656</f>
        <v>-1.7571453703530004</v>
      </c>
      <c r="Q2" s="2">
        <v>1.55</v>
      </c>
    </row>
    <row r="3" spans="1:18" ht="15.75" customHeight="1" x14ac:dyDescent="0.2">
      <c r="A3" t="s">
        <v>24</v>
      </c>
      <c r="B3" t="s">
        <v>19</v>
      </c>
      <c r="C3" t="s">
        <v>20</v>
      </c>
      <c r="D3">
        <v>6</v>
      </c>
      <c r="E3" t="s">
        <v>21</v>
      </c>
      <c r="F3">
        <v>0</v>
      </c>
      <c r="G3" t="s">
        <v>22</v>
      </c>
      <c r="H3">
        <v>1</v>
      </c>
      <c r="I3">
        <v>9.9499999999999993</v>
      </c>
      <c r="J3">
        <f t="shared" si="0"/>
        <v>8.4014791906049986</v>
      </c>
      <c r="K3" t="s">
        <v>25</v>
      </c>
      <c r="L3">
        <v>9.82</v>
      </c>
      <c r="M3">
        <v>1.33</v>
      </c>
      <c r="N3">
        <v>10.45</v>
      </c>
      <c r="O3">
        <f t="shared" si="1"/>
        <v>9.1199999999999992</v>
      </c>
      <c r="P3">
        <f t="shared" si="2"/>
        <v>-1.6802579749950006</v>
      </c>
      <c r="Q3">
        <v>1.1399999999999999</v>
      </c>
    </row>
    <row r="4" spans="1:18" ht="15.75" customHeight="1" x14ac:dyDescent="0.2">
      <c r="A4" t="s">
        <v>26</v>
      </c>
      <c r="B4" t="s">
        <v>19</v>
      </c>
      <c r="C4" t="s">
        <v>20</v>
      </c>
      <c r="D4">
        <v>6</v>
      </c>
      <c r="E4" t="s">
        <v>21</v>
      </c>
      <c r="F4">
        <v>6</v>
      </c>
      <c r="G4" t="s">
        <v>27</v>
      </c>
      <c r="H4">
        <v>1</v>
      </c>
      <c r="I4">
        <v>10.07</v>
      </c>
      <c r="J4">
        <f t="shared" si="0"/>
        <v>8.5028035627529999</v>
      </c>
      <c r="K4" t="s">
        <v>28</v>
      </c>
      <c r="L4" s="2">
        <v>10.199999999999999</v>
      </c>
      <c r="M4">
        <v>1.35</v>
      </c>
      <c r="N4">
        <v>10.59</v>
      </c>
      <c r="O4">
        <f t="shared" si="1"/>
        <v>9.24</v>
      </c>
      <c r="P4">
        <f t="shared" si="2"/>
        <v>-1.6989336028470003</v>
      </c>
      <c r="Q4">
        <v>1.1100000000000001</v>
      </c>
    </row>
    <row r="5" spans="1:18" ht="15.75" customHeight="1" x14ac:dyDescent="0.2">
      <c r="A5" t="s">
        <v>29</v>
      </c>
      <c r="B5" t="s">
        <v>19</v>
      </c>
      <c r="C5" t="s">
        <v>30</v>
      </c>
      <c r="D5">
        <v>8</v>
      </c>
      <c r="E5" t="s">
        <v>21</v>
      </c>
      <c r="F5">
        <v>9</v>
      </c>
      <c r="G5" t="s">
        <v>31</v>
      </c>
      <c r="H5">
        <v>1</v>
      </c>
      <c r="I5">
        <v>10.06</v>
      </c>
      <c r="J5">
        <f t="shared" si="0"/>
        <v>8.4943598650739993</v>
      </c>
      <c r="K5" t="s">
        <v>32</v>
      </c>
      <c r="L5" s="2">
        <v>8.8000000000000007</v>
      </c>
      <c r="M5">
        <v>1.35</v>
      </c>
      <c r="N5">
        <v>9.36</v>
      </c>
      <c r="O5">
        <f t="shared" si="1"/>
        <v>8.01</v>
      </c>
      <c r="P5">
        <f>(I5-O5)-0.9617371656</f>
        <v>1.0882628344000007</v>
      </c>
      <c r="Q5">
        <v>1.54</v>
      </c>
    </row>
    <row r="6" spans="1:18" ht="15.75" customHeight="1" x14ac:dyDescent="0.2">
      <c r="A6" t="s">
        <v>33</v>
      </c>
      <c r="B6" t="s">
        <v>34</v>
      </c>
      <c r="C6" t="s">
        <v>20</v>
      </c>
      <c r="D6">
        <v>2</v>
      </c>
      <c r="E6" t="s">
        <v>21</v>
      </c>
      <c r="F6">
        <v>9</v>
      </c>
      <c r="G6" t="s">
        <v>22</v>
      </c>
      <c r="H6">
        <v>1</v>
      </c>
      <c r="I6">
        <v>9.9499999999999993</v>
      </c>
      <c r="J6">
        <f t="shared" si="0"/>
        <v>8.4014791906049986</v>
      </c>
      <c r="K6" t="s">
        <v>28</v>
      </c>
      <c r="L6">
        <v>10.72</v>
      </c>
      <c r="M6">
        <v>1.35</v>
      </c>
      <c r="N6">
        <v>10.89</v>
      </c>
      <c r="O6">
        <f t="shared" si="1"/>
        <v>9.5400000000000009</v>
      </c>
      <c r="P6">
        <f t="shared" ref="P6:P17" si="3">(J6-O6)-0.9617371656</f>
        <v>-2.1002579749950021</v>
      </c>
      <c r="Q6">
        <v>1.1100000000000001</v>
      </c>
    </row>
    <row r="7" spans="1:18" ht="15.75" customHeight="1" x14ac:dyDescent="0.2">
      <c r="A7" t="s">
        <v>35</v>
      </c>
      <c r="B7" t="s">
        <v>34</v>
      </c>
      <c r="C7" t="s">
        <v>30</v>
      </c>
      <c r="D7">
        <v>2</v>
      </c>
      <c r="E7" t="s">
        <v>21</v>
      </c>
      <c r="F7">
        <v>0</v>
      </c>
      <c r="G7" t="s">
        <v>27</v>
      </c>
      <c r="H7">
        <v>1</v>
      </c>
      <c r="I7">
        <v>10.1</v>
      </c>
      <c r="J7">
        <f t="shared" si="0"/>
        <v>8.5281346557899997</v>
      </c>
      <c r="K7" t="s">
        <v>36</v>
      </c>
      <c r="L7">
        <v>9.51</v>
      </c>
      <c r="M7">
        <v>1.32</v>
      </c>
      <c r="N7">
        <v>10.210000000000001</v>
      </c>
      <c r="O7">
        <f t="shared" si="1"/>
        <v>8.89</v>
      </c>
      <c r="P7">
        <f t="shared" si="3"/>
        <v>-1.3236025098100008</v>
      </c>
      <c r="Q7">
        <v>1.69</v>
      </c>
    </row>
    <row r="8" spans="1:18" ht="15.75" customHeight="1" x14ac:dyDescent="0.2">
      <c r="A8" t="s">
        <v>37</v>
      </c>
      <c r="B8" t="s">
        <v>34</v>
      </c>
      <c r="C8" t="s">
        <v>30</v>
      </c>
      <c r="D8">
        <v>2</v>
      </c>
      <c r="E8" t="s">
        <v>21</v>
      </c>
      <c r="F8">
        <v>6</v>
      </c>
      <c r="G8" t="s">
        <v>22</v>
      </c>
      <c r="H8">
        <v>1</v>
      </c>
      <c r="I8">
        <v>10.050000000000001</v>
      </c>
      <c r="J8">
        <f t="shared" si="0"/>
        <v>8.4859161673950005</v>
      </c>
      <c r="K8" t="s">
        <v>36</v>
      </c>
      <c r="L8">
        <v>8.64</v>
      </c>
      <c r="M8">
        <v>1.33</v>
      </c>
      <c r="N8">
        <v>9.31</v>
      </c>
      <c r="O8">
        <f t="shared" si="1"/>
        <v>7.98</v>
      </c>
      <c r="P8">
        <f t="shared" si="3"/>
        <v>-0.45582099820499988</v>
      </c>
      <c r="Q8">
        <v>1.67</v>
      </c>
    </row>
    <row r="9" spans="1:18" ht="15.75" customHeight="1" x14ac:dyDescent="0.2">
      <c r="A9" t="s">
        <v>38</v>
      </c>
      <c r="B9" t="s">
        <v>34</v>
      </c>
      <c r="C9" t="s">
        <v>30</v>
      </c>
      <c r="D9">
        <v>6</v>
      </c>
      <c r="E9" t="s">
        <v>21</v>
      </c>
      <c r="F9">
        <v>3</v>
      </c>
      <c r="G9" t="s">
        <v>39</v>
      </c>
      <c r="H9">
        <v>1</v>
      </c>
      <c r="I9">
        <v>10.02</v>
      </c>
      <c r="J9">
        <f t="shared" si="0"/>
        <v>8.4605850743579989</v>
      </c>
      <c r="K9" t="s">
        <v>40</v>
      </c>
      <c r="L9">
        <v>9.49</v>
      </c>
      <c r="M9">
        <v>1.33</v>
      </c>
      <c r="N9">
        <v>10.16</v>
      </c>
      <c r="O9">
        <f t="shared" si="1"/>
        <v>8.83</v>
      </c>
      <c r="P9">
        <f t="shared" si="3"/>
        <v>-1.3311520912420012</v>
      </c>
      <c r="Q9">
        <v>1.42</v>
      </c>
    </row>
    <row r="10" spans="1:18" ht="15.75" customHeight="1" x14ac:dyDescent="0.2">
      <c r="A10" t="s">
        <v>41</v>
      </c>
      <c r="B10" t="s">
        <v>19</v>
      </c>
      <c r="C10" t="s">
        <v>20</v>
      </c>
      <c r="D10">
        <v>4</v>
      </c>
      <c r="E10" t="s">
        <v>21</v>
      </c>
      <c r="F10">
        <v>0</v>
      </c>
      <c r="G10" t="s">
        <v>31</v>
      </c>
      <c r="H10">
        <v>3</v>
      </c>
      <c r="I10">
        <v>10.039999999999999</v>
      </c>
      <c r="J10">
        <f t="shared" si="0"/>
        <v>8.4774724697159982</v>
      </c>
      <c r="K10" t="s">
        <v>42</v>
      </c>
      <c r="L10">
        <v>9.14</v>
      </c>
      <c r="M10">
        <v>1.35</v>
      </c>
      <c r="N10">
        <v>10.15</v>
      </c>
      <c r="O10">
        <f t="shared" si="1"/>
        <v>8.8000000000000007</v>
      </c>
      <c r="P10">
        <f t="shared" si="3"/>
        <v>-1.2842646958840025</v>
      </c>
      <c r="Q10">
        <v>1.22</v>
      </c>
    </row>
    <row r="11" spans="1:18" ht="15.75" customHeight="1" x14ac:dyDescent="0.2">
      <c r="A11" t="s">
        <v>43</v>
      </c>
      <c r="B11" t="s">
        <v>19</v>
      </c>
      <c r="C11" t="s">
        <v>20</v>
      </c>
      <c r="D11">
        <v>4</v>
      </c>
      <c r="E11" t="s">
        <v>21</v>
      </c>
      <c r="F11">
        <v>3</v>
      </c>
      <c r="G11" t="s">
        <v>44</v>
      </c>
      <c r="H11">
        <v>3</v>
      </c>
      <c r="I11">
        <v>9.98</v>
      </c>
      <c r="J11">
        <f t="shared" si="0"/>
        <v>8.4268102836420002</v>
      </c>
      <c r="K11" t="s">
        <v>45</v>
      </c>
      <c r="L11">
        <v>10.8</v>
      </c>
      <c r="M11">
        <v>1.34</v>
      </c>
      <c r="N11">
        <v>11.73</v>
      </c>
      <c r="O11">
        <f t="shared" si="1"/>
        <v>10.39</v>
      </c>
      <c r="P11">
        <f t="shared" si="3"/>
        <v>-2.9249268819580001</v>
      </c>
      <c r="Q11">
        <v>1.38</v>
      </c>
    </row>
    <row r="12" spans="1:18" ht="15.75" customHeight="1" x14ac:dyDescent="0.2">
      <c r="A12" t="s">
        <v>46</v>
      </c>
      <c r="B12" t="s">
        <v>19</v>
      </c>
      <c r="C12" t="s">
        <v>20</v>
      </c>
      <c r="D12">
        <v>4</v>
      </c>
      <c r="E12" t="s">
        <v>21</v>
      </c>
      <c r="F12">
        <v>6</v>
      </c>
      <c r="G12" t="s">
        <v>27</v>
      </c>
      <c r="H12">
        <v>3</v>
      </c>
      <c r="I12">
        <v>9.92</v>
      </c>
      <c r="J12">
        <f t="shared" si="0"/>
        <v>8.3761480975679987</v>
      </c>
      <c r="K12" t="s">
        <v>23</v>
      </c>
      <c r="L12">
        <v>10.99</v>
      </c>
      <c r="M12">
        <v>1.33</v>
      </c>
      <c r="N12">
        <v>11.63</v>
      </c>
      <c r="O12">
        <f t="shared" si="1"/>
        <v>10.3</v>
      </c>
      <c r="P12">
        <f t="shared" si="3"/>
        <v>-2.8855890680320018</v>
      </c>
      <c r="Q12">
        <v>1.3</v>
      </c>
    </row>
    <row r="13" spans="1:18" ht="15.75" customHeight="1" x14ac:dyDescent="0.2">
      <c r="A13" t="s">
        <v>47</v>
      </c>
      <c r="B13" t="s">
        <v>19</v>
      </c>
      <c r="C13" t="s">
        <v>20</v>
      </c>
      <c r="D13">
        <v>4</v>
      </c>
      <c r="E13" t="s">
        <v>21</v>
      </c>
      <c r="F13">
        <v>9</v>
      </c>
      <c r="G13" t="s">
        <v>44</v>
      </c>
      <c r="H13">
        <v>3</v>
      </c>
      <c r="I13">
        <v>10.01</v>
      </c>
      <c r="J13">
        <f t="shared" si="0"/>
        <v>8.4521413766790001</v>
      </c>
      <c r="K13" t="s">
        <v>48</v>
      </c>
      <c r="L13">
        <v>10.16</v>
      </c>
      <c r="M13">
        <v>1.33</v>
      </c>
      <c r="N13">
        <v>10.1</v>
      </c>
      <c r="O13">
        <f t="shared" si="1"/>
        <v>8.77</v>
      </c>
      <c r="P13">
        <f t="shared" si="3"/>
        <v>-1.2795957889209995</v>
      </c>
      <c r="Q13">
        <v>1.5</v>
      </c>
    </row>
    <row r="14" spans="1:18" ht="15.75" customHeight="1" x14ac:dyDescent="0.2">
      <c r="A14" t="s">
        <v>49</v>
      </c>
      <c r="B14" t="s">
        <v>19</v>
      </c>
      <c r="C14" t="s">
        <v>30</v>
      </c>
      <c r="D14">
        <v>4</v>
      </c>
      <c r="E14" t="s">
        <v>21</v>
      </c>
      <c r="F14">
        <v>0</v>
      </c>
      <c r="G14" t="s">
        <v>44</v>
      </c>
      <c r="H14">
        <v>3</v>
      </c>
      <c r="I14">
        <v>9.9499999999999993</v>
      </c>
      <c r="J14">
        <f t="shared" si="0"/>
        <v>8.4014791906049986</v>
      </c>
      <c r="K14" t="s">
        <v>50</v>
      </c>
      <c r="L14">
        <v>8.8000000000000007</v>
      </c>
      <c r="M14">
        <v>1.31</v>
      </c>
      <c r="N14">
        <v>9.93</v>
      </c>
      <c r="O14">
        <f t="shared" si="1"/>
        <v>8.6199999999999992</v>
      </c>
      <c r="P14">
        <f t="shared" si="3"/>
        <v>-1.1802579749950006</v>
      </c>
      <c r="Q14">
        <v>1.23</v>
      </c>
    </row>
    <row r="15" spans="1:18" ht="15.75" customHeight="1" x14ac:dyDescent="0.2">
      <c r="A15" t="s">
        <v>51</v>
      </c>
      <c r="B15" t="s">
        <v>19</v>
      </c>
      <c r="C15" t="s">
        <v>30</v>
      </c>
      <c r="D15">
        <v>4</v>
      </c>
      <c r="E15" t="s">
        <v>21</v>
      </c>
      <c r="F15">
        <v>3</v>
      </c>
      <c r="G15" t="s">
        <v>27</v>
      </c>
      <c r="H15">
        <v>4</v>
      </c>
      <c r="I15" s="2">
        <v>9.9</v>
      </c>
      <c r="J15">
        <f t="shared" si="0"/>
        <v>8.3592607022099994</v>
      </c>
      <c r="K15" s="2" t="s">
        <v>52</v>
      </c>
      <c r="L15">
        <v>6.52</v>
      </c>
      <c r="M15">
        <v>1.34</v>
      </c>
      <c r="N15">
        <v>7.22</v>
      </c>
      <c r="O15">
        <f t="shared" si="1"/>
        <v>5.88</v>
      </c>
      <c r="P15">
        <f t="shared" si="3"/>
        <v>1.5175235366099995</v>
      </c>
      <c r="Q15">
        <v>1.28</v>
      </c>
    </row>
    <row r="16" spans="1:18" ht="15.75" customHeight="1" x14ac:dyDescent="0.2">
      <c r="A16" t="s">
        <v>53</v>
      </c>
      <c r="B16" t="s">
        <v>19</v>
      </c>
      <c r="C16" t="s">
        <v>30</v>
      </c>
      <c r="D16">
        <v>4</v>
      </c>
      <c r="E16" t="s">
        <v>21</v>
      </c>
      <c r="F16">
        <v>3</v>
      </c>
      <c r="G16" t="s">
        <v>22</v>
      </c>
      <c r="H16">
        <v>3</v>
      </c>
      <c r="I16">
        <v>10.029999999999999</v>
      </c>
      <c r="J16">
        <f t="shared" si="0"/>
        <v>8.4690287720369994</v>
      </c>
      <c r="K16" t="s">
        <v>36</v>
      </c>
      <c r="L16">
        <v>9.41</v>
      </c>
      <c r="M16">
        <v>1.37</v>
      </c>
      <c r="N16">
        <v>10.16</v>
      </c>
      <c r="O16">
        <f t="shared" si="1"/>
        <v>8.7899999999999991</v>
      </c>
      <c r="P16">
        <f t="shared" si="3"/>
        <v>-1.2827083935629997</v>
      </c>
      <c r="Q16">
        <v>1.0900000000000001</v>
      </c>
    </row>
    <row r="17" spans="1:17" ht="15.75" customHeight="1" x14ac:dyDescent="0.2">
      <c r="A17" t="s">
        <v>54</v>
      </c>
      <c r="B17" t="s">
        <v>19</v>
      </c>
      <c r="C17" t="s">
        <v>30</v>
      </c>
      <c r="D17">
        <v>4</v>
      </c>
      <c r="E17" t="s">
        <v>21</v>
      </c>
      <c r="F17">
        <v>6</v>
      </c>
      <c r="G17" t="s">
        <v>22</v>
      </c>
      <c r="H17">
        <v>3</v>
      </c>
      <c r="I17">
        <v>9.94</v>
      </c>
      <c r="J17">
        <f t="shared" si="0"/>
        <v>8.3930354929259998</v>
      </c>
      <c r="K17" t="s">
        <v>36</v>
      </c>
      <c r="L17">
        <v>10.47</v>
      </c>
      <c r="M17">
        <v>1.35</v>
      </c>
      <c r="N17">
        <v>11.01</v>
      </c>
      <c r="O17">
        <f t="shared" si="1"/>
        <v>9.66</v>
      </c>
      <c r="P17">
        <f t="shared" si="3"/>
        <v>-2.2287016726740001</v>
      </c>
      <c r="Q17">
        <v>1.1200000000000001</v>
      </c>
    </row>
    <row r="18" spans="1:17" ht="15.75" customHeight="1" x14ac:dyDescent="0.2">
      <c r="A18" t="s">
        <v>55</v>
      </c>
      <c r="B18" t="s">
        <v>19</v>
      </c>
      <c r="C18" t="s">
        <v>30</v>
      </c>
      <c r="D18">
        <v>4</v>
      </c>
      <c r="E18" t="s">
        <v>21</v>
      </c>
      <c r="F18">
        <v>6</v>
      </c>
      <c r="G18" t="s">
        <v>39</v>
      </c>
      <c r="H18">
        <v>4</v>
      </c>
      <c r="I18">
        <v>10.01</v>
      </c>
      <c r="J18">
        <f t="shared" si="0"/>
        <v>8.4521413766790001</v>
      </c>
      <c r="K18" t="s">
        <v>36</v>
      </c>
      <c r="L18">
        <v>10.06</v>
      </c>
      <c r="M18">
        <v>1.36</v>
      </c>
      <c r="N18">
        <v>10.31</v>
      </c>
      <c r="O18">
        <f t="shared" si="1"/>
        <v>8.9500000000000011</v>
      </c>
      <c r="P18">
        <f>(O18-O18)-0.9617371656</f>
        <v>-0.9617371656</v>
      </c>
      <c r="Q18">
        <v>1.19</v>
      </c>
    </row>
    <row r="19" spans="1:17" ht="15.75" customHeight="1" x14ac:dyDescent="0.2">
      <c r="A19" t="s">
        <v>56</v>
      </c>
      <c r="B19" t="s">
        <v>19</v>
      </c>
      <c r="C19" t="s">
        <v>30</v>
      </c>
      <c r="D19">
        <v>4</v>
      </c>
      <c r="E19" t="s">
        <v>21</v>
      </c>
      <c r="F19">
        <v>9</v>
      </c>
      <c r="G19" t="s">
        <v>44</v>
      </c>
      <c r="H19">
        <v>2</v>
      </c>
      <c r="I19">
        <v>9.94</v>
      </c>
      <c r="J19">
        <f t="shared" si="0"/>
        <v>8.3930354929259998</v>
      </c>
      <c r="K19" t="s">
        <v>32</v>
      </c>
      <c r="L19">
        <v>8.94</v>
      </c>
      <c r="M19">
        <v>1.36</v>
      </c>
      <c r="N19">
        <v>9.75</v>
      </c>
      <c r="O19">
        <f t="shared" si="1"/>
        <v>8.39</v>
      </c>
      <c r="P19">
        <f t="shared" ref="P19:P65" si="4">(J19-O19)-0.9617371656</f>
        <v>-0.95870167267400075</v>
      </c>
      <c r="Q19">
        <v>1.32</v>
      </c>
    </row>
    <row r="20" spans="1:17" ht="15.75" customHeight="1" x14ac:dyDescent="0.2">
      <c r="A20" t="s">
        <v>57</v>
      </c>
      <c r="B20" t="s">
        <v>19</v>
      </c>
      <c r="C20" t="s">
        <v>30</v>
      </c>
      <c r="D20">
        <v>4</v>
      </c>
      <c r="E20" t="s">
        <v>21</v>
      </c>
      <c r="F20">
        <v>9</v>
      </c>
      <c r="G20" t="s">
        <v>31</v>
      </c>
      <c r="H20">
        <v>3</v>
      </c>
      <c r="I20">
        <v>10.06</v>
      </c>
      <c r="J20">
        <f t="shared" si="0"/>
        <v>8.4943598650739993</v>
      </c>
      <c r="K20" t="s">
        <v>32</v>
      </c>
      <c r="L20">
        <v>11.25</v>
      </c>
      <c r="M20">
        <v>1.36</v>
      </c>
      <c r="N20">
        <v>10.11</v>
      </c>
      <c r="O20">
        <f t="shared" si="1"/>
        <v>8.75</v>
      </c>
      <c r="P20">
        <f t="shared" si="4"/>
        <v>-1.2173773005260007</v>
      </c>
      <c r="Q20">
        <v>1.24</v>
      </c>
    </row>
    <row r="21" spans="1:17" ht="15.75" customHeight="1" x14ac:dyDescent="0.2">
      <c r="A21" t="s">
        <v>58</v>
      </c>
      <c r="B21" t="s">
        <v>19</v>
      </c>
      <c r="C21" t="s">
        <v>20</v>
      </c>
      <c r="D21">
        <v>6</v>
      </c>
      <c r="E21" t="s">
        <v>21</v>
      </c>
      <c r="F21">
        <v>0</v>
      </c>
      <c r="G21" t="s">
        <v>31</v>
      </c>
      <c r="H21">
        <v>3</v>
      </c>
      <c r="I21">
        <v>10.09</v>
      </c>
      <c r="J21">
        <f t="shared" si="0"/>
        <v>8.5196909581109992</v>
      </c>
      <c r="K21" t="s">
        <v>36</v>
      </c>
      <c r="L21">
        <v>8.4700000000000006</v>
      </c>
      <c r="M21">
        <v>1.34</v>
      </c>
      <c r="N21">
        <v>9.6300000000000008</v>
      </c>
      <c r="O21">
        <f t="shared" si="1"/>
        <v>8.2900000000000009</v>
      </c>
      <c r="P21">
        <f t="shared" si="4"/>
        <v>-0.73204620748900173</v>
      </c>
      <c r="Q21">
        <v>1.2</v>
      </c>
    </row>
    <row r="22" spans="1:17" ht="15.75" customHeight="1" x14ac:dyDescent="0.2">
      <c r="A22" t="s">
        <v>59</v>
      </c>
      <c r="B22" t="s">
        <v>19</v>
      </c>
      <c r="C22" t="s">
        <v>20</v>
      </c>
      <c r="D22">
        <v>6</v>
      </c>
      <c r="E22" t="s">
        <v>21</v>
      </c>
      <c r="F22">
        <v>3</v>
      </c>
      <c r="G22" t="s">
        <v>27</v>
      </c>
      <c r="H22">
        <v>2</v>
      </c>
      <c r="I22">
        <v>9.9700000000000006</v>
      </c>
      <c r="J22">
        <f t="shared" si="0"/>
        <v>8.4183665859629997</v>
      </c>
      <c r="K22" t="s">
        <v>28</v>
      </c>
      <c r="L22">
        <v>9.27</v>
      </c>
      <c r="M22">
        <v>1.36</v>
      </c>
      <c r="N22">
        <v>9.9600000000000009</v>
      </c>
      <c r="O22">
        <f t="shared" si="1"/>
        <v>8.6000000000000014</v>
      </c>
      <c r="P22">
        <f t="shared" si="4"/>
        <v>-1.1433705796370017</v>
      </c>
      <c r="Q22">
        <v>1.43</v>
      </c>
    </row>
    <row r="23" spans="1:17" ht="15.75" customHeight="1" x14ac:dyDescent="0.2">
      <c r="A23" t="s">
        <v>60</v>
      </c>
      <c r="B23" t="s">
        <v>19</v>
      </c>
      <c r="C23" t="s">
        <v>20</v>
      </c>
      <c r="D23">
        <v>6</v>
      </c>
      <c r="E23" t="s">
        <v>21</v>
      </c>
      <c r="F23">
        <v>3</v>
      </c>
      <c r="G23" t="s">
        <v>22</v>
      </c>
      <c r="H23">
        <v>3</v>
      </c>
      <c r="I23">
        <v>10.029999999999999</v>
      </c>
      <c r="J23">
        <f t="shared" si="0"/>
        <v>8.4690287720369994</v>
      </c>
      <c r="K23" t="s">
        <v>61</v>
      </c>
      <c r="L23">
        <v>6.34</v>
      </c>
      <c r="M23">
        <v>1.33</v>
      </c>
      <c r="N23">
        <v>7.33</v>
      </c>
      <c r="O23">
        <f t="shared" si="1"/>
        <v>6</v>
      </c>
      <c r="P23">
        <f t="shared" si="4"/>
        <v>1.5072916064369994</v>
      </c>
      <c r="Q23">
        <v>1.17</v>
      </c>
    </row>
    <row r="24" spans="1:17" ht="15.75" customHeight="1" x14ac:dyDescent="0.2">
      <c r="A24" t="s">
        <v>62</v>
      </c>
      <c r="B24" t="s">
        <v>19</v>
      </c>
      <c r="C24" t="s">
        <v>20</v>
      </c>
      <c r="D24">
        <v>6</v>
      </c>
      <c r="E24" t="s">
        <v>21</v>
      </c>
      <c r="F24">
        <v>6</v>
      </c>
      <c r="G24" t="s">
        <v>44</v>
      </c>
      <c r="H24">
        <v>4</v>
      </c>
      <c r="I24">
        <v>10.050000000000001</v>
      </c>
      <c r="J24">
        <f t="shared" si="0"/>
        <v>8.4859161673950005</v>
      </c>
      <c r="K24" t="s">
        <v>28</v>
      </c>
      <c r="L24">
        <v>10.81</v>
      </c>
      <c r="M24">
        <v>1.33</v>
      </c>
      <c r="N24">
        <v>10.73</v>
      </c>
      <c r="O24">
        <f t="shared" si="1"/>
        <v>9.4</v>
      </c>
      <c r="P24">
        <f t="shared" si="4"/>
        <v>-1.8758209982049998</v>
      </c>
      <c r="Q24">
        <v>1.19</v>
      </c>
    </row>
    <row r="25" spans="1:17" ht="15.75" customHeight="1" x14ac:dyDescent="0.2">
      <c r="A25" t="s">
        <v>63</v>
      </c>
      <c r="B25" t="s">
        <v>19</v>
      </c>
      <c r="C25" t="s">
        <v>20</v>
      </c>
      <c r="D25">
        <v>6</v>
      </c>
      <c r="E25" t="s">
        <v>21</v>
      </c>
      <c r="F25">
        <v>6</v>
      </c>
      <c r="G25" t="s">
        <v>22</v>
      </c>
      <c r="H25">
        <v>3</v>
      </c>
      <c r="I25">
        <v>10.09</v>
      </c>
      <c r="J25">
        <f t="shared" si="0"/>
        <v>8.5196909581109992</v>
      </c>
      <c r="K25" t="s">
        <v>36</v>
      </c>
      <c r="L25">
        <v>10.01</v>
      </c>
      <c r="M25">
        <v>1.34</v>
      </c>
      <c r="N25">
        <v>10.31</v>
      </c>
      <c r="O25">
        <f t="shared" si="1"/>
        <v>8.9700000000000006</v>
      </c>
      <c r="P25">
        <f t="shared" si="4"/>
        <v>-1.4120462074890014</v>
      </c>
      <c r="Q25">
        <v>1.43</v>
      </c>
    </row>
    <row r="26" spans="1:17" ht="15.75" customHeight="1" x14ac:dyDescent="0.2">
      <c r="A26" t="s">
        <v>64</v>
      </c>
      <c r="B26" t="s">
        <v>19</v>
      </c>
      <c r="C26" t="s">
        <v>20</v>
      </c>
      <c r="D26">
        <v>6</v>
      </c>
      <c r="E26" t="s">
        <v>21</v>
      </c>
      <c r="F26">
        <v>9</v>
      </c>
      <c r="G26" t="s">
        <v>31</v>
      </c>
      <c r="H26">
        <v>3</v>
      </c>
      <c r="I26">
        <v>9.9499999999999993</v>
      </c>
      <c r="J26">
        <f t="shared" si="0"/>
        <v>8.4014791906049986</v>
      </c>
      <c r="K26" t="s">
        <v>36</v>
      </c>
      <c r="L26">
        <v>8.3800000000000008</v>
      </c>
      <c r="M26">
        <v>1.34</v>
      </c>
      <c r="N26">
        <v>9.08</v>
      </c>
      <c r="O26">
        <f t="shared" si="1"/>
        <v>7.74</v>
      </c>
      <c r="P26">
        <f t="shared" si="4"/>
        <v>-0.30025797499500162</v>
      </c>
      <c r="Q26">
        <v>1.18</v>
      </c>
    </row>
    <row r="27" spans="1:17" ht="15.75" customHeight="1" x14ac:dyDescent="0.2">
      <c r="A27" t="s">
        <v>65</v>
      </c>
      <c r="B27" t="s">
        <v>19</v>
      </c>
      <c r="C27" t="s">
        <v>20</v>
      </c>
      <c r="D27">
        <v>8</v>
      </c>
      <c r="E27" t="s">
        <v>21</v>
      </c>
      <c r="F27">
        <v>0</v>
      </c>
      <c r="G27" t="s">
        <v>44</v>
      </c>
      <c r="H27">
        <v>4</v>
      </c>
      <c r="I27">
        <v>9.99</v>
      </c>
      <c r="J27">
        <f t="shared" si="0"/>
        <v>8.435253981320999</v>
      </c>
      <c r="K27" t="s">
        <v>66</v>
      </c>
      <c r="L27">
        <v>9</v>
      </c>
      <c r="M27">
        <v>1.35</v>
      </c>
      <c r="N27">
        <v>9.64</v>
      </c>
      <c r="O27">
        <f t="shared" si="1"/>
        <v>8.2900000000000009</v>
      </c>
      <c r="P27">
        <f t="shared" si="4"/>
        <v>-0.81648318427900191</v>
      </c>
      <c r="Q27">
        <v>1.05</v>
      </c>
    </row>
    <row r="28" spans="1:17" ht="15.75" customHeight="1" x14ac:dyDescent="0.2">
      <c r="A28" t="s">
        <v>67</v>
      </c>
      <c r="B28" t="s">
        <v>19</v>
      </c>
      <c r="C28" t="s">
        <v>20</v>
      </c>
      <c r="D28">
        <v>8</v>
      </c>
      <c r="E28" t="s">
        <v>21</v>
      </c>
      <c r="F28">
        <v>0</v>
      </c>
      <c r="G28" t="s">
        <v>31</v>
      </c>
      <c r="H28">
        <v>3</v>
      </c>
      <c r="I28">
        <v>10.06</v>
      </c>
      <c r="J28">
        <f t="shared" si="0"/>
        <v>8.4943598650739993</v>
      </c>
      <c r="K28" t="s">
        <v>23</v>
      </c>
      <c r="L28">
        <v>7.71</v>
      </c>
      <c r="M28">
        <v>1.38</v>
      </c>
      <c r="N28">
        <v>8.85</v>
      </c>
      <c r="O28">
        <f t="shared" si="1"/>
        <v>7.47</v>
      </c>
      <c r="P28">
        <f t="shared" si="4"/>
        <v>6.2622699473999566E-2</v>
      </c>
      <c r="Q28">
        <v>1.2</v>
      </c>
    </row>
    <row r="29" spans="1:17" ht="15.75" customHeight="1" x14ac:dyDescent="0.2">
      <c r="A29" t="s">
        <v>68</v>
      </c>
      <c r="B29" t="s">
        <v>19</v>
      </c>
      <c r="C29" t="s">
        <v>20</v>
      </c>
      <c r="D29">
        <v>8</v>
      </c>
      <c r="E29" t="s">
        <v>21</v>
      </c>
      <c r="F29">
        <v>3</v>
      </c>
      <c r="G29" t="s">
        <v>22</v>
      </c>
      <c r="H29">
        <v>3</v>
      </c>
      <c r="I29">
        <v>9.98</v>
      </c>
      <c r="J29">
        <f t="shared" si="0"/>
        <v>8.4268102836420002</v>
      </c>
      <c r="K29" t="s">
        <v>69</v>
      </c>
      <c r="L29">
        <v>8.32</v>
      </c>
      <c r="M29">
        <v>1.32</v>
      </c>
      <c r="N29">
        <v>9.44</v>
      </c>
      <c r="O29">
        <f t="shared" si="1"/>
        <v>8.1199999999999992</v>
      </c>
      <c r="P29">
        <f t="shared" si="4"/>
        <v>-0.65492688195799897</v>
      </c>
      <c r="Q29">
        <v>1.04</v>
      </c>
    </row>
    <row r="30" spans="1:17" ht="15.75" customHeight="1" x14ac:dyDescent="0.2">
      <c r="A30" t="s">
        <v>70</v>
      </c>
      <c r="B30" t="s">
        <v>19</v>
      </c>
      <c r="C30" t="s">
        <v>20</v>
      </c>
      <c r="D30">
        <v>8</v>
      </c>
      <c r="E30" t="s">
        <v>21</v>
      </c>
      <c r="F30">
        <v>6</v>
      </c>
      <c r="G30" t="s">
        <v>44</v>
      </c>
      <c r="H30">
        <v>3</v>
      </c>
      <c r="I30">
        <v>9.9700000000000006</v>
      </c>
      <c r="J30">
        <f t="shared" si="0"/>
        <v>8.4183665859629997</v>
      </c>
      <c r="K30" t="s">
        <v>45</v>
      </c>
      <c r="L30">
        <v>10.26</v>
      </c>
      <c r="M30">
        <v>1.33</v>
      </c>
      <c r="N30">
        <v>10.63</v>
      </c>
      <c r="O30">
        <f t="shared" si="1"/>
        <v>9.3000000000000007</v>
      </c>
      <c r="P30">
        <f t="shared" si="4"/>
        <v>-1.843370579637001</v>
      </c>
      <c r="Q30">
        <v>1.37</v>
      </c>
    </row>
    <row r="31" spans="1:17" ht="15.75" customHeight="1" x14ac:dyDescent="0.2">
      <c r="A31" t="s">
        <v>71</v>
      </c>
      <c r="B31" t="s">
        <v>19</v>
      </c>
      <c r="C31" t="s">
        <v>20</v>
      </c>
      <c r="D31">
        <v>8</v>
      </c>
      <c r="E31" t="s">
        <v>21</v>
      </c>
      <c r="F31">
        <v>9</v>
      </c>
      <c r="G31" t="s">
        <v>22</v>
      </c>
      <c r="H31">
        <v>3</v>
      </c>
      <c r="I31">
        <v>9.93</v>
      </c>
      <c r="J31">
        <f t="shared" si="0"/>
        <v>8.3845917952469993</v>
      </c>
      <c r="K31" t="s">
        <v>72</v>
      </c>
      <c r="L31">
        <v>10.49</v>
      </c>
      <c r="M31">
        <v>1.35</v>
      </c>
      <c r="N31">
        <v>10.48</v>
      </c>
      <c r="O31">
        <f t="shared" si="1"/>
        <v>9.1300000000000008</v>
      </c>
      <c r="P31">
        <f t="shared" si="4"/>
        <v>-1.7071453703530015</v>
      </c>
      <c r="Q31">
        <v>1.1399999999999999</v>
      </c>
    </row>
    <row r="32" spans="1:17" ht="15.75" customHeight="1" x14ac:dyDescent="0.2">
      <c r="A32" t="s">
        <v>73</v>
      </c>
      <c r="B32" t="s">
        <v>19</v>
      </c>
      <c r="C32" t="s">
        <v>30</v>
      </c>
      <c r="D32">
        <v>8</v>
      </c>
      <c r="E32" t="s">
        <v>21</v>
      </c>
      <c r="F32">
        <v>0</v>
      </c>
      <c r="G32" t="s">
        <v>44</v>
      </c>
      <c r="H32">
        <v>3</v>
      </c>
      <c r="I32">
        <v>10.050000000000001</v>
      </c>
      <c r="J32">
        <f t="shared" si="0"/>
        <v>8.4859161673950005</v>
      </c>
      <c r="K32" t="s">
        <v>74</v>
      </c>
      <c r="L32">
        <v>8.3000000000000007</v>
      </c>
      <c r="M32">
        <v>1.33</v>
      </c>
      <c r="N32">
        <v>9.4700000000000006</v>
      </c>
      <c r="O32">
        <f t="shared" si="1"/>
        <v>8.14</v>
      </c>
      <c r="P32">
        <f t="shared" si="4"/>
        <v>-0.61582099820500003</v>
      </c>
      <c r="Q32">
        <v>1.37</v>
      </c>
    </row>
    <row r="33" spans="1:17" ht="15.75" customHeight="1" x14ac:dyDescent="0.2">
      <c r="A33" t="s">
        <v>75</v>
      </c>
      <c r="B33" t="s">
        <v>19</v>
      </c>
      <c r="C33" t="s">
        <v>30</v>
      </c>
      <c r="D33">
        <v>8</v>
      </c>
      <c r="E33" t="s">
        <v>21</v>
      </c>
      <c r="F33">
        <v>3</v>
      </c>
      <c r="G33" t="s">
        <v>22</v>
      </c>
      <c r="H33">
        <v>3</v>
      </c>
      <c r="I33">
        <v>10.029999999999999</v>
      </c>
      <c r="J33">
        <f t="shared" si="0"/>
        <v>8.4690287720369994</v>
      </c>
      <c r="K33" t="s">
        <v>76</v>
      </c>
      <c r="L33">
        <v>8.84</v>
      </c>
      <c r="M33">
        <v>1.32</v>
      </c>
      <c r="N33">
        <v>9.85</v>
      </c>
      <c r="O33">
        <f t="shared" si="1"/>
        <v>8.5299999999999994</v>
      </c>
      <c r="P33">
        <f t="shared" si="4"/>
        <v>-1.0227083935629999</v>
      </c>
      <c r="Q33">
        <v>1.37</v>
      </c>
    </row>
    <row r="34" spans="1:17" ht="15.75" customHeight="1" x14ac:dyDescent="0.2">
      <c r="A34" t="s">
        <v>77</v>
      </c>
      <c r="B34" t="s">
        <v>19</v>
      </c>
      <c r="C34" t="s">
        <v>30</v>
      </c>
      <c r="D34">
        <v>8</v>
      </c>
      <c r="E34" t="s">
        <v>21</v>
      </c>
      <c r="F34">
        <v>3</v>
      </c>
      <c r="G34" t="s">
        <v>39</v>
      </c>
      <c r="H34">
        <v>2</v>
      </c>
      <c r="I34">
        <v>9.9499999999999993</v>
      </c>
      <c r="J34">
        <f t="shared" si="0"/>
        <v>8.4014791906049986</v>
      </c>
      <c r="K34" t="s">
        <v>32</v>
      </c>
      <c r="L34" s="2">
        <v>7.3</v>
      </c>
      <c r="M34">
        <v>1.35</v>
      </c>
      <c r="N34">
        <v>8.33</v>
      </c>
      <c r="O34">
        <f t="shared" si="1"/>
        <v>6.98</v>
      </c>
      <c r="P34">
        <f t="shared" si="4"/>
        <v>0.45974202500499817</v>
      </c>
      <c r="Q34">
        <v>1.36</v>
      </c>
    </row>
    <row r="35" spans="1:17" ht="15.75" customHeight="1" x14ac:dyDescent="0.2">
      <c r="A35" t="s">
        <v>78</v>
      </c>
      <c r="B35" t="s">
        <v>19</v>
      </c>
      <c r="C35" t="s">
        <v>30</v>
      </c>
      <c r="D35">
        <v>8</v>
      </c>
      <c r="E35" t="s">
        <v>21</v>
      </c>
      <c r="F35">
        <v>6</v>
      </c>
      <c r="G35" t="s">
        <v>44</v>
      </c>
      <c r="H35">
        <v>3</v>
      </c>
      <c r="I35">
        <v>9.99</v>
      </c>
      <c r="J35">
        <f t="shared" si="0"/>
        <v>8.435253981320999</v>
      </c>
      <c r="K35" t="s">
        <v>72</v>
      </c>
      <c r="L35">
        <v>11.54</v>
      </c>
      <c r="M35">
        <v>1.33</v>
      </c>
      <c r="N35">
        <v>11.12</v>
      </c>
      <c r="O35">
        <f t="shared" si="1"/>
        <v>9.7899999999999991</v>
      </c>
      <c r="P35">
        <f t="shared" si="4"/>
        <v>-2.3164831842789999</v>
      </c>
      <c r="Q35">
        <v>1.1000000000000001</v>
      </c>
    </row>
    <row r="36" spans="1:17" ht="15.75" customHeight="1" x14ac:dyDescent="0.2">
      <c r="A36" t="s">
        <v>79</v>
      </c>
      <c r="B36" t="s">
        <v>19</v>
      </c>
      <c r="C36" t="s">
        <v>30</v>
      </c>
      <c r="D36">
        <v>8</v>
      </c>
      <c r="E36" t="s">
        <v>21</v>
      </c>
      <c r="F36">
        <v>6</v>
      </c>
      <c r="G36" t="s">
        <v>22</v>
      </c>
      <c r="H36">
        <v>2</v>
      </c>
      <c r="I36">
        <v>9.9700000000000006</v>
      </c>
      <c r="J36">
        <f t="shared" si="0"/>
        <v>8.4183665859629997</v>
      </c>
      <c r="K36" t="s">
        <v>40</v>
      </c>
      <c r="L36">
        <v>9.9700000000000006</v>
      </c>
      <c r="M36">
        <v>1.29</v>
      </c>
      <c r="N36">
        <v>10.6</v>
      </c>
      <c r="O36">
        <f t="shared" si="1"/>
        <v>9.3099999999999987</v>
      </c>
      <c r="P36">
        <f t="shared" si="4"/>
        <v>-1.853370579636999</v>
      </c>
      <c r="Q36">
        <v>1.34</v>
      </c>
    </row>
    <row r="37" spans="1:17" ht="15.75" customHeight="1" x14ac:dyDescent="0.2">
      <c r="A37" t="s">
        <v>80</v>
      </c>
      <c r="B37" t="s">
        <v>19</v>
      </c>
      <c r="C37" t="s">
        <v>30</v>
      </c>
      <c r="D37">
        <v>8</v>
      </c>
      <c r="E37" t="s">
        <v>21</v>
      </c>
      <c r="F37">
        <v>9</v>
      </c>
      <c r="G37" t="s">
        <v>22</v>
      </c>
      <c r="H37">
        <v>3</v>
      </c>
      <c r="I37" s="2">
        <v>9.9</v>
      </c>
      <c r="J37">
        <f t="shared" si="0"/>
        <v>8.3592607022099994</v>
      </c>
      <c r="K37" s="2" t="s">
        <v>42</v>
      </c>
      <c r="L37">
        <v>12.52</v>
      </c>
      <c r="M37">
        <v>1.37</v>
      </c>
      <c r="N37">
        <v>11.66</v>
      </c>
      <c r="O37">
        <f t="shared" si="1"/>
        <v>10.29</v>
      </c>
      <c r="P37">
        <f t="shared" si="4"/>
        <v>-2.8924764633899995</v>
      </c>
      <c r="Q37">
        <v>1.1000000000000001</v>
      </c>
    </row>
    <row r="38" spans="1:17" ht="15.75" customHeight="1" x14ac:dyDescent="0.2">
      <c r="A38" t="s">
        <v>81</v>
      </c>
      <c r="B38" t="s">
        <v>19</v>
      </c>
      <c r="C38" t="s">
        <v>30</v>
      </c>
      <c r="D38">
        <v>8</v>
      </c>
      <c r="E38" t="s">
        <v>21</v>
      </c>
      <c r="F38">
        <v>9</v>
      </c>
      <c r="G38" t="s">
        <v>27</v>
      </c>
      <c r="H38">
        <v>4</v>
      </c>
      <c r="I38" s="2">
        <v>10</v>
      </c>
      <c r="J38">
        <f t="shared" si="0"/>
        <v>8.4436976789999996</v>
      </c>
      <c r="K38" t="s">
        <v>42</v>
      </c>
      <c r="L38">
        <v>11.3</v>
      </c>
      <c r="M38">
        <v>1.35</v>
      </c>
      <c r="N38">
        <v>11.03</v>
      </c>
      <c r="O38">
        <f t="shared" si="1"/>
        <v>9.68</v>
      </c>
      <c r="P38">
        <f t="shared" si="4"/>
        <v>-2.1980394865999999</v>
      </c>
      <c r="Q38">
        <v>1.21</v>
      </c>
    </row>
    <row r="39" spans="1:17" ht="15.75" customHeight="1" x14ac:dyDescent="0.2">
      <c r="A39" t="s">
        <v>82</v>
      </c>
      <c r="B39" t="s">
        <v>34</v>
      </c>
      <c r="C39" t="s">
        <v>20</v>
      </c>
      <c r="D39">
        <v>1</v>
      </c>
      <c r="E39" t="s">
        <v>21</v>
      </c>
      <c r="F39">
        <v>0</v>
      </c>
      <c r="G39" t="s">
        <v>31</v>
      </c>
      <c r="H39">
        <v>3</v>
      </c>
      <c r="I39">
        <v>10.09</v>
      </c>
      <c r="J39">
        <f t="shared" si="0"/>
        <v>8.5196909581109992</v>
      </c>
      <c r="K39" t="s">
        <v>83</v>
      </c>
      <c r="L39">
        <v>9.9600000000000009</v>
      </c>
      <c r="M39">
        <v>1.34</v>
      </c>
      <c r="N39">
        <v>11.15</v>
      </c>
      <c r="O39">
        <f t="shared" si="1"/>
        <v>9.81</v>
      </c>
      <c r="P39">
        <f t="shared" si="4"/>
        <v>-2.2520462074890011</v>
      </c>
      <c r="Q39">
        <v>1.44</v>
      </c>
    </row>
    <row r="40" spans="1:17" ht="15.75" customHeight="1" x14ac:dyDescent="0.2">
      <c r="A40" t="s">
        <v>84</v>
      </c>
      <c r="B40" t="s">
        <v>34</v>
      </c>
      <c r="C40" t="s">
        <v>20</v>
      </c>
      <c r="D40">
        <v>1</v>
      </c>
      <c r="E40" t="s">
        <v>21</v>
      </c>
      <c r="F40">
        <v>0</v>
      </c>
      <c r="G40" t="s">
        <v>44</v>
      </c>
      <c r="H40">
        <v>2</v>
      </c>
      <c r="I40">
        <v>9.98</v>
      </c>
      <c r="J40">
        <f t="shared" si="0"/>
        <v>8.4268102836420002</v>
      </c>
      <c r="K40" t="s">
        <v>28</v>
      </c>
      <c r="M40">
        <v>1.33</v>
      </c>
      <c r="N40">
        <v>9.91</v>
      </c>
      <c r="O40">
        <f t="shared" si="1"/>
        <v>8.58</v>
      </c>
      <c r="P40">
        <f t="shared" si="4"/>
        <v>-1.1149268819579998</v>
      </c>
      <c r="Q40">
        <v>1.36</v>
      </c>
    </row>
    <row r="41" spans="1:17" ht="15.75" customHeight="1" x14ac:dyDescent="0.2">
      <c r="A41" t="s">
        <v>85</v>
      </c>
      <c r="B41" t="s">
        <v>34</v>
      </c>
      <c r="C41" t="s">
        <v>20</v>
      </c>
      <c r="D41">
        <v>1</v>
      </c>
      <c r="E41" t="s">
        <v>21</v>
      </c>
      <c r="F41">
        <v>3</v>
      </c>
      <c r="G41" t="s">
        <v>22</v>
      </c>
      <c r="H41">
        <v>4</v>
      </c>
      <c r="I41">
        <v>9.92</v>
      </c>
      <c r="J41">
        <f t="shared" si="0"/>
        <v>8.3761480975679987</v>
      </c>
      <c r="K41" t="s">
        <v>86</v>
      </c>
      <c r="L41">
        <v>10.95</v>
      </c>
      <c r="M41">
        <v>1.34</v>
      </c>
      <c r="N41">
        <v>11.33</v>
      </c>
      <c r="O41">
        <f t="shared" si="1"/>
        <v>9.99</v>
      </c>
      <c r="P41">
        <f t="shared" si="4"/>
        <v>-2.5755890680320013</v>
      </c>
      <c r="Q41">
        <v>1.18</v>
      </c>
    </row>
    <row r="42" spans="1:17" ht="15.75" customHeight="1" x14ac:dyDescent="0.2">
      <c r="A42" t="s">
        <v>87</v>
      </c>
      <c r="B42" t="s">
        <v>34</v>
      </c>
      <c r="C42" t="s">
        <v>20</v>
      </c>
      <c r="D42">
        <v>1</v>
      </c>
      <c r="E42" t="s">
        <v>21</v>
      </c>
      <c r="F42">
        <v>3</v>
      </c>
      <c r="G42" t="s">
        <v>44</v>
      </c>
      <c r="H42">
        <v>3</v>
      </c>
      <c r="I42" s="2">
        <v>10.1</v>
      </c>
      <c r="J42">
        <f t="shared" si="0"/>
        <v>8.5281346557899997</v>
      </c>
      <c r="K42" s="2" t="s">
        <v>25</v>
      </c>
      <c r="L42">
        <v>10.06</v>
      </c>
      <c r="M42">
        <v>1.33</v>
      </c>
      <c r="N42">
        <v>10.73</v>
      </c>
      <c r="O42">
        <f t="shared" si="1"/>
        <v>9.4</v>
      </c>
      <c r="P42">
        <f t="shared" si="4"/>
        <v>-1.8336025098100006</v>
      </c>
      <c r="Q42">
        <v>1.2</v>
      </c>
    </row>
    <row r="43" spans="1:17" ht="15.75" customHeight="1" x14ac:dyDescent="0.2">
      <c r="A43" t="s">
        <v>88</v>
      </c>
      <c r="B43" t="s">
        <v>34</v>
      </c>
      <c r="C43" t="s">
        <v>20</v>
      </c>
      <c r="D43">
        <v>1</v>
      </c>
      <c r="E43" t="s">
        <v>21</v>
      </c>
      <c r="F43">
        <v>6</v>
      </c>
      <c r="G43" t="s">
        <v>44</v>
      </c>
      <c r="H43">
        <v>3</v>
      </c>
      <c r="I43">
        <v>10.09</v>
      </c>
      <c r="J43">
        <f t="shared" si="0"/>
        <v>8.5196909581109992</v>
      </c>
      <c r="K43" t="s">
        <v>89</v>
      </c>
      <c r="L43">
        <v>11.92</v>
      </c>
      <c r="M43">
        <v>1.34</v>
      </c>
      <c r="N43">
        <v>11.91</v>
      </c>
      <c r="O43">
        <f t="shared" si="1"/>
        <v>10.57</v>
      </c>
      <c r="P43">
        <f t="shared" si="4"/>
        <v>-3.0120462074890009</v>
      </c>
      <c r="Q43">
        <v>1.37</v>
      </c>
    </row>
    <row r="44" spans="1:17" ht="15.75" customHeight="1" x14ac:dyDescent="0.2">
      <c r="A44" t="s">
        <v>90</v>
      </c>
      <c r="B44" t="s">
        <v>34</v>
      </c>
      <c r="C44" t="s">
        <v>20</v>
      </c>
      <c r="D44">
        <v>1</v>
      </c>
      <c r="E44" t="s">
        <v>21</v>
      </c>
      <c r="F44">
        <v>9</v>
      </c>
      <c r="G44" t="s">
        <v>31</v>
      </c>
      <c r="H44">
        <v>4</v>
      </c>
      <c r="I44">
        <v>9.9700000000000006</v>
      </c>
      <c r="J44">
        <f t="shared" si="0"/>
        <v>8.4183665859629997</v>
      </c>
      <c r="K44" t="s">
        <v>91</v>
      </c>
      <c r="L44">
        <v>11.99</v>
      </c>
      <c r="M44">
        <v>1.34</v>
      </c>
      <c r="N44">
        <v>12.05</v>
      </c>
      <c r="O44">
        <f t="shared" si="1"/>
        <v>10.71</v>
      </c>
      <c r="P44">
        <f t="shared" si="4"/>
        <v>-3.2533705796370009</v>
      </c>
      <c r="Q44">
        <v>1.28</v>
      </c>
    </row>
    <row r="45" spans="1:17" ht="15.75" customHeight="1" x14ac:dyDescent="0.2">
      <c r="A45" t="s">
        <v>92</v>
      </c>
      <c r="B45" t="s">
        <v>34</v>
      </c>
      <c r="C45" t="s">
        <v>20</v>
      </c>
      <c r="D45">
        <v>1</v>
      </c>
      <c r="E45" t="s">
        <v>21</v>
      </c>
      <c r="F45">
        <v>9</v>
      </c>
      <c r="G45" t="s">
        <v>44</v>
      </c>
      <c r="H45">
        <v>3</v>
      </c>
      <c r="I45" s="2">
        <v>10.1</v>
      </c>
      <c r="J45">
        <f t="shared" si="0"/>
        <v>8.5281346557899997</v>
      </c>
      <c r="K45" s="2" t="s">
        <v>93</v>
      </c>
      <c r="L45">
        <v>13.96</v>
      </c>
      <c r="M45">
        <v>1.35</v>
      </c>
      <c r="N45">
        <v>13.2</v>
      </c>
      <c r="O45">
        <f t="shared" si="1"/>
        <v>11.85</v>
      </c>
      <c r="P45">
        <f t="shared" si="4"/>
        <v>-4.2836025098099997</v>
      </c>
      <c r="Q45">
        <v>1.28</v>
      </c>
    </row>
    <row r="46" spans="1:17" ht="15.75" customHeight="1" x14ac:dyDescent="0.2">
      <c r="A46" t="s">
        <v>94</v>
      </c>
      <c r="B46" t="s">
        <v>34</v>
      </c>
      <c r="C46" t="s">
        <v>30</v>
      </c>
      <c r="D46">
        <v>1</v>
      </c>
      <c r="E46" t="s">
        <v>21</v>
      </c>
      <c r="F46">
        <v>0</v>
      </c>
      <c r="G46" t="s">
        <v>27</v>
      </c>
      <c r="H46">
        <v>3</v>
      </c>
      <c r="I46">
        <v>10.08</v>
      </c>
      <c r="J46">
        <f t="shared" si="0"/>
        <v>8.5112472604320004</v>
      </c>
      <c r="K46" t="s">
        <v>95</v>
      </c>
      <c r="L46">
        <v>9.5299999999999994</v>
      </c>
      <c r="M46">
        <v>1.33</v>
      </c>
      <c r="N46">
        <v>10.48</v>
      </c>
      <c r="O46">
        <f t="shared" si="1"/>
        <v>9.15</v>
      </c>
      <c r="P46">
        <f t="shared" si="4"/>
        <v>-1.6004899051679999</v>
      </c>
      <c r="Q46">
        <v>1.38</v>
      </c>
    </row>
    <row r="47" spans="1:17" ht="15.75" customHeight="1" x14ac:dyDescent="0.2">
      <c r="A47" t="s">
        <v>96</v>
      </c>
      <c r="B47" t="s">
        <v>34</v>
      </c>
      <c r="C47" t="s">
        <v>30</v>
      </c>
      <c r="D47">
        <v>1</v>
      </c>
      <c r="E47" t="s">
        <v>21</v>
      </c>
      <c r="F47">
        <v>3</v>
      </c>
      <c r="G47" t="s">
        <v>39</v>
      </c>
      <c r="H47">
        <v>3</v>
      </c>
      <c r="I47">
        <v>9.92</v>
      </c>
      <c r="J47">
        <f t="shared" si="0"/>
        <v>8.3761480975679987</v>
      </c>
      <c r="K47" t="s">
        <v>36</v>
      </c>
      <c r="L47">
        <v>10.09</v>
      </c>
      <c r="M47">
        <v>1.36</v>
      </c>
      <c r="N47">
        <v>10.91</v>
      </c>
      <c r="O47">
        <f t="shared" si="1"/>
        <v>9.5500000000000007</v>
      </c>
      <c r="P47">
        <f t="shared" si="4"/>
        <v>-2.1355890680320018</v>
      </c>
      <c r="Q47">
        <v>1.1200000000000001</v>
      </c>
    </row>
    <row r="48" spans="1:17" ht="15.75" customHeight="1" x14ac:dyDescent="0.2">
      <c r="A48" t="s">
        <v>97</v>
      </c>
      <c r="B48" t="s">
        <v>34</v>
      </c>
      <c r="C48" t="s">
        <v>30</v>
      </c>
      <c r="D48">
        <v>1</v>
      </c>
      <c r="E48" t="s">
        <v>21</v>
      </c>
      <c r="F48">
        <v>6</v>
      </c>
      <c r="G48" t="s">
        <v>22</v>
      </c>
      <c r="H48">
        <v>3</v>
      </c>
      <c r="I48">
        <v>10.07</v>
      </c>
      <c r="J48">
        <f t="shared" si="0"/>
        <v>8.5028035627529999</v>
      </c>
      <c r="K48" t="s">
        <v>28</v>
      </c>
      <c r="L48">
        <v>10.1</v>
      </c>
      <c r="M48">
        <v>1.33</v>
      </c>
      <c r="N48">
        <v>10.25</v>
      </c>
      <c r="O48">
        <f t="shared" si="1"/>
        <v>8.92</v>
      </c>
      <c r="P48">
        <f t="shared" si="4"/>
        <v>-1.3789336028470001</v>
      </c>
      <c r="Q48">
        <v>1.33</v>
      </c>
    </row>
    <row r="49" spans="1:17" ht="15.75" customHeight="1" x14ac:dyDescent="0.2">
      <c r="A49" t="s">
        <v>98</v>
      </c>
      <c r="B49" t="s">
        <v>34</v>
      </c>
      <c r="C49" t="s">
        <v>30</v>
      </c>
      <c r="D49">
        <v>1</v>
      </c>
      <c r="E49" t="s">
        <v>21</v>
      </c>
      <c r="F49">
        <v>9</v>
      </c>
      <c r="G49" t="s">
        <v>39</v>
      </c>
      <c r="H49">
        <v>3</v>
      </c>
      <c r="I49">
        <v>10.029999999999999</v>
      </c>
      <c r="J49">
        <f t="shared" si="0"/>
        <v>8.4690287720369994</v>
      </c>
      <c r="K49" t="s">
        <v>28</v>
      </c>
      <c r="L49">
        <v>12.81</v>
      </c>
      <c r="M49">
        <v>1.35</v>
      </c>
      <c r="N49">
        <v>12.72</v>
      </c>
      <c r="O49">
        <f t="shared" si="1"/>
        <v>11.370000000000001</v>
      </c>
      <c r="P49">
        <f t="shared" si="4"/>
        <v>-3.8627083935630013</v>
      </c>
      <c r="Q49">
        <v>1.4</v>
      </c>
    </row>
    <row r="50" spans="1:17" ht="15.75" customHeight="1" x14ac:dyDescent="0.2">
      <c r="A50" t="s">
        <v>99</v>
      </c>
      <c r="B50" t="s">
        <v>34</v>
      </c>
      <c r="C50" t="s">
        <v>20</v>
      </c>
      <c r="D50">
        <v>2</v>
      </c>
      <c r="E50" t="s">
        <v>21</v>
      </c>
      <c r="F50">
        <v>0</v>
      </c>
      <c r="G50" t="s">
        <v>31</v>
      </c>
      <c r="H50">
        <v>3</v>
      </c>
      <c r="I50">
        <v>9.92</v>
      </c>
      <c r="J50">
        <f t="shared" si="0"/>
        <v>8.3761480975679987</v>
      </c>
      <c r="K50" t="s">
        <v>89</v>
      </c>
      <c r="L50">
        <v>9.7799999999999994</v>
      </c>
      <c r="M50">
        <v>1.36</v>
      </c>
      <c r="N50">
        <v>10.82</v>
      </c>
      <c r="O50">
        <f t="shared" si="1"/>
        <v>9.4600000000000009</v>
      </c>
      <c r="P50">
        <f t="shared" si="4"/>
        <v>-2.0455890680320019</v>
      </c>
      <c r="Q50">
        <v>1.48</v>
      </c>
    </row>
    <row r="51" spans="1:17" ht="15.75" customHeight="1" x14ac:dyDescent="0.2">
      <c r="A51" t="s">
        <v>100</v>
      </c>
      <c r="B51" t="s">
        <v>34</v>
      </c>
      <c r="C51" t="s">
        <v>20</v>
      </c>
      <c r="D51">
        <v>2</v>
      </c>
      <c r="E51" t="s">
        <v>21</v>
      </c>
      <c r="F51">
        <v>3</v>
      </c>
      <c r="G51" t="s">
        <v>22</v>
      </c>
      <c r="H51">
        <v>3</v>
      </c>
      <c r="I51">
        <v>9.99</v>
      </c>
      <c r="J51">
        <f t="shared" si="0"/>
        <v>8.435253981320999</v>
      </c>
      <c r="K51" t="s">
        <v>36</v>
      </c>
      <c r="L51">
        <v>10.32</v>
      </c>
      <c r="M51">
        <v>1.34</v>
      </c>
      <c r="N51">
        <v>11.01</v>
      </c>
      <c r="O51">
        <f t="shared" si="1"/>
        <v>9.67</v>
      </c>
      <c r="P51">
        <f t="shared" si="4"/>
        <v>-2.1964831842790007</v>
      </c>
      <c r="Q51">
        <v>1.49</v>
      </c>
    </row>
    <row r="52" spans="1:17" ht="15.75" customHeight="1" x14ac:dyDescent="0.2">
      <c r="A52" t="s">
        <v>101</v>
      </c>
      <c r="B52" t="s">
        <v>34</v>
      </c>
      <c r="C52" t="s">
        <v>20</v>
      </c>
      <c r="D52">
        <v>2</v>
      </c>
      <c r="E52" t="s">
        <v>21</v>
      </c>
      <c r="F52">
        <v>6</v>
      </c>
      <c r="G52" t="s">
        <v>22</v>
      </c>
      <c r="H52">
        <v>2</v>
      </c>
      <c r="I52">
        <v>10.06</v>
      </c>
      <c r="J52">
        <f t="shared" si="0"/>
        <v>8.4943598650739993</v>
      </c>
      <c r="L52">
        <v>9.77</v>
      </c>
      <c r="M52">
        <v>1.35</v>
      </c>
      <c r="N52">
        <v>10.56</v>
      </c>
      <c r="O52">
        <f t="shared" si="1"/>
        <v>9.2100000000000009</v>
      </c>
      <c r="P52">
        <f t="shared" si="4"/>
        <v>-1.6773773005260015</v>
      </c>
      <c r="Q52">
        <v>1.39</v>
      </c>
    </row>
    <row r="53" spans="1:17" ht="15.75" customHeight="1" x14ac:dyDescent="0.2">
      <c r="A53" t="s">
        <v>102</v>
      </c>
      <c r="B53" t="s">
        <v>34</v>
      </c>
      <c r="C53" t="s">
        <v>20</v>
      </c>
      <c r="D53">
        <v>2</v>
      </c>
      <c r="E53" t="s">
        <v>21</v>
      </c>
      <c r="F53">
        <v>6</v>
      </c>
      <c r="G53" t="s">
        <v>44</v>
      </c>
      <c r="H53">
        <v>3</v>
      </c>
      <c r="I53">
        <v>10.07</v>
      </c>
      <c r="J53">
        <f t="shared" si="0"/>
        <v>8.5028035627529999</v>
      </c>
      <c r="K53" t="s">
        <v>28</v>
      </c>
      <c r="L53">
        <v>11.05</v>
      </c>
      <c r="M53">
        <v>1.31</v>
      </c>
      <c r="N53">
        <v>12</v>
      </c>
      <c r="O53">
        <f t="shared" si="1"/>
        <v>10.69</v>
      </c>
      <c r="P53">
        <f t="shared" si="4"/>
        <v>-3.1489336028469994</v>
      </c>
      <c r="Q53">
        <v>1.34</v>
      </c>
    </row>
    <row r="54" spans="1:17" ht="15.75" customHeight="1" x14ac:dyDescent="0.2">
      <c r="A54" t="s">
        <v>103</v>
      </c>
      <c r="B54" t="s">
        <v>34</v>
      </c>
      <c r="C54" t="s">
        <v>20</v>
      </c>
      <c r="D54">
        <v>2</v>
      </c>
      <c r="E54" t="s">
        <v>21</v>
      </c>
      <c r="F54">
        <v>9</v>
      </c>
      <c r="G54" t="s">
        <v>31</v>
      </c>
      <c r="H54">
        <v>2</v>
      </c>
      <c r="I54">
        <v>10.08</v>
      </c>
      <c r="J54">
        <f t="shared" si="0"/>
        <v>8.5112472604320004</v>
      </c>
      <c r="K54" t="s">
        <v>28</v>
      </c>
      <c r="L54" s="2">
        <v>10.5</v>
      </c>
      <c r="M54">
        <v>1.34</v>
      </c>
      <c r="N54">
        <v>11.19</v>
      </c>
      <c r="O54">
        <f t="shared" si="1"/>
        <v>9.85</v>
      </c>
      <c r="P54">
        <f t="shared" si="4"/>
        <v>-2.300489905167999</v>
      </c>
      <c r="Q54">
        <v>1.35</v>
      </c>
    </row>
    <row r="55" spans="1:17" ht="15.75" customHeight="1" x14ac:dyDescent="0.2">
      <c r="A55" t="s">
        <v>104</v>
      </c>
      <c r="B55" t="s">
        <v>34</v>
      </c>
      <c r="C55" t="s">
        <v>20</v>
      </c>
      <c r="D55">
        <v>2</v>
      </c>
      <c r="E55" t="s">
        <v>21</v>
      </c>
      <c r="F55">
        <v>9</v>
      </c>
      <c r="G55" t="s">
        <v>22</v>
      </c>
      <c r="H55">
        <v>3</v>
      </c>
      <c r="I55">
        <v>9.99</v>
      </c>
      <c r="J55">
        <f t="shared" si="0"/>
        <v>8.435253981320999</v>
      </c>
      <c r="K55" t="s">
        <v>36</v>
      </c>
      <c r="L55">
        <v>11.67</v>
      </c>
      <c r="M55">
        <v>1.35</v>
      </c>
      <c r="N55">
        <v>12.02</v>
      </c>
      <c r="O55">
        <f t="shared" si="1"/>
        <v>10.67</v>
      </c>
      <c r="P55">
        <f t="shared" si="4"/>
        <v>-3.1964831842790007</v>
      </c>
      <c r="Q55">
        <v>1.42</v>
      </c>
    </row>
    <row r="56" spans="1:17" ht="15.75" customHeight="1" x14ac:dyDescent="0.2">
      <c r="A56" t="s">
        <v>105</v>
      </c>
      <c r="B56" t="s">
        <v>34</v>
      </c>
      <c r="C56" t="s">
        <v>30</v>
      </c>
      <c r="D56">
        <v>2</v>
      </c>
      <c r="E56" t="s">
        <v>21</v>
      </c>
      <c r="F56">
        <v>0</v>
      </c>
      <c r="G56" t="s">
        <v>44</v>
      </c>
      <c r="H56">
        <v>3</v>
      </c>
      <c r="I56">
        <v>10.01</v>
      </c>
      <c r="J56">
        <f t="shared" si="0"/>
        <v>8.4521413766790001</v>
      </c>
      <c r="K56" t="s">
        <v>36</v>
      </c>
      <c r="L56">
        <v>8.84</v>
      </c>
      <c r="M56">
        <v>1.34</v>
      </c>
      <c r="N56">
        <v>9.73</v>
      </c>
      <c r="O56">
        <f t="shared" si="1"/>
        <v>8.39</v>
      </c>
      <c r="P56">
        <f t="shared" si="4"/>
        <v>-0.89959578892100045</v>
      </c>
      <c r="Q56">
        <v>1.46</v>
      </c>
    </row>
    <row r="57" spans="1:17" ht="15.75" customHeight="1" x14ac:dyDescent="0.2">
      <c r="A57" t="s">
        <v>106</v>
      </c>
      <c r="B57" t="s">
        <v>34</v>
      </c>
      <c r="C57" t="s">
        <v>30</v>
      </c>
      <c r="D57">
        <v>2</v>
      </c>
      <c r="E57" t="s">
        <v>21</v>
      </c>
      <c r="F57">
        <v>0</v>
      </c>
      <c r="G57" t="s">
        <v>31</v>
      </c>
      <c r="H57">
        <v>2</v>
      </c>
      <c r="I57">
        <v>10.06</v>
      </c>
      <c r="J57">
        <f t="shared" si="0"/>
        <v>8.4943598650739993</v>
      </c>
      <c r="K57" t="s">
        <v>61</v>
      </c>
      <c r="L57">
        <v>8.32</v>
      </c>
      <c r="M57">
        <v>1.36</v>
      </c>
      <c r="N57">
        <v>9.25</v>
      </c>
      <c r="O57">
        <f t="shared" si="1"/>
        <v>7.89</v>
      </c>
      <c r="P57">
        <f t="shared" si="4"/>
        <v>-0.35737730052600036</v>
      </c>
      <c r="Q57">
        <v>1.35</v>
      </c>
    </row>
    <row r="58" spans="1:17" ht="15.75" customHeight="1" x14ac:dyDescent="0.2">
      <c r="A58" t="s">
        <v>107</v>
      </c>
      <c r="B58" t="s">
        <v>34</v>
      </c>
      <c r="C58" t="s">
        <v>30</v>
      </c>
      <c r="D58">
        <v>2</v>
      </c>
      <c r="E58" t="s">
        <v>21</v>
      </c>
      <c r="F58">
        <v>3</v>
      </c>
      <c r="G58" t="s">
        <v>31</v>
      </c>
      <c r="H58">
        <v>3</v>
      </c>
      <c r="I58">
        <v>10.08</v>
      </c>
      <c r="J58">
        <f t="shared" si="0"/>
        <v>8.5112472604320004</v>
      </c>
      <c r="K58" t="s">
        <v>108</v>
      </c>
      <c r="L58">
        <v>9.9</v>
      </c>
      <c r="M58">
        <v>1.36</v>
      </c>
      <c r="N58">
        <v>10.53</v>
      </c>
      <c r="O58">
        <f t="shared" si="1"/>
        <v>9.17</v>
      </c>
      <c r="P58">
        <f t="shared" si="4"/>
        <v>-1.6204899051679995</v>
      </c>
      <c r="Q58">
        <v>1.04</v>
      </c>
    </row>
    <row r="59" spans="1:17" ht="15.75" customHeight="1" x14ac:dyDescent="0.2">
      <c r="A59" t="s">
        <v>109</v>
      </c>
      <c r="B59" t="s">
        <v>34</v>
      </c>
      <c r="C59" t="s">
        <v>30</v>
      </c>
      <c r="D59">
        <v>2</v>
      </c>
      <c r="E59" t="s">
        <v>21</v>
      </c>
      <c r="F59">
        <v>6</v>
      </c>
      <c r="G59" t="s">
        <v>39</v>
      </c>
      <c r="H59">
        <v>3</v>
      </c>
      <c r="I59">
        <v>10.02</v>
      </c>
      <c r="J59">
        <f t="shared" si="0"/>
        <v>8.4605850743579989</v>
      </c>
      <c r="K59" t="s">
        <v>36</v>
      </c>
      <c r="L59">
        <v>10.37</v>
      </c>
      <c r="M59">
        <v>1.33</v>
      </c>
      <c r="N59">
        <v>11.18</v>
      </c>
      <c r="O59">
        <f t="shared" si="1"/>
        <v>9.85</v>
      </c>
      <c r="P59">
        <f t="shared" si="4"/>
        <v>-2.3511520912420005</v>
      </c>
      <c r="Q59">
        <v>1.1299999999999999</v>
      </c>
    </row>
    <row r="60" spans="1:17" ht="15.75" customHeight="1" x14ac:dyDescent="0.2">
      <c r="A60" t="s">
        <v>110</v>
      </c>
      <c r="B60" t="s">
        <v>34</v>
      </c>
      <c r="C60" t="s">
        <v>30</v>
      </c>
      <c r="D60">
        <v>2</v>
      </c>
      <c r="E60" t="s">
        <v>21</v>
      </c>
      <c r="F60">
        <v>9</v>
      </c>
      <c r="G60" t="s">
        <v>22</v>
      </c>
      <c r="H60">
        <v>3</v>
      </c>
      <c r="I60">
        <v>9.92</v>
      </c>
      <c r="J60">
        <f t="shared" si="0"/>
        <v>8.3761480975679987</v>
      </c>
      <c r="K60" t="s">
        <v>61</v>
      </c>
      <c r="L60">
        <v>16.059999999999999</v>
      </c>
      <c r="M60">
        <v>1.34</v>
      </c>
      <c r="N60">
        <v>13.99</v>
      </c>
      <c r="O60">
        <f t="shared" si="1"/>
        <v>12.65</v>
      </c>
      <c r="P60">
        <f t="shared" si="4"/>
        <v>-5.2355890680320014</v>
      </c>
      <c r="Q60">
        <v>1.48</v>
      </c>
    </row>
    <row r="61" spans="1:17" ht="15.75" customHeight="1" x14ac:dyDescent="0.2">
      <c r="A61" t="s">
        <v>111</v>
      </c>
      <c r="B61" t="s">
        <v>34</v>
      </c>
      <c r="C61" t="s">
        <v>30</v>
      </c>
      <c r="D61">
        <v>6</v>
      </c>
      <c r="E61" t="s">
        <v>21</v>
      </c>
      <c r="F61">
        <v>0</v>
      </c>
      <c r="G61" t="s">
        <v>27</v>
      </c>
      <c r="H61">
        <v>4</v>
      </c>
      <c r="I61">
        <v>10.01</v>
      </c>
      <c r="J61">
        <f t="shared" si="0"/>
        <v>8.4521413766790001</v>
      </c>
      <c r="K61" t="s">
        <v>112</v>
      </c>
      <c r="L61">
        <v>9.81</v>
      </c>
      <c r="M61">
        <v>1.34</v>
      </c>
      <c r="N61">
        <v>10.38</v>
      </c>
      <c r="O61">
        <f t="shared" si="1"/>
        <v>9.0400000000000009</v>
      </c>
      <c r="P61">
        <f t="shared" si="4"/>
        <v>-1.5495957889210008</v>
      </c>
      <c r="Q61">
        <v>1.23</v>
      </c>
    </row>
    <row r="62" spans="1:17" ht="15.75" customHeight="1" x14ac:dyDescent="0.2">
      <c r="A62" t="s">
        <v>113</v>
      </c>
      <c r="B62" t="s">
        <v>34</v>
      </c>
      <c r="C62" t="s">
        <v>30</v>
      </c>
      <c r="D62">
        <v>6</v>
      </c>
      <c r="E62" t="s">
        <v>21</v>
      </c>
      <c r="F62">
        <v>0</v>
      </c>
      <c r="G62" t="s">
        <v>22</v>
      </c>
      <c r="H62">
        <v>3</v>
      </c>
      <c r="I62">
        <v>10.06</v>
      </c>
      <c r="J62">
        <f t="shared" si="0"/>
        <v>8.4943598650739993</v>
      </c>
      <c r="K62" t="s">
        <v>114</v>
      </c>
      <c r="L62">
        <v>7.83</v>
      </c>
      <c r="M62">
        <v>1.36</v>
      </c>
      <c r="N62">
        <v>8.92</v>
      </c>
      <c r="O62">
        <f t="shared" si="1"/>
        <v>7.56</v>
      </c>
      <c r="P62">
        <f t="shared" si="4"/>
        <v>-2.7377300526000292E-2</v>
      </c>
      <c r="Q62">
        <v>1.1299999999999999</v>
      </c>
    </row>
    <row r="63" spans="1:17" ht="15.75" customHeight="1" x14ac:dyDescent="0.2">
      <c r="A63" t="s">
        <v>115</v>
      </c>
      <c r="B63" t="s">
        <v>34</v>
      </c>
      <c r="C63" t="s">
        <v>30</v>
      </c>
      <c r="D63">
        <v>6</v>
      </c>
      <c r="E63" t="s">
        <v>21</v>
      </c>
      <c r="F63">
        <v>3</v>
      </c>
      <c r="G63" t="s">
        <v>31</v>
      </c>
      <c r="H63">
        <v>3</v>
      </c>
      <c r="I63">
        <v>9.9499999999999993</v>
      </c>
      <c r="J63">
        <f t="shared" si="0"/>
        <v>8.4014791906049986</v>
      </c>
      <c r="K63" t="s">
        <v>52</v>
      </c>
      <c r="L63">
        <v>10.45</v>
      </c>
      <c r="M63">
        <v>1.34</v>
      </c>
      <c r="N63">
        <v>11.48</v>
      </c>
      <c r="O63">
        <f t="shared" si="1"/>
        <v>10.14</v>
      </c>
      <c r="P63">
        <f t="shared" si="4"/>
        <v>-2.7002579749950018</v>
      </c>
      <c r="Q63">
        <v>1.1499999999999999</v>
      </c>
    </row>
    <row r="64" spans="1:17" ht="15.75" customHeight="1" x14ac:dyDescent="0.2">
      <c r="A64" t="s">
        <v>116</v>
      </c>
      <c r="B64" t="s">
        <v>34</v>
      </c>
      <c r="C64" t="s">
        <v>30</v>
      </c>
      <c r="D64">
        <v>6</v>
      </c>
      <c r="E64" t="s">
        <v>21</v>
      </c>
      <c r="F64">
        <v>6</v>
      </c>
      <c r="G64" t="s">
        <v>22</v>
      </c>
      <c r="H64">
        <v>3</v>
      </c>
      <c r="I64">
        <v>9.99</v>
      </c>
      <c r="J64">
        <f t="shared" si="0"/>
        <v>8.435253981320999</v>
      </c>
      <c r="K64" t="s">
        <v>42</v>
      </c>
      <c r="L64">
        <v>10.75</v>
      </c>
      <c r="M64">
        <v>1.35</v>
      </c>
      <c r="N64">
        <v>10.71</v>
      </c>
      <c r="O64">
        <f t="shared" si="1"/>
        <v>9.3600000000000012</v>
      </c>
      <c r="P64">
        <f t="shared" si="4"/>
        <v>-1.8864831842790022</v>
      </c>
      <c r="Q64">
        <v>1.2</v>
      </c>
    </row>
    <row r="65" spans="1:17" ht="15.75" customHeight="1" x14ac:dyDescent="0.2">
      <c r="A65" t="s">
        <v>117</v>
      </c>
      <c r="B65" t="s">
        <v>34</v>
      </c>
      <c r="C65" t="s">
        <v>30</v>
      </c>
      <c r="D65">
        <v>6</v>
      </c>
      <c r="E65" t="s">
        <v>21</v>
      </c>
      <c r="F65">
        <v>9</v>
      </c>
      <c r="G65" t="s">
        <v>44</v>
      </c>
      <c r="H65">
        <v>3</v>
      </c>
      <c r="I65">
        <v>10.02</v>
      </c>
      <c r="J65">
        <f t="shared" si="0"/>
        <v>8.4605850743579989</v>
      </c>
      <c r="K65" t="s">
        <v>32</v>
      </c>
      <c r="L65">
        <v>10.67</v>
      </c>
      <c r="M65">
        <v>1.36</v>
      </c>
      <c r="N65">
        <v>11.28</v>
      </c>
      <c r="O65">
        <f t="shared" si="1"/>
        <v>9.92</v>
      </c>
      <c r="P65">
        <f t="shared" si="4"/>
        <v>-2.4211520912420008</v>
      </c>
      <c r="Q65">
        <v>1.08</v>
      </c>
    </row>
    <row r="66" spans="1:17" ht="15.75" customHeight="1" x14ac:dyDescent="0.2">
      <c r="A66" t="s">
        <v>118</v>
      </c>
      <c r="B66" t="s">
        <v>19</v>
      </c>
      <c r="C66" t="s">
        <v>20</v>
      </c>
      <c r="D66">
        <v>4</v>
      </c>
      <c r="E66" t="s">
        <v>119</v>
      </c>
      <c r="F66">
        <v>6</v>
      </c>
      <c r="G66" t="s">
        <v>39</v>
      </c>
      <c r="H66">
        <v>1</v>
      </c>
      <c r="I66">
        <v>9.93</v>
      </c>
      <c r="J66">
        <f t="shared" ref="J66:J70" si="5">0.9301105345*I66</f>
        <v>9.2359976075850003</v>
      </c>
      <c r="K66" t="s">
        <v>45</v>
      </c>
      <c r="L66" s="2">
        <v>11.1</v>
      </c>
      <c r="M66">
        <v>1.34</v>
      </c>
      <c r="N66">
        <v>11.49</v>
      </c>
      <c r="O66">
        <f t="shared" si="1"/>
        <v>10.15</v>
      </c>
      <c r="P66">
        <f t="shared" ref="P66:P129" si="6">(J66-O66)-0.1227745906</f>
        <v>-1.036776983015</v>
      </c>
      <c r="Q66">
        <v>1.1100000000000001</v>
      </c>
    </row>
    <row r="67" spans="1:17" ht="15.75" customHeight="1" x14ac:dyDescent="0.2">
      <c r="A67" t="s">
        <v>120</v>
      </c>
      <c r="B67" t="s">
        <v>19</v>
      </c>
      <c r="C67" t="s">
        <v>30</v>
      </c>
      <c r="D67">
        <v>4</v>
      </c>
      <c r="E67" t="s">
        <v>119</v>
      </c>
      <c r="F67">
        <v>0</v>
      </c>
      <c r="G67" t="s">
        <v>27</v>
      </c>
      <c r="H67">
        <v>1</v>
      </c>
      <c r="I67">
        <v>10.07</v>
      </c>
      <c r="J67">
        <f t="shared" si="5"/>
        <v>9.3662130824150012</v>
      </c>
      <c r="K67" t="s">
        <v>32</v>
      </c>
      <c r="L67">
        <v>10.19</v>
      </c>
      <c r="M67">
        <v>1.34</v>
      </c>
      <c r="N67">
        <v>10.82</v>
      </c>
      <c r="O67">
        <f t="shared" si="1"/>
        <v>9.48</v>
      </c>
      <c r="P67">
        <f t="shared" si="6"/>
        <v>-0.23656150818499927</v>
      </c>
      <c r="Q67">
        <v>1.1499999999999999</v>
      </c>
    </row>
    <row r="68" spans="1:17" ht="15.75" customHeight="1" x14ac:dyDescent="0.2">
      <c r="A68" t="s">
        <v>121</v>
      </c>
      <c r="B68" t="s">
        <v>19</v>
      </c>
      <c r="C68" t="s">
        <v>20</v>
      </c>
      <c r="D68">
        <v>8</v>
      </c>
      <c r="E68" t="s">
        <v>119</v>
      </c>
      <c r="F68">
        <v>9</v>
      </c>
      <c r="G68" t="s">
        <v>44</v>
      </c>
      <c r="H68">
        <v>1</v>
      </c>
      <c r="I68">
        <v>9.9600000000000009</v>
      </c>
      <c r="J68">
        <f t="shared" si="5"/>
        <v>9.2639009236200014</v>
      </c>
      <c r="K68" t="s">
        <v>23</v>
      </c>
      <c r="L68">
        <v>12.01</v>
      </c>
      <c r="M68">
        <v>1.33</v>
      </c>
      <c r="N68">
        <v>11.97</v>
      </c>
      <c r="O68">
        <f t="shared" si="1"/>
        <v>10.64</v>
      </c>
      <c r="P68">
        <f t="shared" si="6"/>
        <v>-1.4988736669799991</v>
      </c>
      <c r="Q68">
        <v>1.26</v>
      </c>
    </row>
    <row r="69" spans="1:17" ht="15.75" customHeight="1" x14ac:dyDescent="0.2">
      <c r="A69" t="s">
        <v>122</v>
      </c>
      <c r="B69" t="s">
        <v>19</v>
      </c>
      <c r="C69" t="s">
        <v>30</v>
      </c>
      <c r="D69">
        <v>8</v>
      </c>
      <c r="E69" t="s">
        <v>119</v>
      </c>
      <c r="F69">
        <v>9</v>
      </c>
      <c r="G69" t="s">
        <v>44</v>
      </c>
      <c r="H69">
        <v>1</v>
      </c>
      <c r="I69">
        <v>10.02</v>
      </c>
      <c r="J69">
        <f t="shared" si="5"/>
        <v>9.31970755569</v>
      </c>
      <c r="K69" t="s">
        <v>32</v>
      </c>
      <c r="L69">
        <v>10.54</v>
      </c>
      <c r="M69">
        <v>1.33</v>
      </c>
      <c r="N69">
        <v>10.9</v>
      </c>
      <c r="O69">
        <f t="shared" si="1"/>
        <v>9.57</v>
      </c>
      <c r="P69">
        <f t="shared" si="6"/>
        <v>-0.37306703491000032</v>
      </c>
      <c r="Q69">
        <v>1.1000000000000001</v>
      </c>
    </row>
    <row r="70" spans="1:17" ht="15.75" customHeight="1" x14ac:dyDescent="0.2">
      <c r="A70" s="3" t="s">
        <v>123</v>
      </c>
      <c r="B70" t="s">
        <v>34</v>
      </c>
      <c r="C70" t="s">
        <v>20</v>
      </c>
      <c r="D70">
        <v>1</v>
      </c>
      <c r="E70" t="s">
        <v>119</v>
      </c>
      <c r="F70">
        <v>0</v>
      </c>
      <c r="G70" t="s">
        <v>27</v>
      </c>
      <c r="H70">
        <v>1</v>
      </c>
      <c r="I70">
        <v>10.06</v>
      </c>
      <c r="J70">
        <f t="shared" si="5"/>
        <v>9.3569119770700002</v>
      </c>
      <c r="K70" t="s">
        <v>28</v>
      </c>
      <c r="L70">
        <v>10.02</v>
      </c>
      <c r="M70">
        <v>1.33</v>
      </c>
      <c r="N70">
        <v>10.87</v>
      </c>
      <c r="O70">
        <f t="shared" si="1"/>
        <v>9.5399999999999991</v>
      </c>
      <c r="P70">
        <f t="shared" si="6"/>
        <v>-0.30586261352999894</v>
      </c>
      <c r="Q70">
        <v>1.1599999999999999</v>
      </c>
    </row>
    <row r="71" spans="1:17" ht="15.75" customHeight="1" x14ac:dyDescent="0.2">
      <c r="A71" t="s">
        <v>124</v>
      </c>
      <c r="B71" t="s">
        <v>34</v>
      </c>
      <c r="C71" t="s">
        <v>20</v>
      </c>
      <c r="D71">
        <v>1</v>
      </c>
      <c r="E71" t="s">
        <v>119</v>
      </c>
      <c r="F71">
        <v>3</v>
      </c>
      <c r="G71" t="s">
        <v>39</v>
      </c>
      <c r="H71">
        <v>1</v>
      </c>
      <c r="I71">
        <v>9.9600000000000009</v>
      </c>
      <c r="J71">
        <f t="shared" ref="J71:J129" si="7">I71*0.9301105345</f>
        <v>9.2639009236200014</v>
      </c>
      <c r="K71" t="s">
        <v>28</v>
      </c>
      <c r="L71">
        <v>10.82</v>
      </c>
      <c r="M71">
        <v>1.33</v>
      </c>
      <c r="N71">
        <v>11.36</v>
      </c>
      <c r="O71">
        <f t="shared" si="1"/>
        <v>10.029999999999999</v>
      </c>
      <c r="P71">
        <f t="shared" si="6"/>
        <v>-0.88887366697999792</v>
      </c>
      <c r="Q71" s="2">
        <v>1</v>
      </c>
    </row>
    <row r="72" spans="1:17" ht="15.75" customHeight="1" x14ac:dyDescent="0.2">
      <c r="A72" t="s">
        <v>125</v>
      </c>
      <c r="B72" t="s">
        <v>34</v>
      </c>
      <c r="C72" t="s">
        <v>30</v>
      </c>
      <c r="D72">
        <v>1</v>
      </c>
      <c r="E72" t="s">
        <v>119</v>
      </c>
      <c r="F72">
        <v>3</v>
      </c>
      <c r="G72" t="s">
        <v>39</v>
      </c>
      <c r="H72">
        <v>1</v>
      </c>
      <c r="I72">
        <v>10.039999999999999</v>
      </c>
      <c r="J72">
        <f t="shared" si="7"/>
        <v>9.3383097663800001</v>
      </c>
      <c r="K72" t="s">
        <v>36</v>
      </c>
      <c r="L72">
        <v>10.32</v>
      </c>
      <c r="M72">
        <v>1.34</v>
      </c>
      <c r="N72">
        <v>10.81</v>
      </c>
      <c r="O72">
        <f t="shared" si="1"/>
        <v>9.4700000000000006</v>
      </c>
      <c r="P72">
        <f t="shared" si="6"/>
        <v>-0.25446482422000055</v>
      </c>
      <c r="Q72" s="2">
        <v>1.1000000000000001</v>
      </c>
    </row>
    <row r="73" spans="1:17" ht="15.75" customHeight="1" x14ac:dyDescent="0.2">
      <c r="A73" t="s">
        <v>126</v>
      </c>
      <c r="B73" t="s">
        <v>34</v>
      </c>
      <c r="C73" t="s">
        <v>30</v>
      </c>
      <c r="D73">
        <v>6</v>
      </c>
      <c r="E73" t="s">
        <v>119</v>
      </c>
      <c r="F73">
        <v>6</v>
      </c>
      <c r="G73" t="s">
        <v>44</v>
      </c>
      <c r="H73">
        <v>1</v>
      </c>
      <c r="I73" s="2">
        <v>10</v>
      </c>
      <c r="J73">
        <f t="shared" si="7"/>
        <v>9.3011053449999999</v>
      </c>
      <c r="K73" s="2" t="s">
        <v>32</v>
      </c>
      <c r="L73">
        <v>10.62</v>
      </c>
      <c r="M73">
        <v>1.35</v>
      </c>
      <c r="N73">
        <v>11.01</v>
      </c>
      <c r="O73">
        <f t="shared" si="1"/>
        <v>9.66</v>
      </c>
      <c r="P73">
        <f t="shared" si="6"/>
        <v>-0.4816692456000003</v>
      </c>
      <c r="Q73">
        <v>1.38</v>
      </c>
    </row>
    <row r="74" spans="1:17" ht="15.75" customHeight="1" x14ac:dyDescent="0.2">
      <c r="A74" t="s">
        <v>127</v>
      </c>
      <c r="B74" t="s">
        <v>19</v>
      </c>
      <c r="C74" t="s">
        <v>20</v>
      </c>
      <c r="D74">
        <v>4</v>
      </c>
      <c r="E74" t="s">
        <v>119</v>
      </c>
      <c r="F74">
        <v>0</v>
      </c>
      <c r="G74" t="s">
        <v>22</v>
      </c>
      <c r="H74">
        <v>4</v>
      </c>
      <c r="I74">
        <v>9.94</v>
      </c>
      <c r="J74">
        <f t="shared" si="7"/>
        <v>9.2452987129299995</v>
      </c>
      <c r="K74" t="s">
        <v>23</v>
      </c>
      <c r="L74">
        <v>9.74</v>
      </c>
      <c r="M74">
        <v>1.36</v>
      </c>
      <c r="N74">
        <v>10.56</v>
      </c>
      <c r="O74">
        <f t="shared" si="1"/>
        <v>9.2000000000000011</v>
      </c>
      <c r="P74">
        <f t="shared" si="6"/>
        <v>-7.7475877670001567E-2</v>
      </c>
      <c r="Q74">
        <v>1.23</v>
      </c>
    </row>
    <row r="75" spans="1:17" ht="15.75" customHeight="1" x14ac:dyDescent="0.2">
      <c r="A75" t="s">
        <v>128</v>
      </c>
      <c r="B75" t="s">
        <v>19</v>
      </c>
      <c r="C75" t="s">
        <v>20</v>
      </c>
      <c r="D75">
        <v>4</v>
      </c>
      <c r="E75" t="s">
        <v>119</v>
      </c>
      <c r="F75">
        <v>0</v>
      </c>
      <c r="G75" t="s">
        <v>44</v>
      </c>
      <c r="H75">
        <v>3</v>
      </c>
      <c r="I75">
        <v>10.08</v>
      </c>
      <c r="J75">
        <f t="shared" si="7"/>
        <v>9.3755141877600003</v>
      </c>
      <c r="K75" t="s">
        <v>42</v>
      </c>
      <c r="L75">
        <v>9.4600000000000009</v>
      </c>
      <c r="M75">
        <v>1.37</v>
      </c>
      <c r="N75">
        <v>10.59</v>
      </c>
      <c r="O75">
        <f t="shared" si="1"/>
        <v>9.2199999999999989</v>
      </c>
      <c r="P75">
        <f t="shared" si="6"/>
        <v>3.273959716000148E-2</v>
      </c>
      <c r="Q75">
        <v>1.28</v>
      </c>
    </row>
    <row r="76" spans="1:17" ht="15.75" customHeight="1" x14ac:dyDescent="0.2">
      <c r="A76" t="s">
        <v>129</v>
      </c>
      <c r="B76" t="s">
        <v>19</v>
      </c>
      <c r="C76" t="s">
        <v>20</v>
      </c>
      <c r="D76">
        <v>4</v>
      </c>
      <c r="E76" t="s">
        <v>119</v>
      </c>
      <c r="F76">
        <v>3</v>
      </c>
      <c r="G76" t="s">
        <v>27</v>
      </c>
      <c r="H76">
        <v>3</v>
      </c>
      <c r="I76">
        <v>9.9700000000000006</v>
      </c>
      <c r="J76">
        <f t="shared" si="7"/>
        <v>9.2732020289650006</v>
      </c>
      <c r="K76" t="s">
        <v>45</v>
      </c>
      <c r="L76">
        <v>10.87</v>
      </c>
      <c r="M76">
        <v>1.32</v>
      </c>
      <c r="N76">
        <v>11.74</v>
      </c>
      <c r="O76">
        <f t="shared" si="1"/>
        <v>10.42</v>
      </c>
      <c r="P76">
        <f t="shared" si="6"/>
        <v>-1.2695725616349993</v>
      </c>
      <c r="Q76">
        <v>1.36</v>
      </c>
    </row>
    <row r="77" spans="1:17" ht="15.75" customHeight="1" x14ac:dyDescent="0.2">
      <c r="A77" t="s">
        <v>130</v>
      </c>
      <c r="B77" t="s">
        <v>19</v>
      </c>
      <c r="C77" t="s">
        <v>20</v>
      </c>
      <c r="D77">
        <v>4</v>
      </c>
      <c r="E77" t="s">
        <v>119</v>
      </c>
      <c r="F77">
        <v>3</v>
      </c>
      <c r="G77" t="s">
        <v>22</v>
      </c>
      <c r="H77">
        <v>4</v>
      </c>
      <c r="I77">
        <v>10.029999999999999</v>
      </c>
      <c r="J77">
        <f t="shared" si="7"/>
        <v>9.3290086610349992</v>
      </c>
      <c r="K77" t="s">
        <v>23</v>
      </c>
      <c r="L77">
        <v>10.91</v>
      </c>
      <c r="M77">
        <v>1.36</v>
      </c>
      <c r="N77">
        <v>11.4</v>
      </c>
      <c r="O77">
        <f t="shared" si="1"/>
        <v>10.040000000000001</v>
      </c>
      <c r="P77">
        <f t="shared" si="6"/>
        <v>-0.83376592956500173</v>
      </c>
      <c r="Q77">
        <v>1.34</v>
      </c>
    </row>
    <row r="78" spans="1:17" ht="15.75" customHeight="1" x14ac:dyDescent="0.2">
      <c r="A78" t="s">
        <v>131</v>
      </c>
      <c r="B78" t="s">
        <v>19</v>
      </c>
      <c r="C78" t="s">
        <v>20</v>
      </c>
      <c r="D78">
        <v>4</v>
      </c>
      <c r="E78" t="s">
        <v>119</v>
      </c>
      <c r="F78">
        <v>6</v>
      </c>
      <c r="G78" t="s">
        <v>44</v>
      </c>
      <c r="H78">
        <v>3</v>
      </c>
      <c r="I78">
        <v>9.93</v>
      </c>
      <c r="J78">
        <f t="shared" si="7"/>
        <v>9.2359976075850003</v>
      </c>
      <c r="K78" t="s">
        <v>45</v>
      </c>
      <c r="L78">
        <v>11.53</v>
      </c>
      <c r="M78">
        <v>1.34</v>
      </c>
      <c r="N78">
        <v>11.99</v>
      </c>
      <c r="O78">
        <f t="shared" si="1"/>
        <v>10.65</v>
      </c>
      <c r="P78">
        <f t="shared" si="6"/>
        <v>-1.536776983015</v>
      </c>
      <c r="Q78">
        <v>1.21</v>
      </c>
    </row>
    <row r="79" spans="1:17" ht="15.75" customHeight="1" x14ac:dyDescent="0.2">
      <c r="A79" t="s">
        <v>132</v>
      </c>
      <c r="B79" t="s">
        <v>19</v>
      </c>
      <c r="C79" t="s">
        <v>20</v>
      </c>
      <c r="D79">
        <v>4</v>
      </c>
      <c r="E79" t="s">
        <v>119</v>
      </c>
      <c r="F79">
        <v>6</v>
      </c>
      <c r="G79" t="s">
        <v>22</v>
      </c>
      <c r="H79">
        <v>4</v>
      </c>
      <c r="I79">
        <v>10.050000000000001</v>
      </c>
      <c r="J79">
        <f t="shared" si="7"/>
        <v>9.347610871725001</v>
      </c>
      <c r="K79" t="s">
        <v>23</v>
      </c>
      <c r="L79">
        <v>11.78</v>
      </c>
      <c r="M79">
        <v>1.33</v>
      </c>
      <c r="N79">
        <v>11.72</v>
      </c>
      <c r="O79">
        <f t="shared" si="1"/>
        <v>10.39</v>
      </c>
      <c r="P79">
        <f t="shared" si="6"/>
        <v>-1.1651637188749995</v>
      </c>
      <c r="Q79">
        <v>1.34</v>
      </c>
    </row>
    <row r="80" spans="1:17" ht="15.75" customHeight="1" x14ac:dyDescent="0.2">
      <c r="A80" t="s">
        <v>133</v>
      </c>
      <c r="B80" t="s">
        <v>19</v>
      </c>
      <c r="C80" t="s">
        <v>20</v>
      </c>
      <c r="D80">
        <v>4</v>
      </c>
      <c r="E80" t="s">
        <v>119</v>
      </c>
      <c r="F80">
        <v>9</v>
      </c>
      <c r="G80" t="s">
        <v>22</v>
      </c>
      <c r="H80">
        <v>3</v>
      </c>
      <c r="I80">
        <v>10.09</v>
      </c>
      <c r="J80">
        <f t="shared" si="7"/>
        <v>9.3848152931049995</v>
      </c>
      <c r="K80" t="s">
        <v>134</v>
      </c>
      <c r="L80">
        <v>13.21</v>
      </c>
      <c r="M80">
        <v>1.34</v>
      </c>
      <c r="N80">
        <v>12.3</v>
      </c>
      <c r="O80">
        <f t="shared" si="1"/>
        <v>10.96</v>
      </c>
      <c r="P80">
        <f t="shared" si="6"/>
        <v>-1.6979592974950013</v>
      </c>
      <c r="Q80">
        <v>1.33</v>
      </c>
    </row>
    <row r="81" spans="1:17" ht="15.75" customHeight="1" x14ac:dyDescent="0.2">
      <c r="A81" t="s">
        <v>135</v>
      </c>
      <c r="B81" t="s">
        <v>19</v>
      </c>
      <c r="C81" t="s">
        <v>30</v>
      </c>
      <c r="D81">
        <v>4</v>
      </c>
      <c r="E81" t="s">
        <v>119</v>
      </c>
      <c r="F81">
        <v>0</v>
      </c>
      <c r="G81" t="s">
        <v>31</v>
      </c>
      <c r="H81">
        <v>3</v>
      </c>
      <c r="I81">
        <v>9.9700000000000006</v>
      </c>
      <c r="J81">
        <f t="shared" si="7"/>
        <v>9.2732020289650006</v>
      </c>
      <c r="K81" t="s">
        <v>36</v>
      </c>
      <c r="L81">
        <v>7.92</v>
      </c>
      <c r="M81">
        <v>1.37</v>
      </c>
      <c r="N81">
        <v>8.91</v>
      </c>
      <c r="O81">
        <f t="shared" si="1"/>
        <v>7.54</v>
      </c>
      <c r="P81">
        <f t="shared" si="6"/>
        <v>1.6104274383650006</v>
      </c>
      <c r="Q81">
        <v>1.28</v>
      </c>
    </row>
    <row r="82" spans="1:17" ht="15.75" customHeight="1" x14ac:dyDescent="0.2">
      <c r="A82" t="s">
        <v>136</v>
      </c>
      <c r="B82" t="s">
        <v>19</v>
      </c>
      <c r="C82" t="s">
        <v>30</v>
      </c>
      <c r="D82">
        <v>4</v>
      </c>
      <c r="E82" t="s">
        <v>119</v>
      </c>
      <c r="F82">
        <v>3</v>
      </c>
      <c r="G82" t="s">
        <v>39</v>
      </c>
      <c r="H82">
        <v>3</v>
      </c>
      <c r="I82">
        <v>10.01</v>
      </c>
      <c r="J82">
        <f t="shared" si="7"/>
        <v>9.3104064503450008</v>
      </c>
      <c r="K82" t="s">
        <v>61</v>
      </c>
      <c r="L82">
        <v>11.43</v>
      </c>
      <c r="M82">
        <v>1.35</v>
      </c>
      <c r="N82">
        <v>11.51</v>
      </c>
      <c r="O82">
        <f t="shared" si="1"/>
        <v>10.16</v>
      </c>
      <c r="P82">
        <f t="shared" si="6"/>
        <v>-0.97236814025499929</v>
      </c>
      <c r="Q82">
        <v>1.43</v>
      </c>
    </row>
    <row r="83" spans="1:17" ht="15.75" customHeight="1" x14ac:dyDescent="0.2">
      <c r="A83" t="s">
        <v>137</v>
      </c>
      <c r="B83" t="s">
        <v>19</v>
      </c>
      <c r="C83" t="s">
        <v>30</v>
      </c>
      <c r="D83">
        <v>4</v>
      </c>
      <c r="E83" t="s">
        <v>119</v>
      </c>
      <c r="F83">
        <v>6</v>
      </c>
      <c r="G83" t="s">
        <v>44</v>
      </c>
      <c r="H83">
        <v>3</v>
      </c>
      <c r="I83">
        <v>10.07</v>
      </c>
      <c r="J83">
        <f t="shared" si="7"/>
        <v>9.3662130824150012</v>
      </c>
      <c r="K83" t="s">
        <v>138</v>
      </c>
      <c r="L83">
        <v>10.93</v>
      </c>
      <c r="M83">
        <v>1.35</v>
      </c>
      <c r="N83">
        <v>11.08</v>
      </c>
      <c r="O83">
        <f t="shared" si="1"/>
        <v>9.73</v>
      </c>
      <c r="P83">
        <f t="shared" si="6"/>
        <v>-0.48656150818499927</v>
      </c>
      <c r="Q83">
        <v>1.0900000000000001</v>
      </c>
    </row>
    <row r="84" spans="1:17" ht="15.75" customHeight="1" x14ac:dyDescent="0.2">
      <c r="A84" t="s">
        <v>139</v>
      </c>
      <c r="B84" t="s">
        <v>19</v>
      </c>
      <c r="C84" t="s">
        <v>30</v>
      </c>
      <c r="D84">
        <v>4</v>
      </c>
      <c r="E84" t="s">
        <v>119</v>
      </c>
      <c r="F84">
        <v>6</v>
      </c>
      <c r="G84" t="s">
        <v>140</v>
      </c>
      <c r="H84">
        <v>2</v>
      </c>
      <c r="I84">
        <v>10.06</v>
      </c>
      <c r="J84">
        <f t="shared" si="7"/>
        <v>9.3569119770700002</v>
      </c>
      <c r="K84" t="s">
        <v>141</v>
      </c>
      <c r="L84" s="2">
        <v>9.6</v>
      </c>
      <c r="M84">
        <v>1.32</v>
      </c>
      <c r="N84">
        <v>10.220000000000001</v>
      </c>
      <c r="O84">
        <f t="shared" si="1"/>
        <v>8.9</v>
      </c>
      <c r="P84">
        <f t="shared" si="6"/>
        <v>0.33413738646999985</v>
      </c>
      <c r="Q84">
        <v>1.34</v>
      </c>
    </row>
    <row r="85" spans="1:17" ht="15.75" customHeight="1" x14ac:dyDescent="0.2">
      <c r="A85" t="s">
        <v>142</v>
      </c>
      <c r="B85" t="s">
        <v>19</v>
      </c>
      <c r="C85" t="s">
        <v>30</v>
      </c>
      <c r="D85">
        <v>4</v>
      </c>
      <c r="E85" t="s">
        <v>119</v>
      </c>
      <c r="F85">
        <v>9</v>
      </c>
      <c r="G85" t="s">
        <v>44</v>
      </c>
      <c r="H85">
        <v>4</v>
      </c>
      <c r="I85">
        <v>10.029999999999999</v>
      </c>
      <c r="J85">
        <f t="shared" si="7"/>
        <v>9.3290086610349992</v>
      </c>
      <c r="K85" t="s">
        <v>32</v>
      </c>
      <c r="L85">
        <v>11.18</v>
      </c>
      <c r="M85">
        <v>1.34</v>
      </c>
      <c r="N85">
        <v>10.97</v>
      </c>
      <c r="O85">
        <f t="shared" si="1"/>
        <v>9.6300000000000008</v>
      </c>
      <c r="P85">
        <f t="shared" si="6"/>
        <v>-0.42376592956500164</v>
      </c>
      <c r="Q85">
        <v>1.29</v>
      </c>
    </row>
    <row r="86" spans="1:17" ht="15.75" customHeight="1" x14ac:dyDescent="0.2">
      <c r="A86" t="s">
        <v>143</v>
      </c>
      <c r="B86" t="s">
        <v>19</v>
      </c>
      <c r="C86" t="s">
        <v>30</v>
      </c>
      <c r="D86">
        <v>4</v>
      </c>
      <c r="E86" t="s">
        <v>119</v>
      </c>
      <c r="F86">
        <v>9</v>
      </c>
      <c r="G86" t="s">
        <v>39</v>
      </c>
      <c r="H86">
        <v>3</v>
      </c>
      <c r="I86">
        <v>10.01</v>
      </c>
      <c r="J86">
        <f t="shared" si="7"/>
        <v>9.3104064503450008</v>
      </c>
      <c r="K86" t="s">
        <v>144</v>
      </c>
      <c r="L86">
        <v>12.01</v>
      </c>
      <c r="M86">
        <v>1.35</v>
      </c>
      <c r="N86">
        <v>11.22</v>
      </c>
      <c r="O86">
        <f t="shared" si="1"/>
        <v>9.870000000000001</v>
      </c>
      <c r="P86">
        <f t="shared" si="6"/>
        <v>-0.68236814025500014</v>
      </c>
      <c r="Q86">
        <v>1.1299999999999999</v>
      </c>
    </row>
    <row r="87" spans="1:17" ht="15.75" customHeight="1" x14ac:dyDescent="0.2">
      <c r="A87" t="s">
        <v>145</v>
      </c>
      <c r="B87" t="s">
        <v>19</v>
      </c>
      <c r="C87" t="s">
        <v>20</v>
      </c>
      <c r="D87">
        <v>6</v>
      </c>
      <c r="E87" t="s">
        <v>119</v>
      </c>
      <c r="F87">
        <v>0</v>
      </c>
      <c r="G87" t="s">
        <v>22</v>
      </c>
      <c r="H87">
        <v>3</v>
      </c>
      <c r="I87">
        <v>9.9499999999999993</v>
      </c>
      <c r="J87">
        <f t="shared" si="7"/>
        <v>9.2545998182750004</v>
      </c>
      <c r="K87" t="s">
        <v>36</v>
      </c>
      <c r="L87">
        <v>9.81</v>
      </c>
      <c r="M87">
        <v>1.34</v>
      </c>
      <c r="N87">
        <v>10.93</v>
      </c>
      <c r="O87">
        <f t="shared" si="1"/>
        <v>9.59</v>
      </c>
      <c r="P87">
        <f t="shared" si="6"/>
        <v>-0.45817477232499942</v>
      </c>
      <c r="Q87">
        <v>1.1499999999999999</v>
      </c>
    </row>
    <row r="88" spans="1:17" ht="15.75" customHeight="1" x14ac:dyDescent="0.2">
      <c r="A88" t="s">
        <v>146</v>
      </c>
      <c r="B88" t="s">
        <v>19</v>
      </c>
      <c r="C88" t="s">
        <v>20</v>
      </c>
      <c r="D88">
        <v>6</v>
      </c>
      <c r="E88" t="s">
        <v>119</v>
      </c>
      <c r="F88">
        <v>3</v>
      </c>
      <c r="G88" t="s">
        <v>31</v>
      </c>
      <c r="H88">
        <v>3</v>
      </c>
      <c r="I88" s="2">
        <v>10</v>
      </c>
      <c r="J88">
        <f t="shared" si="7"/>
        <v>9.3011053449999999</v>
      </c>
      <c r="K88" s="2" t="s">
        <v>61</v>
      </c>
      <c r="L88">
        <v>10.08</v>
      </c>
      <c r="M88">
        <v>1.34</v>
      </c>
      <c r="N88">
        <v>10.92</v>
      </c>
      <c r="O88">
        <f t="shared" si="1"/>
        <v>9.58</v>
      </c>
      <c r="P88">
        <f t="shared" si="6"/>
        <v>-0.40166924560000022</v>
      </c>
      <c r="Q88">
        <v>1.1499999999999999</v>
      </c>
    </row>
    <row r="89" spans="1:17" ht="15.75" customHeight="1" x14ac:dyDescent="0.2">
      <c r="A89" t="s">
        <v>147</v>
      </c>
      <c r="B89" t="s">
        <v>19</v>
      </c>
      <c r="C89" t="s">
        <v>20</v>
      </c>
      <c r="D89">
        <v>6</v>
      </c>
      <c r="E89" t="s">
        <v>119</v>
      </c>
      <c r="F89">
        <v>6</v>
      </c>
      <c r="G89" t="s">
        <v>27</v>
      </c>
      <c r="H89">
        <v>3</v>
      </c>
      <c r="I89">
        <v>10.09</v>
      </c>
      <c r="J89">
        <f t="shared" si="7"/>
        <v>9.3848152931049995</v>
      </c>
      <c r="K89" t="s">
        <v>36</v>
      </c>
      <c r="L89">
        <v>10.95</v>
      </c>
      <c r="M89">
        <v>1.33</v>
      </c>
      <c r="N89">
        <v>11.55</v>
      </c>
      <c r="O89">
        <f t="shared" si="1"/>
        <v>10.220000000000001</v>
      </c>
      <c r="P89">
        <f t="shared" si="6"/>
        <v>-0.95795929749500108</v>
      </c>
      <c r="Q89">
        <v>1.03</v>
      </c>
    </row>
    <row r="90" spans="1:17" ht="15.75" customHeight="1" x14ac:dyDescent="0.2">
      <c r="A90" t="s">
        <v>148</v>
      </c>
      <c r="B90" t="s">
        <v>19</v>
      </c>
      <c r="C90" t="s">
        <v>20</v>
      </c>
      <c r="D90">
        <v>6</v>
      </c>
      <c r="E90" t="s">
        <v>119</v>
      </c>
      <c r="F90">
        <v>9</v>
      </c>
      <c r="G90" t="s">
        <v>31</v>
      </c>
      <c r="H90">
        <v>3</v>
      </c>
      <c r="I90">
        <v>10.09</v>
      </c>
      <c r="J90">
        <f t="shared" si="7"/>
        <v>9.3848152931049995</v>
      </c>
      <c r="K90" t="s">
        <v>36</v>
      </c>
      <c r="L90">
        <v>11.87</v>
      </c>
      <c r="M90">
        <v>1.33</v>
      </c>
      <c r="N90">
        <v>11.86</v>
      </c>
      <c r="O90">
        <f t="shared" si="1"/>
        <v>10.53</v>
      </c>
      <c r="P90">
        <f t="shared" si="6"/>
        <v>-1.2679592974949998</v>
      </c>
      <c r="Q90">
        <v>1.45</v>
      </c>
    </row>
    <row r="91" spans="1:17" ht="15.75" customHeight="1" x14ac:dyDescent="0.2">
      <c r="A91" t="s">
        <v>149</v>
      </c>
      <c r="B91" t="s">
        <v>19</v>
      </c>
      <c r="C91" t="s">
        <v>20</v>
      </c>
      <c r="D91">
        <v>6</v>
      </c>
      <c r="E91" t="s">
        <v>119</v>
      </c>
      <c r="F91">
        <v>9</v>
      </c>
      <c r="G91" t="s">
        <v>22</v>
      </c>
      <c r="H91">
        <v>2</v>
      </c>
      <c r="I91">
        <v>9.9499999999999993</v>
      </c>
      <c r="J91">
        <f t="shared" si="7"/>
        <v>9.2545998182750004</v>
      </c>
      <c r="K91" t="s">
        <v>28</v>
      </c>
      <c r="L91">
        <v>10.68</v>
      </c>
      <c r="M91">
        <v>1.33</v>
      </c>
      <c r="N91">
        <v>11.11</v>
      </c>
      <c r="O91">
        <f t="shared" si="1"/>
        <v>9.7799999999999994</v>
      </c>
      <c r="P91">
        <f t="shared" si="6"/>
        <v>-0.64817477232499887</v>
      </c>
      <c r="Q91">
        <v>1.4</v>
      </c>
    </row>
    <row r="92" spans="1:17" ht="15.75" customHeight="1" x14ac:dyDescent="0.2">
      <c r="A92" t="s">
        <v>150</v>
      </c>
      <c r="B92" t="s">
        <v>19</v>
      </c>
      <c r="C92" t="s">
        <v>20</v>
      </c>
      <c r="D92">
        <v>8</v>
      </c>
      <c r="E92" t="s">
        <v>119</v>
      </c>
      <c r="F92">
        <v>0</v>
      </c>
      <c r="G92" t="s">
        <v>22</v>
      </c>
      <c r="H92">
        <v>3</v>
      </c>
      <c r="I92">
        <v>9.92</v>
      </c>
      <c r="J92">
        <f t="shared" si="7"/>
        <v>9.2266965022399994</v>
      </c>
      <c r="K92" t="s">
        <v>66</v>
      </c>
      <c r="L92">
        <v>9.7100000000000009</v>
      </c>
      <c r="M92">
        <v>1.37</v>
      </c>
      <c r="N92">
        <v>10.99</v>
      </c>
      <c r="O92">
        <f t="shared" si="1"/>
        <v>9.620000000000001</v>
      </c>
      <c r="P92">
        <f t="shared" si="6"/>
        <v>-0.51607808836000157</v>
      </c>
      <c r="Q92">
        <v>1.35</v>
      </c>
    </row>
    <row r="93" spans="1:17" ht="15.75" customHeight="1" x14ac:dyDescent="0.2">
      <c r="A93" t="s">
        <v>151</v>
      </c>
      <c r="B93" t="s">
        <v>19</v>
      </c>
      <c r="C93" t="s">
        <v>20</v>
      </c>
      <c r="D93">
        <v>8</v>
      </c>
      <c r="E93" t="s">
        <v>119</v>
      </c>
      <c r="F93">
        <v>0</v>
      </c>
      <c r="G93" t="s">
        <v>27</v>
      </c>
      <c r="H93">
        <v>2</v>
      </c>
      <c r="I93">
        <v>10.06</v>
      </c>
      <c r="J93">
        <f t="shared" si="7"/>
        <v>9.3569119770700002</v>
      </c>
      <c r="K93" t="s">
        <v>23</v>
      </c>
      <c r="L93">
        <v>9.75</v>
      </c>
      <c r="M93">
        <v>1.36</v>
      </c>
      <c r="N93">
        <v>10.69</v>
      </c>
      <c r="O93">
        <f t="shared" si="1"/>
        <v>9.33</v>
      </c>
      <c r="P93">
        <f t="shared" si="6"/>
        <v>-9.5862613529999849E-2</v>
      </c>
      <c r="Q93">
        <v>1.44</v>
      </c>
    </row>
    <row r="94" spans="1:17" ht="15.75" customHeight="1" x14ac:dyDescent="0.2">
      <c r="A94" t="s">
        <v>152</v>
      </c>
      <c r="B94" t="s">
        <v>19</v>
      </c>
      <c r="C94" t="s">
        <v>20</v>
      </c>
      <c r="D94">
        <v>8</v>
      </c>
      <c r="E94" t="s">
        <v>119</v>
      </c>
      <c r="F94">
        <v>3</v>
      </c>
      <c r="G94" t="s">
        <v>31</v>
      </c>
      <c r="H94">
        <v>3</v>
      </c>
      <c r="I94">
        <v>10.02</v>
      </c>
      <c r="J94">
        <f t="shared" si="7"/>
        <v>9.31970755569</v>
      </c>
      <c r="K94" t="s">
        <v>72</v>
      </c>
      <c r="L94">
        <v>10.48</v>
      </c>
      <c r="M94">
        <v>1.32</v>
      </c>
      <c r="N94">
        <v>11.37</v>
      </c>
      <c r="O94">
        <f t="shared" si="1"/>
        <v>10.049999999999999</v>
      </c>
      <c r="P94">
        <f t="shared" si="6"/>
        <v>-0.85306703490999891</v>
      </c>
      <c r="Q94">
        <v>1.2</v>
      </c>
    </row>
    <row r="95" spans="1:17" ht="15.75" customHeight="1" x14ac:dyDescent="0.2">
      <c r="A95" t="s">
        <v>153</v>
      </c>
      <c r="B95" t="s">
        <v>19</v>
      </c>
      <c r="C95" t="s">
        <v>20</v>
      </c>
      <c r="D95">
        <v>8</v>
      </c>
      <c r="E95" t="s">
        <v>119</v>
      </c>
      <c r="F95">
        <v>6</v>
      </c>
      <c r="G95" t="s">
        <v>39</v>
      </c>
      <c r="H95">
        <v>3</v>
      </c>
      <c r="I95">
        <v>10.02</v>
      </c>
      <c r="J95">
        <f t="shared" si="7"/>
        <v>9.31970755569</v>
      </c>
      <c r="K95" t="s">
        <v>72</v>
      </c>
      <c r="L95">
        <v>12.21</v>
      </c>
      <c r="M95">
        <v>1.33</v>
      </c>
      <c r="N95">
        <v>12.18</v>
      </c>
      <c r="O95">
        <f t="shared" si="1"/>
        <v>10.85</v>
      </c>
      <c r="P95">
        <f t="shared" si="6"/>
        <v>-1.6530670349099996</v>
      </c>
      <c r="Q95">
        <v>1.1200000000000001</v>
      </c>
    </row>
    <row r="96" spans="1:17" ht="15.75" customHeight="1" x14ac:dyDescent="0.2">
      <c r="A96" t="s">
        <v>154</v>
      </c>
      <c r="B96" t="s">
        <v>19</v>
      </c>
      <c r="C96" t="s">
        <v>20</v>
      </c>
      <c r="D96">
        <v>8</v>
      </c>
      <c r="E96" t="s">
        <v>119</v>
      </c>
      <c r="F96">
        <v>9</v>
      </c>
      <c r="G96" t="s">
        <v>27</v>
      </c>
      <c r="H96">
        <v>3</v>
      </c>
      <c r="I96">
        <v>9.92</v>
      </c>
      <c r="J96">
        <f t="shared" si="7"/>
        <v>9.2266965022399994</v>
      </c>
      <c r="K96" t="s">
        <v>72</v>
      </c>
      <c r="L96">
        <v>13.17</v>
      </c>
      <c r="M96">
        <v>1.34</v>
      </c>
      <c r="N96">
        <v>12.29</v>
      </c>
      <c r="O96">
        <f t="shared" si="1"/>
        <v>10.95</v>
      </c>
      <c r="P96">
        <f t="shared" si="6"/>
        <v>-1.8460780883599999</v>
      </c>
      <c r="Q96">
        <v>1.19</v>
      </c>
    </row>
    <row r="97" spans="1:17" ht="15.75" customHeight="1" x14ac:dyDescent="0.2">
      <c r="A97" t="s">
        <v>155</v>
      </c>
      <c r="B97" t="s">
        <v>19</v>
      </c>
      <c r="C97" t="s">
        <v>30</v>
      </c>
      <c r="D97">
        <v>8</v>
      </c>
      <c r="E97" t="s">
        <v>119</v>
      </c>
      <c r="F97">
        <v>0</v>
      </c>
      <c r="G97" t="s">
        <v>27</v>
      </c>
      <c r="H97">
        <v>3</v>
      </c>
      <c r="I97">
        <v>10.029999999999999</v>
      </c>
      <c r="J97">
        <f t="shared" si="7"/>
        <v>9.3290086610349992</v>
      </c>
      <c r="K97" t="s">
        <v>42</v>
      </c>
      <c r="L97">
        <v>9.84</v>
      </c>
      <c r="M97">
        <v>1.35</v>
      </c>
      <c r="N97">
        <v>10.91</v>
      </c>
      <c r="O97">
        <f t="shared" si="1"/>
        <v>9.56</v>
      </c>
      <c r="P97">
        <f t="shared" si="6"/>
        <v>-0.35376592956500136</v>
      </c>
      <c r="Q97">
        <v>1.43</v>
      </c>
    </row>
    <row r="98" spans="1:17" ht="15.75" customHeight="1" x14ac:dyDescent="0.2">
      <c r="A98" t="s">
        <v>156</v>
      </c>
      <c r="B98" t="s">
        <v>19</v>
      </c>
      <c r="C98" t="s">
        <v>30</v>
      </c>
      <c r="D98">
        <v>8</v>
      </c>
      <c r="E98" t="s">
        <v>119</v>
      </c>
      <c r="F98">
        <v>3</v>
      </c>
      <c r="G98" t="s">
        <v>31</v>
      </c>
      <c r="H98">
        <v>3</v>
      </c>
      <c r="I98">
        <v>9.91</v>
      </c>
      <c r="J98">
        <f t="shared" si="7"/>
        <v>9.2173953968950002</v>
      </c>
      <c r="K98" t="s">
        <v>42</v>
      </c>
      <c r="L98">
        <v>10.29</v>
      </c>
      <c r="M98">
        <v>1.33</v>
      </c>
      <c r="N98">
        <v>11.49</v>
      </c>
      <c r="O98">
        <f t="shared" si="1"/>
        <v>10.16</v>
      </c>
      <c r="P98">
        <f t="shared" si="6"/>
        <v>-1.0653791937049999</v>
      </c>
      <c r="Q98">
        <v>1.1200000000000001</v>
      </c>
    </row>
    <row r="99" spans="1:17" ht="15.75" customHeight="1" x14ac:dyDescent="0.2">
      <c r="A99" t="s">
        <v>157</v>
      </c>
      <c r="B99" t="s">
        <v>19</v>
      </c>
      <c r="C99" t="s">
        <v>30</v>
      </c>
      <c r="D99">
        <v>8</v>
      </c>
      <c r="E99" t="s">
        <v>119</v>
      </c>
      <c r="F99">
        <v>6</v>
      </c>
      <c r="G99" t="s">
        <v>22</v>
      </c>
      <c r="H99">
        <v>3</v>
      </c>
      <c r="I99">
        <v>9.9700000000000006</v>
      </c>
      <c r="J99">
        <f t="shared" si="7"/>
        <v>9.2732020289650006</v>
      </c>
      <c r="K99" t="s">
        <v>158</v>
      </c>
      <c r="L99">
        <v>12.18</v>
      </c>
      <c r="M99">
        <v>1.35</v>
      </c>
      <c r="N99">
        <v>11.53</v>
      </c>
      <c r="O99">
        <f t="shared" si="1"/>
        <v>10.18</v>
      </c>
      <c r="P99">
        <f t="shared" si="6"/>
        <v>-1.0295725616349991</v>
      </c>
      <c r="Q99">
        <v>1.19</v>
      </c>
    </row>
    <row r="100" spans="1:17" ht="15.75" customHeight="1" x14ac:dyDescent="0.2">
      <c r="A100" t="s">
        <v>159</v>
      </c>
      <c r="B100" t="s">
        <v>19</v>
      </c>
      <c r="C100" t="s">
        <v>30</v>
      </c>
      <c r="D100">
        <v>8</v>
      </c>
      <c r="E100" t="s">
        <v>119</v>
      </c>
      <c r="F100">
        <v>9</v>
      </c>
      <c r="G100" t="s">
        <v>27</v>
      </c>
      <c r="H100">
        <v>3</v>
      </c>
      <c r="I100">
        <v>10.029999999999999</v>
      </c>
      <c r="J100">
        <f t="shared" si="7"/>
        <v>9.3290086610349992</v>
      </c>
      <c r="K100" s="2" t="s">
        <v>160</v>
      </c>
      <c r="L100">
        <v>16.09</v>
      </c>
      <c r="M100">
        <v>1.35</v>
      </c>
      <c r="N100">
        <v>13.38</v>
      </c>
      <c r="O100">
        <f t="shared" si="1"/>
        <v>12.030000000000001</v>
      </c>
      <c r="P100">
        <f t="shared" si="6"/>
        <v>-2.8237659295650022</v>
      </c>
      <c r="Q100">
        <v>1.43</v>
      </c>
    </row>
    <row r="101" spans="1:17" ht="15.75" customHeight="1" x14ac:dyDescent="0.2">
      <c r="A101" t="s">
        <v>161</v>
      </c>
      <c r="B101" t="s">
        <v>34</v>
      </c>
      <c r="C101" t="s">
        <v>20</v>
      </c>
      <c r="D101">
        <v>1</v>
      </c>
      <c r="E101" t="s">
        <v>119</v>
      </c>
      <c r="F101">
        <v>0</v>
      </c>
      <c r="G101" t="s">
        <v>44</v>
      </c>
      <c r="H101">
        <v>3</v>
      </c>
      <c r="I101">
        <v>10.01</v>
      </c>
      <c r="J101">
        <f t="shared" si="7"/>
        <v>9.3104064503450008</v>
      </c>
      <c r="K101" t="s">
        <v>28</v>
      </c>
      <c r="L101">
        <v>9.7200000000000006</v>
      </c>
      <c r="M101">
        <v>1.33</v>
      </c>
      <c r="N101">
        <v>10.98</v>
      </c>
      <c r="O101">
        <f t="shared" si="1"/>
        <v>9.65</v>
      </c>
      <c r="P101">
        <f t="shared" si="6"/>
        <v>-0.46236814025499956</v>
      </c>
      <c r="Q101">
        <v>1.3</v>
      </c>
    </row>
    <row r="102" spans="1:17" ht="15.75" customHeight="1" x14ac:dyDescent="0.2">
      <c r="A102" t="s">
        <v>162</v>
      </c>
      <c r="B102" t="s">
        <v>34</v>
      </c>
      <c r="C102" t="s">
        <v>20</v>
      </c>
      <c r="D102">
        <v>1</v>
      </c>
      <c r="E102" t="s">
        <v>119</v>
      </c>
      <c r="F102">
        <v>3</v>
      </c>
      <c r="G102" t="s">
        <v>27</v>
      </c>
      <c r="H102">
        <v>3</v>
      </c>
      <c r="I102">
        <v>10.01</v>
      </c>
      <c r="J102">
        <f t="shared" si="7"/>
        <v>9.3104064503450008</v>
      </c>
      <c r="K102" t="s">
        <v>28</v>
      </c>
      <c r="L102">
        <v>11.2</v>
      </c>
      <c r="M102">
        <v>1.33</v>
      </c>
      <c r="N102">
        <v>11.78</v>
      </c>
      <c r="O102">
        <f t="shared" si="1"/>
        <v>10.45</v>
      </c>
      <c r="P102">
        <f t="shared" si="6"/>
        <v>-1.2623681402549984</v>
      </c>
      <c r="Q102">
        <v>1.17</v>
      </c>
    </row>
    <row r="103" spans="1:17" ht="15.75" customHeight="1" x14ac:dyDescent="0.2">
      <c r="A103" t="s">
        <v>163</v>
      </c>
      <c r="B103" t="s">
        <v>34</v>
      </c>
      <c r="C103" t="s">
        <v>20</v>
      </c>
      <c r="D103">
        <v>1</v>
      </c>
      <c r="E103" t="s">
        <v>119</v>
      </c>
      <c r="F103">
        <v>6</v>
      </c>
      <c r="G103" t="s">
        <v>44</v>
      </c>
      <c r="H103">
        <v>2</v>
      </c>
      <c r="I103">
        <v>10.08</v>
      </c>
      <c r="J103">
        <f t="shared" si="7"/>
        <v>9.3755141877600003</v>
      </c>
      <c r="K103" t="s">
        <v>89</v>
      </c>
      <c r="L103" s="2">
        <v>15.1</v>
      </c>
      <c r="M103">
        <v>1.34</v>
      </c>
      <c r="N103">
        <v>12.47</v>
      </c>
      <c r="O103">
        <f t="shared" si="1"/>
        <v>11.13</v>
      </c>
      <c r="P103">
        <f t="shared" si="6"/>
        <v>-1.8772604028400004</v>
      </c>
      <c r="Q103">
        <v>1.46</v>
      </c>
    </row>
    <row r="104" spans="1:17" ht="15.75" customHeight="1" x14ac:dyDescent="0.2">
      <c r="A104" t="s">
        <v>164</v>
      </c>
      <c r="B104" t="s">
        <v>34</v>
      </c>
      <c r="C104" t="s">
        <v>20</v>
      </c>
      <c r="D104">
        <v>1</v>
      </c>
      <c r="E104" t="s">
        <v>119</v>
      </c>
      <c r="F104">
        <v>6</v>
      </c>
      <c r="G104" t="s">
        <v>31</v>
      </c>
      <c r="H104">
        <v>3</v>
      </c>
      <c r="I104">
        <v>9.94</v>
      </c>
      <c r="J104">
        <f t="shared" si="7"/>
        <v>9.2452987129299995</v>
      </c>
      <c r="K104" t="s">
        <v>165</v>
      </c>
      <c r="L104">
        <v>13.44</v>
      </c>
      <c r="M104">
        <v>1.34</v>
      </c>
      <c r="N104" s="4">
        <v>12.4</v>
      </c>
      <c r="O104">
        <f t="shared" si="1"/>
        <v>11.06</v>
      </c>
      <c r="P104">
        <f t="shared" si="6"/>
        <v>-1.937475877670001</v>
      </c>
      <c r="Q104">
        <v>1.38</v>
      </c>
    </row>
    <row r="105" spans="1:17" ht="15.75" customHeight="1" x14ac:dyDescent="0.2">
      <c r="A105" t="s">
        <v>166</v>
      </c>
      <c r="B105" t="s">
        <v>34</v>
      </c>
      <c r="C105" t="s">
        <v>20</v>
      </c>
      <c r="D105">
        <v>1</v>
      </c>
      <c r="E105" t="s">
        <v>119</v>
      </c>
      <c r="F105">
        <v>9</v>
      </c>
      <c r="G105" t="s">
        <v>31</v>
      </c>
      <c r="H105">
        <v>3</v>
      </c>
      <c r="I105">
        <v>10.08</v>
      </c>
      <c r="J105">
        <f t="shared" si="7"/>
        <v>9.3755141877600003</v>
      </c>
      <c r="K105" t="s">
        <v>89</v>
      </c>
      <c r="L105">
        <v>13.6</v>
      </c>
      <c r="M105">
        <v>1.35</v>
      </c>
      <c r="N105">
        <v>12.56</v>
      </c>
      <c r="O105">
        <f t="shared" si="1"/>
        <v>11.21</v>
      </c>
      <c r="P105">
        <f t="shared" si="6"/>
        <v>-1.9572604028400005</v>
      </c>
      <c r="Q105">
        <v>1.38</v>
      </c>
    </row>
    <row r="106" spans="1:17" ht="15.75" customHeight="1" x14ac:dyDescent="0.2">
      <c r="A106" t="s">
        <v>167</v>
      </c>
      <c r="B106" t="s">
        <v>34</v>
      </c>
      <c r="C106" t="s">
        <v>30</v>
      </c>
      <c r="D106">
        <v>1</v>
      </c>
      <c r="E106" t="s">
        <v>119</v>
      </c>
      <c r="F106">
        <v>0</v>
      </c>
      <c r="G106" t="s">
        <v>27</v>
      </c>
      <c r="H106">
        <v>2</v>
      </c>
      <c r="I106">
        <v>9.91</v>
      </c>
      <c r="J106">
        <f t="shared" si="7"/>
        <v>9.2173953968950002</v>
      </c>
      <c r="K106" t="s">
        <v>36</v>
      </c>
      <c r="L106">
        <v>9.49</v>
      </c>
      <c r="M106">
        <v>1.35</v>
      </c>
      <c r="N106">
        <v>10.46</v>
      </c>
      <c r="O106">
        <f t="shared" si="1"/>
        <v>9.1100000000000012</v>
      </c>
      <c r="P106">
        <f t="shared" si="6"/>
        <v>-1.5379193705001001E-2</v>
      </c>
      <c r="Q106">
        <v>1.26</v>
      </c>
    </row>
    <row r="107" spans="1:17" ht="15.75" customHeight="1" x14ac:dyDescent="0.2">
      <c r="A107" t="s">
        <v>168</v>
      </c>
      <c r="B107" t="s">
        <v>34</v>
      </c>
      <c r="C107" t="s">
        <v>30</v>
      </c>
      <c r="D107">
        <v>1</v>
      </c>
      <c r="E107" t="s">
        <v>119</v>
      </c>
      <c r="F107">
        <v>0</v>
      </c>
      <c r="G107" t="s">
        <v>22</v>
      </c>
      <c r="H107">
        <v>3</v>
      </c>
      <c r="I107">
        <v>10.09</v>
      </c>
      <c r="J107">
        <f t="shared" si="7"/>
        <v>9.3848152931049995</v>
      </c>
      <c r="K107" t="s">
        <v>36</v>
      </c>
      <c r="L107">
        <v>9.85</v>
      </c>
      <c r="M107">
        <v>1.37</v>
      </c>
      <c r="N107">
        <v>10.9</v>
      </c>
      <c r="O107">
        <f t="shared" si="1"/>
        <v>9.5300000000000011</v>
      </c>
      <c r="P107">
        <f t="shared" si="6"/>
        <v>-0.26795929749500164</v>
      </c>
      <c r="Q107">
        <v>1.44</v>
      </c>
    </row>
    <row r="108" spans="1:17" ht="15.75" customHeight="1" x14ac:dyDescent="0.2">
      <c r="A108" t="s">
        <v>169</v>
      </c>
      <c r="B108" t="s">
        <v>34</v>
      </c>
      <c r="C108" t="s">
        <v>30</v>
      </c>
      <c r="D108">
        <v>1</v>
      </c>
      <c r="E108" t="s">
        <v>119</v>
      </c>
      <c r="F108">
        <v>3</v>
      </c>
      <c r="G108" t="s">
        <v>31</v>
      </c>
      <c r="H108">
        <v>2</v>
      </c>
      <c r="I108">
        <v>9.93</v>
      </c>
      <c r="J108">
        <f t="shared" si="7"/>
        <v>9.2359976075850003</v>
      </c>
      <c r="K108" t="s">
        <v>61</v>
      </c>
      <c r="L108">
        <v>9.89</v>
      </c>
      <c r="M108">
        <v>1.35</v>
      </c>
      <c r="N108">
        <v>10.77</v>
      </c>
      <c r="O108">
        <f t="shared" si="1"/>
        <v>9.42</v>
      </c>
      <c r="P108">
        <f t="shared" si="6"/>
        <v>-0.30677698301499962</v>
      </c>
      <c r="Q108">
        <v>1.32</v>
      </c>
    </row>
    <row r="109" spans="1:17" ht="15.75" customHeight="1" x14ac:dyDescent="0.2">
      <c r="A109" t="s">
        <v>170</v>
      </c>
      <c r="B109" t="s">
        <v>34</v>
      </c>
      <c r="C109" t="s">
        <v>30</v>
      </c>
      <c r="D109">
        <v>1</v>
      </c>
      <c r="E109" t="s">
        <v>119</v>
      </c>
      <c r="F109">
        <v>3</v>
      </c>
      <c r="G109" t="s">
        <v>44</v>
      </c>
      <c r="H109">
        <v>3</v>
      </c>
      <c r="I109">
        <v>10.02</v>
      </c>
      <c r="J109">
        <f t="shared" si="7"/>
        <v>9.31970755569</v>
      </c>
      <c r="K109" t="s">
        <v>36</v>
      </c>
      <c r="L109">
        <v>10.91</v>
      </c>
      <c r="M109">
        <v>1.35</v>
      </c>
      <c r="N109">
        <v>11.61</v>
      </c>
      <c r="O109">
        <f t="shared" si="1"/>
        <v>10.26</v>
      </c>
      <c r="P109">
        <f t="shared" si="6"/>
        <v>-1.0630670349099998</v>
      </c>
      <c r="Q109">
        <v>1.38</v>
      </c>
    </row>
    <row r="110" spans="1:17" ht="15.75" customHeight="1" x14ac:dyDescent="0.2">
      <c r="A110" t="s">
        <v>171</v>
      </c>
      <c r="B110" t="s">
        <v>34</v>
      </c>
      <c r="C110" t="s">
        <v>30</v>
      </c>
      <c r="D110">
        <v>1</v>
      </c>
      <c r="E110" t="s">
        <v>119</v>
      </c>
      <c r="F110">
        <v>6</v>
      </c>
      <c r="G110" t="s">
        <v>27</v>
      </c>
      <c r="H110">
        <v>3</v>
      </c>
      <c r="I110">
        <v>10.02</v>
      </c>
      <c r="J110">
        <f t="shared" si="7"/>
        <v>9.31970755569</v>
      </c>
      <c r="K110" t="s">
        <v>28</v>
      </c>
      <c r="L110">
        <v>12.11</v>
      </c>
      <c r="M110">
        <v>1.33</v>
      </c>
      <c r="N110">
        <v>11.92</v>
      </c>
      <c r="O110">
        <f t="shared" si="1"/>
        <v>10.59</v>
      </c>
      <c r="P110">
        <f t="shared" si="6"/>
        <v>-1.3930670349099998</v>
      </c>
      <c r="Q110">
        <v>1.07</v>
      </c>
    </row>
    <row r="111" spans="1:17" ht="15.75" customHeight="1" x14ac:dyDescent="0.2">
      <c r="A111" t="s">
        <v>172</v>
      </c>
      <c r="B111" t="s">
        <v>34</v>
      </c>
      <c r="C111" t="s">
        <v>30</v>
      </c>
      <c r="D111">
        <v>1</v>
      </c>
      <c r="E111" t="s">
        <v>119</v>
      </c>
      <c r="F111">
        <v>6</v>
      </c>
      <c r="G111" t="s">
        <v>31</v>
      </c>
      <c r="H111">
        <v>4</v>
      </c>
      <c r="I111" s="2">
        <v>10</v>
      </c>
      <c r="J111">
        <f t="shared" si="7"/>
        <v>9.3011053449999999</v>
      </c>
      <c r="K111" s="2" t="s">
        <v>173</v>
      </c>
      <c r="L111">
        <v>12.43</v>
      </c>
      <c r="M111">
        <v>1.35</v>
      </c>
      <c r="N111">
        <v>12.38</v>
      </c>
      <c r="O111">
        <f t="shared" si="1"/>
        <v>11.030000000000001</v>
      </c>
      <c r="P111">
        <f t="shared" si="6"/>
        <v>-1.8516692456000012</v>
      </c>
      <c r="Q111">
        <v>1.36</v>
      </c>
    </row>
    <row r="112" spans="1:17" ht="15.75" customHeight="1" x14ac:dyDescent="0.2">
      <c r="A112" t="s">
        <v>174</v>
      </c>
      <c r="B112" t="s">
        <v>34</v>
      </c>
      <c r="C112" t="s">
        <v>30</v>
      </c>
      <c r="D112">
        <v>1</v>
      </c>
      <c r="E112" t="s">
        <v>119</v>
      </c>
      <c r="F112">
        <v>9</v>
      </c>
      <c r="G112" t="s">
        <v>27</v>
      </c>
      <c r="H112">
        <v>3</v>
      </c>
      <c r="I112" s="2">
        <v>10</v>
      </c>
      <c r="J112">
        <f t="shared" si="7"/>
        <v>9.3011053449999999</v>
      </c>
      <c r="K112" s="2" t="s">
        <v>175</v>
      </c>
      <c r="L112">
        <v>14.15</v>
      </c>
      <c r="M112">
        <v>1.32</v>
      </c>
      <c r="N112">
        <v>12.28</v>
      </c>
      <c r="O112">
        <f t="shared" si="1"/>
        <v>10.959999999999999</v>
      </c>
      <c r="P112">
        <f t="shared" si="6"/>
        <v>-1.7816692455999992</v>
      </c>
      <c r="Q112">
        <v>1.29</v>
      </c>
    </row>
    <row r="113" spans="1:17" ht="15.75" customHeight="1" x14ac:dyDescent="0.2">
      <c r="A113" t="s">
        <v>176</v>
      </c>
      <c r="B113" t="s">
        <v>34</v>
      </c>
      <c r="C113" t="s">
        <v>20</v>
      </c>
      <c r="D113">
        <v>2</v>
      </c>
      <c r="E113" t="s">
        <v>119</v>
      </c>
      <c r="F113">
        <v>0</v>
      </c>
      <c r="G113" t="s">
        <v>27</v>
      </c>
      <c r="H113">
        <v>3</v>
      </c>
      <c r="I113">
        <v>10.050000000000001</v>
      </c>
      <c r="J113">
        <f t="shared" si="7"/>
        <v>9.347610871725001</v>
      </c>
      <c r="K113" t="s">
        <v>177</v>
      </c>
      <c r="L113">
        <v>9.8699999999999992</v>
      </c>
      <c r="M113">
        <v>1.36</v>
      </c>
      <c r="N113">
        <v>10.86</v>
      </c>
      <c r="O113">
        <f t="shared" si="1"/>
        <v>9.5</v>
      </c>
      <c r="P113">
        <f t="shared" si="6"/>
        <v>-0.27516371887499896</v>
      </c>
      <c r="Q113">
        <v>1.1299999999999999</v>
      </c>
    </row>
    <row r="114" spans="1:17" ht="15.75" customHeight="1" x14ac:dyDescent="0.2">
      <c r="A114" t="s">
        <v>178</v>
      </c>
      <c r="B114" t="s">
        <v>34</v>
      </c>
      <c r="C114" t="s">
        <v>20</v>
      </c>
      <c r="D114">
        <v>2</v>
      </c>
      <c r="E114" t="s">
        <v>119</v>
      </c>
      <c r="F114">
        <v>3</v>
      </c>
      <c r="G114" t="s">
        <v>39</v>
      </c>
      <c r="H114">
        <v>3</v>
      </c>
      <c r="I114">
        <v>9.93</v>
      </c>
      <c r="J114">
        <f t="shared" si="7"/>
        <v>9.2359976075850003</v>
      </c>
      <c r="K114" t="s">
        <v>36</v>
      </c>
      <c r="L114">
        <v>10.53</v>
      </c>
      <c r="M114">
        <v>1.34</v>
      </c>
      <c r="N114">
        <v>11.51</v>
      </c>
      <c r="O114">
        <f t="shared" si="1"/>
        <v>10.17</v>
      </c>
      <c r="P114">
        <f t="shared" si="6"/>
        <v>-1.0567769830149996</v>
      </c>
      <c r="Q114">
        <v>1.27</v>
      </c>
    </row>
    <row r="115" spans="1:17" ht="15.75" customHeight="1" x14ac:dyDescent="0.2">
      <c r="A115" t="s">
        <v>179</v>
      </c>
      <c r="B115" t="s">
        <v>34</v>
      </c>
      <c r="C115" t="s">
        <v>20</v>
      </c>
      <c r="D115">
        <v>2</v>
      </c>
      <c r="E115" t="s">
        <v>119</v>
      </c>
      <c r="F115">
        <v>3</v>
      </c>
      <c r="G115" t="s">
        <v>22</v>
      </c>
      <c r="H115">
        <v>2</v>
      </c>
      <c r="I115">
        <v>9.99</v>
      </c>
      <c r="J115">
        <f t="shared" si="7"/>
        <v>9.2918042396550007</v>
      </c>
      <c r="K115" t="s">
        <v>28</v>
      </c>
      <c r="L115">
        <v>10.23</v>
      </c>
      <c r="M115">
        <v>1.32</v>
      </c>
      <c r="N115">
        <v>11.06</v>
      </c>
      <c r="O115">
        <f t="shared" si="1"/>
        <v>9.74</v>
      </c>
      <c r="P115">
        <f t="shared" si="6"/>
        <v>-0.57097035094499948</v>
      </c>
      <c r="Q115">
        <v>1.28</v>
      </c>
    </row>
    <row r="116" spans="1:17" ht="15.75" customHeight="1" x14ac:dyDescent="0.2">
      <c r="A116" t="s">
        <v>180</v>
      </c>
      <c r="B116" t="s">
        <v>34</v>
      </c>
      <c r="C116" t="s">
        <v>20</v>
      </c>
      <c r="D116">
        <v>2</v>
      </c>
      <c r="E116" t="s">
        <v>119</v>
      </c>
      <c r="F116">
        <v>6</v>
      </c>
      <c r="G116" t="s">
        <v>39</v>
      </c>
      <c r="H116">
        <v>3</v>
      </c>
      <c r="I116">
        <v>10.029999999999999</v>
      </c>
      <c r="J116">
        <f t="shared" si="7"/>
        <v>9.3290086610349992</v>
      </c>
      <c r="K116" t="s">
        <v>181</v>
      </c>
      <c r="L116">
        <v>10.94</v>
      </c>
      <c r="M116">
        <v>1.33</v>
      </c>
      <c r="N116">
        <v>11.62</v>
      </c>
      <c r="O116">
        <f t="shared" si="1"/>
        <v>10.29</v>
      </c>
      <c r="P116">
        <f t="shared" si="6"/>
        <v>-1.083765929565</v>
      </c>
      <c r="Q116">
        <v>1.41</v>
      </c>
    </row>
    <row r="117" spans="1:17" ht="15.75" customHeight="1" x14ac:dyDescent="0.2">
      <c r="A117" t="s">
        <v>182</v>
      </c>
      <c r="B117" t="s">
        <v>34</v>
      </c>
      <c r="C117" t="s">
        <v>20</v>
      </c>
      <c r="D117">
        <v>2</v>
      </c>
      <c r="E117" t="s">
        <v>119</v>
      </c>
      <c r="F117">
        <v>9</v>
      </c>
      <c r="G117" t="s">
        <v>22</v>
      </c>
      <c r="H117">
        <v>4</v>
      </c>
      <c r="I117">
        <v>10.07</v>
      </c>
      <c r="J117">
        <f t="shared" si="7"/>
        <v>9.3662130824150012</v>
      </c>
      <c r="K117" t="s">
        <v>28</v>
      </c>
      <c r="L117">
        <v>11.59</v>
      </c>
      <c r="M117">
        <v>1.33</v>
      </c>
      <c r="N117">
        <v>11.48</v>
      </c>
      <c r="O117">
        <f t="shared" si="1"/>
        <v>10.15</v>
      </c>
      <c r="P117">
        <f t="shared" si="6"/>
        <v>-0.90656150818499914</v>
      </c>
      <c r="Q117">
        <v>1.06</v>
      </c>
    </row>
    <row r="118" spans="1:17" ht="15.75" customHeight="1" x14ac:dyDescent="0.2">
      <c r="A118" t="s">
        <v>183</v>
      </c>
      <c r="B118" t="s">
        <v>34</v>
      </c>
      <c r="C118" t="s">
        <v>20</v>
      </c>
      <c r="D118">
        <v>2</v>
      </c>
      <c r="E118" t="s">
        <v>119</v>
      </c>
      <c r="F118">
        <v>9</v>
      </c>
      <c r="G118" t="s">
        <v>31</v>
      </c>
      <c r="H118">
        <v>3</v>
      </c>
      <c r="I118">
        <v>9.92</v>
      </c>
      <c r="J118">
        <f t="shared" si="7"/>
        <v>9.2266965022399994</v>
      </c>
      <c r="K118" t="s">
        <v>61</v>
      </c>
      <c r="L118">
        <v>10.1</v>
      </c>
      <c r="M118">
        <v>1.35</v>
      </c>
      <c r="N118">
        <v>10.67</v>
      </c>
      <c r="O118">
        <f t="shared" si="1"/>
        <v>9.32</v>
      </c>
      <c r="P118">
        <f t="shared" si="6"/>
        <v>-0.21607808836000092</v>
      </c>
      <c r="Q118">
        <v>1.22</v>
      </c>
    </row>
    <row r="119" spans="1:17" ht="15.75" customHeight="1" x14ac:dyDescent="0.2">
      <c r="A119" t="s">
        <v>184</v>
      </c>
      <c r="B119" t="s">
        <v>34</v>
      </c>
      <c r="C119" t="s">
        <v>185</v>
      </c>
      <c r="D119">
        <v>2</v>
      </c>
      <c r="E119" t="s">
        <v>119</v>
      </c>
      <c r="F119">
        <v>0</v>
      </c>
      <c r="G119" t="s">
        <v>39</v>
      </c>
      <c r="H119">
        <v>3</v>
      </c>
      <c r="I119">
        <v>10.08</v>
      </c>
      <c r="J119">
        <f t="shared" si="7"/>
        <v>9.3755141877600003</v>
      </c>
      <c r="K119" t="s">
        <v>186</v>
      </c>
      <c r="L119">
        <v>9.94</v>
      </c>
      <c r="M119">
        <v>1.33</v>
      </c>
      <c r="N119">
        <v>10.73</v>
      </c>
      <c r="O119">
        <f t="shared" si="1"/>
        <v>9.4</v>
      </c>
      <c r="P119">
        <f t="shared" si="6"/>
        <v>-0.14726040284000003</v>
      </c>
      <c r="Q119">
        <v>1.18</v>
      </c>
    </row>
    <row r="120" spans="1:17" ht="15.75" customHeight="1" x14ac:dyDescent="0.2">
      <c r="A120" t="s">
        <v>187</v>
      </c>
      <c r="B120" t="s">
        <v>34</v>
      </c>
      <c r="C120" t="s">
        <v>185</v>
      </c>
      <c r="D120">
        <v>2</v>
      </c>
      <c r="E120" t="s">
        <v>119</v>
      </c>
      <c r="F120">
        <v>0</v>
      </c>
      <c r="G120" t="s">
        <v>31</v>
      </c>
      <c r="H120">
        <v>4</v>
      </c>
      <c r="I120" s="2">
        <v>10</v>
      </c>
      <c r="J120">
        <f t="shared" si="7"/>
        <v>9.3011053449999999</v>
      </c>
      <c r="K120" s="2" t="s">
        <v>36</v>
      </c>
      <c r="L120">
        <v>10.35</v>
      </c>
      <c r="M120">
        <v>1.34</v>
      </c>
      <c r="N120">
        <v>10.92</v>
      </c>
      <c r="O120">
        <f t="shared" si="1"/>
        <v>9.58</v>
      </c>
      <c r="P120">
        <f t="shared" si="6"/>
        <v>-0.40166924560000022</v>
      </c>
      <c r="Q120">
        <v>1.41</v>
      </c>
    </row>
    <row r="121" spans="1:17" ht="15.75" customHeight="1" x14ac:dyDescent="0.2">
      <c r="A121" t="s">
        <v>188</v>
      </c>
      <c r="B121" t="s">
        <v>34</v>
      </c>
      <c r="C121" t="s">
        <v>185</v>
      </c>
      <c r="D121">
        <v>2</v>
      </c>
      <c r="E121" t="s">
        <v>119</v>
      </c>
      <c r="F121">
        <v>3</v>
      </c>
      <c r="G121" t="s">
        <v>39</v>
      </c>
      <c r="H121">
        <v>3</v>
      </c>
      <c r="I121">
        <v>10.039999999999999</v>
      </c>
      <c r="J121">
        <f t="shared" si="7"/>
        <v>9.3383097663800001</v>
      </c>
      <c r="K121" t="s">
        <v>189</v>
      </c>
      <c r="L121">
        <v>9.1999999999999993</v>
      </c>
      <c r="M121">
        <v>1.33</v>
      </c>
      <c r="N121">
        <v>10.17</v>
      </c>
      <c r="O121">
        <f t="shared" si="1"/>
        <v>8.84</v>
      </c>
      <c r="P121">
        <f t="shared" si="6"/>
        <v>0.37553517578000023</v>
      </c>
      <c r="Q121">
        <v>1.07</v>
      </c>
    </row>
    <row r="122" spans="1:17" ht="15.75" customHeight="1" x14ac:dyDescent="0.2">
      <c r="A122" t="s">
        <v>190</v>
      </c>
      <c r="B122" t="s">
        <v>34</v>
      </c>
      <c r="C122" t="s">
        <v>185</v>
      </c>
      <c r="D122">
        <v>2</v>
      </c>
      <c r="E122" t="s">
        <v>119</v>
      </c>
      <c r="F122">
        <v>6</v>
      </c>
      <c r="G122" t="s">
        <v>31</v>
      </c>
      <c r="H122">
        <v>3</v>
      </c>
      <c r="I122">
        <v>9.91</v>
      </c>
      <c r="J122">
        <f t="shared" si="7"/>
        <v>9.2173953968950002</v>
      </c>
      <c r="K122" t="s">
        <v>36</v>
      </c>
      <c r="L122">
        <v>10.57</v>
      </c>
      <c r="M122">
        <v>1.36</v>
      </c>
      <c r="N122">
        <v>10.89</v>
      </c>
      <c r="O122">
        <f t="shared" si="1"/>
        <v>9.5300000000000011</v>
      </c>
      <c r="P122">
        <f t="shared" si="6"/>
        <v>-0.43537919370500094</v>
      </c>
      <c r="Q122">
        <v>1.25</v>
      </c>
    </row>
    <row r="123" spans="1:17" ht="15.75" customHeight="1" x14ac:dyDescent="0.2">
      <c r="A123" t="s">
        <v>191</v>
      </c>
      <c r="B123" t="s">
        <v>34</v>
      </c>
      <c r="C123" t="s">
        <v>185</v>
      </c>
      <c r="D123">
        <v>2</v>
      </c>
      <c r="E123" t="s">
        <v>119</v>
      </c>
      <c r="F123">
        <v>9</v>
      </c>
      <c r="G123" t="s">
        <v>22</v>
      </c>
      <c r="H123">
        <v>2</v>
      </c>
      <c r="I123" s="2">
        <v>10</v>
      </c>
      <c r="J123">
        <f t="shared" si="7"/>
        <v>9.3011053449999999</v>
      </c>
      <c r="K123" s="2" t="s">
        <v>36</v>
      </c>
      <c r="L123" s="2">
        <v>9.6999999999999993</v>
      </c>
      <c r="M123">
        <v>1.35</v>
      </c>
      <c r="N123">
        <v>10.45</v>
      </c>
      <c r="O123">
        <f t="shared" si="1"/>
        <v>9.1</v>
      </c>
      <c r="P123">
        <f t="shared" si="6"/>
        <v>7.8330754400000216E-2</v>
      </c>
      <c r="Q123">
        <v>1.27</v>
      </c>
    </row>
    <row r="124" spans="1:17" ht="15.75" customHeight="1" x14ac:dyDescent="0.2">
      <c r="A124" t="s">
        <v>192</v>
      </c>
      <c r="B124" t="s">
        <v>34</v>
      </c>
      <c r="C124" t="s">
        <v>185</v>
      </c>
      <c r="D124">
        <v>2</v>
      </c>
      <c r="E124" t="s">
        <v>119</v>
      </c>
      <c r="F124">
        <v>9</v>
      </c>
      <c r="G124" t="s">
        <v>27</v>
      </c>
      <c r="H124">
        <v>3</v>
      </c>
      <c r="I124">
        <v>10.02</v>
      </c>
      <c r="J124">
        <f t="shared" si="7"/>
        <v>9.31970755569</v>
      </c>
      <c r="K124" t="s">
        <v>36</v>
      </c>
      <c r="L124">
        <v>13.97</v>
      </c>
      <c r="M124">
        <v>1.33</v>
      </c>
      <c r="N124">
        <v>11.67</v>
      </c>
      <c r="O124">
        <f t="shared" si="1"/>
        <v>10.34</v>
      </c>
      <c r="P124">
        <f t="shared" si="6"/>
        <v>-1.1430670349099998</v>
      </c>
      <c r="Q124">
        <v>1.28</v>
      </c>
    </row>
    <row r="125" spans="1:17" ht="15.75" customHeight="1" x14ac:dyDescent="0.2">
      <c r="A125" t="s">
        <v>193</v>
      </c>
      <c r="B125" t="s">
        <v>34</v>
      </c>
      <c r="C125" t="s">
        <v>30</v>
      </c>
      <c r="D125">
        <v>6</v>
      </c>
      <c r="E125" t="s">
        <v>119</v>
      </c>
      <c r="F125">
        <v>0</v>
      </c>
      <c r="G125" t="s">
        <v>39</v>
      </c>
      <c r="H125">
        <v>3</v>
      </c>
      <c r="I125">
        <v>9.9600000000000009</v>
      </c>
      <c r="J125">
        <f t="shared" si="7"/>
        <v>9.2639009236200014</v>
      </c>
      <c r="K125" t="s">
        <v>194</v>
      </c>
      <c r="L125">
        <v>9.27</v>
      </c>
      <c r="M125">
        <v>1.35</v>
      </c>
      <c r="N125">
        <v>10.38</v>
      </c>
      <c r="O125">
        <f t="shared" si="1"/>
        <v>9.0300000000000011</v>
      </c>
      <c r="P125">
        <f t="shared" si="6"/>
        <v>0.11112633302000026</v>
      </c>
      <c r="Q125">
        <v>1.1299999999999999</v>
      </c>
    </row>
    <row r="126" spans="1:17" ht="15.75" customHeight="1" x14ac:dyDescent="0.2">
      <c r="A126" t="s">
        <v>195</v>
      </c>
      <c r="B126" t="s">
        <v>34</v>
      </c>
      <c r="C126" t="s">
        <v>30</v>
      </c>
      <c r="D126">
        <v>6</v>
      </c>
      <c r="E126" t="s">
        <v>119</v>
      </c>
      <c r="F126">
        <v>3</v>
      </c>
      <c r="G126" t="s">
        <v>39</v>
      </c>
      <c r="H126">
        <v>3</v>
      </c>
      <c r="I126">
        <v>9.9499999999999993</v>
      </c>
      <c r="J126">
        <f t="shared" si="7"/>
        <v>9.2545998182750004</v>
      </c>
      <c r="K126" t="s">
        <v>196</v>
      </c>
      <c r="L126">
        <v>11.46</v>
      </c>
      <c r="M126">
        <v>1.34</v>
      </c>
      <c r="N126">
        <v>11.73</v>
      </c>
      <c r="O126">
        <f t="shared" si="1"/>
        <v>10.39</v>
      </c>
      <c r="P126">
        <f t="shared" si="6"/>
        <v>-1.2581747723250001</v>
      </c>
      <c r="Q126">
        <v>1.25</v>
      </c>
    </row>
    <row r="127" spans="1:17" ht="15.75" customHeight="1" x14ac:dyDescent="0.2">
      <c r="A127" t="s">
        <v>197</v>
      </c>
      <c r="B127" t="s">
        <v>34</v>
      </c>
      <c r="C127" t="s">
        <v>30</v>
      </c>
      <c r="D127">
        <v>6</v>
      </c>
      <c r="E127" t="s">
        <v>119</v>
      </c>
      <c r="F127">
        <v>3</v>
      </c>
      <c r="G127" t="s">
        <v>31</v>
      </c>
      <c r="H127">
        <v>4</v>
      </c>
      <c r="I127">
        <v>10.07</v>
      </c>
      <c r="J127">
        <f t="shared" si="7"/>
        <v>9.3662130824150012</v>
      </c>
      <c r="K127" t="s">
        <v>42</v>
      </c>
      <c r="L127">
        <v>10.87</v>
      </c>
      <c r="M127">
        <v>1.34</v>
      </c>
      <c r="N127">
        <v>11.26</v>
      </c>
      <c r="O127">
        <f t="shared" si="1"/>
        <v>9.92</v>
      </c>
      <c r="P127">
        <f t="shared" si="6"/>
        <v>-0.67656150818499872</v>
      </c>
      <c r="Q127">
        <v>1.39</v>
      </c>
    </row>
    <row r="128" spans="1:17" ht="15.75" customHeight="1" x14ac:dyDescent="0.2">
      <c r="A128" t="s">
        <v>198</v>
      </c>
      <c r="B128" t="s">
        <v>34</v>
      </c>
      <c r="C128" t="s">
        <v>30</v>
      </c>
      <c r="D128">
        <v>6</v>
      </c>
      <c r="E128" t="s">
        <v>119</v>
      </c>
      <c r="F128">
        <v>6</v>
      </c>
      <c r="G128" t="s">
        <v>39</v>
      </c>
      <c r="H128">
        <v>3</v>
      </c>
      <c r="I128">
        <v>9.99</v>
      </c>
      <c r="J128">
        <f t="shared" si="7"/>
        <v>9.2918042396550007</v>
      </c>
      <c r="K128" t="s">
        <v>199</v>
      </c>
      <c r="L128">
        <v>12.7</v>
      </c>
      <c r="M128">
        <v>1.36</v>
      </c>
      <c r="N128">
        <v>11.49</v>
      </c>
      <c r="O128">
        <f t="shared" si="1"/>
        <v>10.130000000000001</v>
      </c>
      <c r="P128">
        <f t="shared" si="6"/>
        <v>-0.96097035094500005</v>
      </c>
      <c r="Q128">
        <v>1.4</v>
      </c>
    </row>
    <row r="129" spans="1:17" ht="15.75" customHeight="1" x14ac:dyDescent="0.2">
      <c r="A129" t="s">
        <v>200</v>
      </c>
      <c r="B129" t="s">
        <v>34</v>
      </c>
      <c r="C129" t="s">
        <v>30</v>
      </c>
      <c r="D129">
        <v>6</v>
      </c>
      <c r="E129" t="s">
        <v>119</v>
      </c>
      <c r="F129">
        <v>9</v>
      </c>
      <c r="G129" t="s">
        <v>22</v>
      </c>
      <c r="H129">
        <v>3</v>
      </c>
      <c r="I129">
        <v>10.08</v>
      </c>
      <c r="J129">
        <f t="shared" si="7"/>
        <v>9.3755141877600003</v>
      </c>
      <c r="K129" t="s">
        <v>52</v>
      </c>
      <c r="L129">
        <v>12.2</v>
      </c>
      <c r="M129">
        <v>1.34</v>
      </c>
      <c r="N129">
        <v>10.99</v>
      </c>
      <c r="O129">
        <f t="shared" si="1"/>
        <v>9.65</v>
      </c>
      <c r="P129">
        <f t="shared" si="6"/>
        <v>-0.39726040284000003</v>
      </c>
      <c r="Q129">
        <v>1.25</v>
      </c>
    </row>
    <row r="130" spans="1:17" ht="15.75" customHeight="1" x14ac:dyDescent="0.2"/>
    <row r="131" spans="1:17" ht="15.75" customHeight="1" x14ac:dyDescent="0.2"/>
    <row r="132" spans="1:17" ht="15.75" customHeight="1" x14ac:dyDescent="0.2"/>
    <row r="133" spans="1:17" ht="15.75" customHeight="1" x14ac:dyDescent="0.2"/>
    <row r="134" spans="1:17" ht="15.75" customHeight="1" x14ac:dyDescent="0.2"/>
    <row r="135" spans="1:17" ht="15.75" customHeight="1" x14ac:dyDescent="0.2"/>
    <row r="136" spans="1:17" ht="15.75" customHeight="1" x14ac:dyDescent="0.2"/>
    <row r="137" spans="1:17" ht="15.75" customHeight="1" x14ac:dyDescent="0.2"/>
    <row r="138" spans="1:17" ht="15.75" customHeight="1" x14ac:dyDescent="0.2"/>
    <row r="139" spans="1:17" ht="15.75" customHeight="1" x14ac:dyDescent="0.2"/>
    <row r="140" spans="1:17" ht="15.75" customHeight="1" x14ac:dyDescent="0.2"/>
    <row r="141" spans="1:17" ht="15.75" customHeight="1" x14ac:dyDescent="0.2"/>
    <row r="142" spans="1:17" ht="15.75" customHeight="1" x14ac:dyDescent="0.2"/>
    <row r="143" spans="1:17" ht="15.75" customHeight="1" x14ac:dyDescent="0.2"/>
    <row r="144" spans="1:17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</sheetData>
  <autoFilter ref="A1:R129" xr:uid="{00000000-0009-0000-0000-000005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whole_mass_data_calculations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Schulte (Student)</dc:creator>
  <cp:lastModifiedBy>Ella Schulte (Student)</cp:lastModifiedBy>
  <dcterms:created xsi:type="dcterms:W3CDTF">2025-07-18T16:43:02Z</dcterms:created>
  <dcterms:modified xsi:type="dcterms:W3CDTF">2025-07-18T16:43:16Z</dcterms:modified>
</cp:coreProperties>
</file>